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96C70174-9937-4A85-B0ED-B5022CAAE285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Log'!$A$1:$G$1074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F46" i="6" l="1"/>
  <c r="F45" i="6"/>
  <c r="F43" i="6"/>
  <c r="F42" i="6"/>
  <c r="F41" i="6"/>
  <c r="F40" i="6"/>
  <c r="F39" i="6"/>
  <c r="F38" i="6"/>
  <c r="F37" i="6"/>
  <c r="F36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G16" i="7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B7" i="8"/>
  <c r="B8" i="8"/>
  <c r="B16" i="8"/>
  <c r="B15" i="8"/>
  <c r="B14" i="8"/>
  <c r="B13" i="8"/>
  <c r="B12" i="8"/>
  <c r="B11" i="8"/>
  <c r="B10" i="8"/>
  <c r="B9" i="8"/>
  <c r="J34" i="5" l="1"/>
  <c r="E34" i="5"/>
  <c r="O16" i="5"/>
  <c r="J16" i="5"/>
  <c r="E16" i="5"/>
  <c r="B19" i="8"/>
  <c r="A96" i="11"/>
  <c r="B18" i="8"/>
  <c r="B20" i="8"/>
  <c r="B21" i="8"/>
  <c r="B22" i="8"/>
  <c r="B23" i="8"/>
  <c r="B24" i="8"/>
  <c r="B17" i="8"/>
  <c r="B25" i="8"/>
  <c r="B26" i="8"/>
  <c r="B27" i="8"/>
  <c r="B28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31" i="8"/>
  <c r="B30" i="8"/>
  <c r="B33" i="8"/>
  <c r="B32" i="8"/>
  <c r="B36" i="8"/>
  <c r="B35" i="8"/>
  <c r="B29" i="8"/>
  <c r="F14" i="2"/>
  <c r="F2" i="2" s="1"/>
  <c r="B34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Y2" i="8"/>
  <c r="AB1" i="8"/>
  <c r="Z1" i="8"/>
  <c r="X1" i="8"/>
  <c r="V1" i="8"/>
  <c r="T1" i="8"/>
  <c r="R1" i="8"/>
  <c r="N1" i="8"/>
  <c r="L1" i="8"/>
  <c r="J1" i="8"/>
  <c r="H1" i="8"/>
  <c r="G1073" i="7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318" i="7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290" i="7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278" i="7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244" i="7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87" i="7" l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37" i="7" l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1" i="7" a="1"/>
  <c r="G1" i="7" l="1"/>
  <c r="B5" i="2" s="1"/>
  <c r="B7" i="2" s="1"/>
  <c r="F25" i="2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F16" i="2" l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<sst xmlns="http://schemas.openxmlformats.org/spreadsheetml/2006/main" count="3322" uniqueCount="919">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</sst>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D9" sqref="D9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1980.553694</v>
      </c>
    </row>
    <row r="3" spans="1:3" x14ac:dyDescent="0.3">
      <c r="A3" t="s">
        <v>106</v>
      </c>
      <c r="B3" t="s">
        <v>808</v>
      </c>
      <c r="C3" s="524">
        <v>953.99926500000004</v>
      </c>
    </row>
    <row r="4" spans="1:3" x14ac:dyDescent="0.3">
      <c r="A4" t="s">
        <v>106</v>
      </c>
      <c r="B4" t="s">
        <v>809</v>
      </c>
      <c r="C4" s="524">
        <v>1356.8132929999999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204.221</v>
      </c>
    </row>
    <row r="8" spans="1:3" x14ac:dyDescent="0.3">
      <c r="A8" t="s">
        <v>812</v>
      </c>
      <c r="B8" t="s">
        <v>813</v>
      </c>
      <c r="C8" s="524">
        <v>1221.3789999999999</v>
      </c>
    </row>
    <row r="9" spans="1:3" x14ac:dyDescent="0.3">
      <c r="A9" t="s">
        <v>812</v>
      </c>
      <c r="B9" t="s">
        <v>814</v>
      </c>
      <c r="C9" s="524">
        <v>139.10499999999999</v>
      </c>
    </row>
    <row r="10" spans="1:3" x14ac:dyDescent="0.3">
      <c r="A10" t="s">
        <v>815</v>
      </c>
      <c r="B10" t="s">
        <v>813</v>
      </c>
      <c r="C10" s="524">
        <v>681.65200000000004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1.63944</v>
      </c>
    </row>
    <row r="18" spans="1:3" x14ac:dyDescent="0.3">
      <c r="A18" t="s">
        <v>59</v>
      </c>
      <c r="B18" t="s">
        <v>823</v>
      </c>
      <c r="C18" s="524">
        <v>24.475680000000001</v>
      </c>
    </row>
    <row r="19" spans="1:3" x14ac:dyDescent="0.3">
      <c r="A19" t="s">
        <v>59</v>
      </c>
      <c r="B19" t="s">
        <v>824</v>
      </c>
      <c r="C19" s="524">
        <v>5.3153309999999996</v>
      </c>
    </row>
    <row r="20" spans="1:3" x14ac:dyDescent="0.3">
      <c r="A20" t="s">
        <v>59</v>
      </c>
      <c r="B20" t="s">
        <v>825</v>
      </c>
      <c r="C20" s="524">
        <v>17.653559999999999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J35" sqref="J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1726912.9899999998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320</v>
      </c>
      <c r="C2" s="15">
        <f t="shared" ref="C2:C6" ca="1" si="0">TODAY()</f>
        <v>46190</v>
      </c>
      <c r="E2" s="13" t="s">
        <v>40</v>
      </c>
      <c r="F2" s="16">
        <f>F14</f>
        <v>180225.99</v>
      </c>
      <c r="H2" s="17"/>
      <c r="J2" s="18" t="s">
        <v>41</v>
      </c>
      <c r="K2" s="19">
        <v>0.75</v>
      </c>
      <c r="L2" s="20">
        <f>K5/(K5+K6)</f>
        <v>0.84936632219753672</v>
      </c>
      <c r="N2" s="21" t="s">
        <v>42</v>
      </c>
      <c r="O2" s="22">
        <f>B12-O1</f>
        <v>-11530</v>
      </c>
      <c r="P2" s="11"/>
      <c r="Q2" s="23" t="s">
        <v>43</v>
      </c>
      <c r="R2" s="23">
        <f ca="1">E20*(1+$Q$1)</f>
        <v>1778690.0499999996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46190</v>
      </c>
      <c r="E3" s="21" t="s">
        <v>45</v>
      </c>
      <c r="F3" s="22">
        <f ca="1">F1-F2</f>
        <v>1546686.9999999998</v>
      </c>
      <c r="H3" s="17"/>
      <c r="J3" s="18" t="s">
        <v>46</v>
      </c>
      <c r="K3" s="19">
        <v>0.25</v>
      </c>
      <c r="L3" s="20">
        <f>K6/(K5+K6)</f>
        <v>0.15063367780246323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2045493.5574999994</v>
      </c>
    </row>
    <row r="4" spans="1:18" ht="14.4" x14ac:dyDescent="0.3">
      <c r="A4" s="13" t="s">
        <v>49</v>
      </c>
      <c r="B4" s="14">
        <v>0</v>
      </c>
      <c r="C4" s="15">
        <f t="shared" ca="1" si="0"/>
        <v>46190</v>
      </c>
      <c r="F4" s="7"/>
      <c r="H4" s="17"/>
      <c r="J4" s="24"/>
      <c r="K4" s="25"/>
      <c r="L4" s="26"/>
      <c r="N4" s="27" t="s">
        <v>50</v>
      </c>
      <c r="O4" s="28">
        <f>B10-O3</f>
        <v>27817.33</v>
      </c>
      <c r="P4" s="11"/>
      <c r="Q4" s="23" t="s">
        <v>51</v>
      </c>
      <c r="R4" s="23">
        <f t="shared" ca="1" si="1"/>
        <v>2352317.5911249993</v>
      </c>
    </row>
    <row r="5" spans="1:18" ht="14.4" x14ac:dyDescent="0.3">
      <c r="A5" s="13" t="s">
        <v>52</v>
      </c>
      <c r="B5" s="14">
        <f ca="1">'Checking Transaction Log'!G1</f>
        <v>6184.9799999999877</v>
      </c>
      <c r="C5" s="15">
        <f t="shared" ca="1" si="0"/>
        <v>46190</v>
      </c>
      <c r="E5" s="553" t="s">
        <v>53</v>
      </c>
      <c r="F5" s="551"/>
      <c r="G5" s="552"/>
      <c r="H5" s="17"/>
      <c r="J5" s="29" t="s">
        <v>54</v>
      </c>
      <c r="K5" s="30">
        <f>B10</f>
        <v>95687.41</v>
      </c>
      <c r="L5" s="20">
        <f ca="1">K5/F3</f>
        <v>6.1866046588611667E-2</v>
      </c>
      <c r="N5" s="5" t="s">
        <v>55</v>
      </c>
      <c r="O5" s="6"/>
      <c r="P5" s="11"/>
      <c r="Q5" s="23" t="s">
        <v>56</v>
      </c>
      <c r="R5" s="23">
        <f t="shared" ca="1" si="1"/>
        <v>2705165.2297937488</v>
      </c>
    </row>
    <row r="6" spans="1:18" ht="14.4" x14ac:dyDescent="0.3">
      <c r="A6" s="13" t="s">
        <v>57</v>
      </c>
      <c r="B6" s="14">
        <f>'Savings Transaction Log'!A3</f>
        <v>9185.130000000001</v>
      </c>
      <c r="C6" s="15">
        <f t="shared" ca="1" si="0"/>
        <v>46190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16970</v>
      </c>
      <c r="L6" s="20">
        <f ca="1">K6/F3</f>
        <v>1.0971838516778121E-2</v>
      </c>
      <c r="N6" s="21" t="s">
        <v>60</v>
      </c>
      <c r="O6" s="22"/>
      <c r="P6" s="11"/>
      <c r="Q6" s="23" t="s">
        <v>61</v>
      </c>
      <c r="R6" s="23">
        <f t="shared" ca="1" si="1"/>
        <v>3110940.0142628108</v>
      </c>
    </row>
    <row r="7" spans="1:18" ht="14.4" x14ac:dyDescent="0.3">
      <c r="A7" s="21" t="s">
        <v>62</v>
      </c>
      <c r="B7" s="33">
        <f ca="1">SUM(B2:B6)</f>
        <v>15690.10999999999</v>
      </c>
      <c r="C7" s="34">
        <f ca="1">B7/F3</f>
        <v>1.0144334309398083E-2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3577581.016402232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112657.41</v>
      </c>
      <c r="L8" s="20">
        <f ca="1">K8/F3</f>
        <v>7.2837885105389785E-2</v>
      </c>
      <c r="N8" s="21" t="s">
        <v>69</v>
      </c>
      <c r="O8" s="22">
        <f t="shared" si="2"/>
        <v>16287.330000000002</v>
      </c>
      <c r="P8" s="11"/>
      <c r="Q8" s="23" t="s">
        <v>70</v>
      </c>
      <c r="R8" s="23">
        <f t="shared" ca="1" si="1"/>
        <v>4114218.1688625664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4731350.8941919506</v>
      </c>
    </row>
    <row r="10" spans="1:18" ht="14.4" x14ac:dyDescent="0.3">
      <c r="A10" s="31" t="s">
        <v>74</v>
      </c>
      <c r="B10" s="14">
        <v>95687.41</v>
      </c>
      <c r="C10" s="15">
        <v>46186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-11194.352500000008</v>
      </c>
      <c r="L10" s="40">
        <f t="shared" ref="L10:L11" si="3">K10+K5</f>
        <v>84493.057499999995</v>
      </c>
      <c r="P10" s="11"/>
      <c r="Q10" s="23" t="s">
        <v>75</v>
      </c>
      <c r="R10" s="23">
        <f t="shared" ca="1" si="1"/>
        <v>5441053.5283207428</v>
      </c>
    </row>
    <row r="11" spans="1:18" ht="14.4" x14ac:dyDescent="0.3">
      <c r="A11" s="31" t="s">
        <v>76</v>
      </c>
      <c r="B11" s="14">
        <v>12753.71</v>
      </c>
      <c r="C11" s="15">
        <v>46186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11194.352500000001</v>
      </c>
      <c r="L11" s="45">
        <f t="shared" si="3"/>
        <v>28164.352500000001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6257211.5575688537</v>
      </c>
    </row>
    <row r="12" spans="1:18" ht="14.4" x14ac:dyDescent="0.3">
      <c r="A12" s="47" t="s">
        <v>81</v>
      </c>
      <c r="B12" s="48">
        <v>16970</v>
      </c>
      <c r="C12" s="15">
        <v>46186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1.8209471276347446E-2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180225.99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108441.12</v>
      </c>
      <c r="L15" s="59">
        <f ca="1">K15/F3</f>
        <v>7.0111871374104781E-2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128347.51999999999</v>
      </c>
      <c r="I16" s="7"/>
      <c r="J16" s="18" t="s">
        <v>46</v>
      </c>
      <c r="K16" s="63">
        <f>B12</f>
        <v>16970</v>
      </c>
      <c r="L16" s="20">
        <f ca="1">K16/F3</f>
        <v>1.0971838516778121E-2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1503837.02</v>
      </c>
      <c r="P18" s="11"/>
    </row>
    <row r="19" spans="1:17" ht="14.4" x14ac:dyDescent="0.3">
      <c r="A19" s="68" t="s">
        <v>92</v>
      </c>
      <c r="B19" s="33">
        <f>SUM(B10:B18)</f>
        <v>125411.12</v>
      </c>
      <c r="C19" s="34">
        <f ca="1">B19/F3</f>
        <v>8.1083709890882913E-2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286569.15499999991</v>
      </c>
      <c r="P19" s="73">
        <f t="shared" ref="P19:P32" si="4">O19/$O$18</f>
        <v>0.19055865176134573</v>
      </c>
      <c r="Q19" s="74" t="s">
        <v>97</v>
      </c>
    </row>
    <row r="20" spans="1:17" ht="14.4" x14ac:dyDescent="0.3">
      <c r="B20" s="7"/>
      <c r="C20" s="37"/>
      <c r="E20" s="56">
        <f ca="1">F3</f>
        <v>1546686.9999999998</v>
      </c>
      <c r="F20" s="44">
        <f ca="1">E20-E22</f>
        <v>131684.56999999983</v>
      </c>
      <c r="G20" s="34">
        <f ca="1">(E20-E22)/E22</f>
        <v>9.3063140534677277E-2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267086.72499999998</v>
      </c>
      <c r="P20" s="78">
        <f t="shared" si="4"/>
        <v>0.17760350453402191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0.22665650000000015</v>
      </c>
      <c r="L21" s="11"/>
      <c r="N21" s="27" t="s">
        <v>104</v>
      </c>
      <c r="O21" s="51">
        <f>($B$10+$B$11)*0.25</f>
        <v>27110.28</v>
      </c>
      <c r="P21" s="82">
        <f t="shared" si="4"/>
        <v>1.8027405655966628E-2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433522.30999999994</v>
      </c>
      <c r="C22" s="15">
        <v>46178</v>
      </c>
      <c r="E22" s="56">
        <v>1415002.43</v>
      </c>
      <c r="F22" s="45">
        <f ca="1">((F20/(C2-E21))*365)+E22</f>
        <v>1702816.0111377242</v>
      </c>
      <c r="G22" s="34">
        <f ca="1">(F22-E22)/E22</f>
        <v>0.20340147482130064</v>
      </c>
      <c r="I22" s="7"/>
      <c r="J22" s="81">
        <v>3000000</v>
      </c>
      <c r="K22" s="50">
        <f ca="1">1-($E$20/J22)</f>
        <v>0.48443766666666677</v>
      </c>
      <c r="L22" s="11"/>
      <c r="N22" s="5" t="s">
        <v>108</v>
      </c>
      <c r="O22" s="72">
        <f>($B$22+$B$23)*0.3</f>
        <v>171941.49299999993</v>
      </c>
      <c r="P22" s="73">
        <f t="shared" si="4"/>
        <v>0.11433519105680742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139615.99999999994</v>
      </c>
      <c r="C23" s="15">
        <f>C22</f>
        <v>46178</v>
      </c>
      <c r="E23" s="7"/>
      <c r="G23" s="65"/>
      <c r="I23" s="7"/>
      <c r="J23" s="81">
        <v>4000000</v>
      </c>
      <c r="K23" s="50">
        <f ca="1">1-($E$20/J23)</f>
        <v>0.61332825000000013</v>
      </c>
      <c r="L23" s="11"/>
      <c r="N23" s="13" t="s">
        <v>111</v>
      </c>
      <c r="O23" s="14">
        <f>($B$24+$B$25)*0.3</f>
        <v>160252.03499999997</v>
      </c>
      <c r="P23" s="78">
        <f t="shared" si="4"/>
        <v>0.10656210272041312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408701.7699999999</v>
      </c>
      <c r="C24" s="15">
        <f>C22</f>
        <v>46178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0.69066260000000002</v>
      </c>
      <c r="L24" s="11"/>
      <c r="N24" s="13" t="s">
        <v>113</v>
      </c>
      <c r="O24" s="14">
        <f t="shared" ref="O24:O25" si="5">($B$10+$B$11)*0.25</f>
        <v>27110.28</v>
      </c>
      <c r="P24" s="78">
        <f t="shared" si="4"/>
        <v>1.8027405655966628E-2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125471.68000000005</v>
      </c>
      <c r="C25" s="15">
        <f>C22</f>
        <v>46178</v>
      </c>
      <c r="E25" s="75" t="s">
        <v>34</v>
      </c>
      <c r="F25" s="76">
        <f ca="1">B7</f>
        <v>15690.10999999999</v>
      </c>
      <c r="G25" s="77">
        <f t="shared" ref="G25:G31" ca="1" si="6">F25/SUM($F$25:$F$31)</f>
        <v>9.9778623375367803E-3</v>
      </c>
      <c r="I25" s="7"/>
      <c r="J25" s="84"/>
      <c r="K25" s="25"/>
      <c r="L25" s="11"/>
      <c r="N25" s="27" t="s">
        <v>116</v>
      </c>
      <c r="O25" s="51">
        <f t="shared" si="5"/>
        <v>27110.28</v>
      </c>
      <c r="P25" s="82">
        <f t="shared" si="4"/>
        <v>1.8027405655966628E-2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1107311.7599999998</v>
      </c>
      <c r="C26" s="34">
        <f ca="1">B26/F3</f>
        <v>0.71592491564227279</v>
      </c>
      <c r="E26" s="80" t="s">
        <v>103</v>
      </c>
      <c r="F26" s="30">
        <f>(B11)</f>
        <v>12753.71</v>
      </c>
      <c r="G26" s="20">
        <f t="shared" ca="1" si="6"/>
        <v>8.1105079998079234E-3</v>
      </c>
      <c r="I26" s="7"/>
      <c r="J26" s="49"/>
      <c r="K26" s="25"/>
      <c r="L26" s="11"/>
      <c r="N26" s="5" t="s">
        <v>119</v>
      </c>
      <c r="O26" s="72">
        <f>($B$22+$B$23)*0.2</f>
        <v>114627.66199999997</v>
      </c>
      <c r="P26" s="73">
        <f t="shared" si="4"/>
        <v>7.6223460704538296E-2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95687.41</v>
      </c>
      <c r="G27" s="20">
        <f t="shared" ca="1" si="6"/>
        <v>6.0850803749332605E-2</v>
      </c>
      <c r="I27" s="7"/>
      <c r="J27" s="49"/>
      <c r="K27" s="25"/>
      <c r="L27" s="11"/>
      <c r="N27" s="13" t="s">
        <v>120</v>
      </c>
      <c r="O27" s="14">
        <f>($B$24+$B$25)*0.2</f>
        <v>106834.69</v>
      </c>
      <c r="P27" s="78">
        <f t="shared" si="4"/>
        <v>7.1041401813608768E-2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16970</v>
      </c>
      <c r="G28" s="20">
        <f t="shared" ca="1" si="6"/>
        <v>1.079178691978573E-2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10844.112000000001</v>
      </c>
      <c r="P28" s="78">
        <f t="shared" si="4"/>
        <v>7.2109622623866519E-3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1107311.7599999998</v>
      </c>
      <c r="G29" s="20">
        <f t="shared" ca="1" si="6"/>
        <v>0.70417634459003609</v>
      </c>
      <c r="H29" s="86"/>
      <c r="I29" s="7"/>
      <c r="J29" s="49"/>
      <c r="K29" s="25"/>
      <c r="L29" s="11"/>
      <c r="N29" s="27" t="s">
        <v>123</v>
      </c>
      <c r="O29" s="51">
        <f t="shared" si="7"/>
        <v>10844.112000000001</v>
      </c>
      <c r="P29" s="82">
        <f t="shared" si="4"/>
        <v>7.2109622623866519E-3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0.172410490855684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0.18028159727042761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0.17528701023542581</v>
      </c>
      <c r="E31" s="85" t="s">
        <v>118</v>
      </c>
      <c r="F31" s="44">
        <f>B39-F8-F7</f>
        <v>52965</v>
      </c>
      <c r="G31" s="34">
        <f t="shared" ca="1" si="6"/>
        <v>3.3682203547816807E-2</v>
      </c>
      <c r="I31" s="7"/>
      <c r="J31" s="49"/>
      <c r="K31" s="25"/>
      <c r="L31" s="11"/>
      <c r="N31" s="27" t="s">
        <v>127</v>
      </c>
      <c r="O31" s="51">
        <f>($B$10+$B$11)*0.05</f>
        <v>5422.0560000000005</v>
      </c>
      <c r="P31" s="82">
        <f t="shared" si="4"/>
        <v>3.605481131193326E-3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16970</v>
      </c>
      <c r="P32" s="88">
        <f t="shared" si="4"/>
        <v>1.1284467514970472E-2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580766.15999999992</v>
      </c>
      <c r="P35" s="59">
        <f t="shared" ref="P35:P39" si="8">O35/$O$18</f>
        <v>0.38618956195133425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386414.08799999999</v>
      </c>
      <c r="P36" s="20">
        <f t="shared" si="8"/>
        <v>0.25695210508915389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243150.57599999994</v>
      </c>
      <c r="P37" s="20">
        <f t="shared" si="8"/>
        <v>0.16168678704292033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276536.196</v>
      </c>
      <c r="P38" s="20">
        <f t="shared" si="8"/>
        <v>0.18388707840162094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3.4244161876320164E-2</v>
      </c>
      <c r="E39" s="25"/>
      <c r="F39" s="25"/>
      <c r="G39" s="25"/>
      <c r="N39" s="27" t="s">
        <v>46</v>
      </c>
      <c r="O39" s="51">
        <f>O32</f>
        <v>16970</v>
      </c>
      <c r="P39" s="91">
        <f t="shared" si="8"/>
        <v>1.1284467514970472E-2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1503837.0199999998</v>
      </c>
      <c r="P40" s="95">
        <f t="shared" si="9"/>
        <v>0.99999999999999989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D33" sqref="D33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93341.290000000008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47939.999999999993</v>
      </c>
      <c r="K2" s="102">
        <f>J2/D2</f>
        <v>0.51359907282189898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39004.80999999999</v>
      </c>
      <c r="Q2" s="102">
        <f>P2/D2</f>
        <v>0.41787305489349874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6396.4800000000014</v>
      </c>
      <c r="W2" s="102">
        <f>V2/D2</f>
        <v>6.8527872284602026E-2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49281.78</v>
      </c>
      <c r="E4" s="20">
        <f t="shared" ref="E4:E7" si="1">D4/$D$2</f>
        <v>0.52797406163981653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6766.57</v>
      </c>
      <c r="K4" s="545">
        <f>J4/$D$2</f>
        <v>7.249278427585476E-2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6519.7199999999993</v>
      </c>
      <c r="Q4" s="545">
        <f t="shared" ref="Q4:Q12" si="3">P4/$D$2</f>
        <v>6.9848188299090341E-2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0.19333683946300717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33745.85</v>
      </c>
      <c r="E5" s="20">
        <f t="shared" si="1"/>
        <v>0.36153185798053566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356.41999999999996</v>
      </c>
      <c r="K5" s="545">
        <f t="shared" ref="K5:K30" si="6">J5/$D$2</f>
        <v>3.8184601905544686E-3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356.41999999999996</v>
      </c>
      <c r="Q5" s="545">
        <f>P5/$D$2</f>
        <v>3.8184601905544686E-3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3.2140117197866024E-3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6.7640590782492932E-2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3642.37</v>
      </c>
      <c r="K6" s="545">
        <f>J6/$D$2</f>
        <v>3.9022066225997083E-2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3936.2999999999997</v>
      </c>
      <c r="Q6" s="545">
        <f t="shared" si="3"/>
        <v>4.2171047775320006E-2</v>
      </c>
      <c r="S6" s="98" t="s">
        <v>148</v>
      </c>
      <c r="T6" s="103"/>
      <c r="U6" s="100"/>
      <c r="V6" s="104">
        <f>'Budget Breakdown'!T16</f>
        <v>4072.2200000000012</v>
      </c>
      <c r="W6" s="102">
        <f t="shared" si="5"/>
        <v>4.3627209351831335E-2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4.2853489597154695E-2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8.1308925556953404E-2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4566.03</v>
      </c>
      <c r="Q7" s="545">
        <f>P7/$D$2</f>
        <v>4.8917579776324063E-2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-16022.049999999997</v>
      </c>
      <c r="W7" s="116">
        <f t="shared" si="5"/>
        <v>-0.17165018825002307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9.5884682973633635E-4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2.3185452011644576E-2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1.9499623371393306E-2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4311.0300000000007</v>
      </c>
      <c r="Q9" s="545">
        <f t="shared" si="3"/>
        <v>4.6185669814505462E-2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516.495</v>
      </c>
      <c r="K10" s="545">
        <f t="shared" si="9"/>
        <v>5.533403277370604E-3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516.495</v>
      </c>
      <c r="Q10" s="545">
        <f>P10/$D$2</f>
        <v>5.533403277370604E-3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8.6919732949908863E-3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1072.48</v>
      </c>
      <c r="Q11" s="545">
        <f>P11/$D$2</f>
        <v>1.1489877630789118E-2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8.7527181164948533E-3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1.0713372399288674E-2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8.7384693312038009E-3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1.285604687914641E-2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9.6138589899496755E-3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300</v>
      </c>
      <c r="Q14" s="545">
        <f t="shared" si="11"/>
        <v>3.2140117197866024E-3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1.0713372399288674E-2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482.05999999999995</v>
      </c>
      <c r="Q15" s="545">
        <f t="shared" si="11"/>
        <v>5.1644882988010976E-3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300</v>
      </c>
      <c r="K16" s="545">
        <f t="shared" si="9"/>
        <v>3.2140117197866024E-3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609.87</v>
      </c>
      <c r="Q16" s="545">
        <f t="shared" si="11"/>
        <v>6.5337644251541836E-3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7.5325935606846653E-2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3824.78</v>
      </c>
      <c r="Q17" s="545">
        <f t="shared" si="11"/>
        <v>4.097629248535134E-2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7.1046800403122782E-3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8.726539991037191E-2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434.57</v>
      </c>
      <c r="K19" s="545">
        <f t="shared" si="13"/>
        <v>4.6557102435588792E-3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337.15</v>
      </c>
      <c r="K20" s="545">
        <f t="shared" si="13"/>
        <v>3.6120135044201761E-3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1.4412057086419098E-2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2.3130171010064246E-2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1.3601697598136901E-3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1.3601697598136901E-3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185.64</v>
      </c>
      <c r="K25" s="545">
        <f t="shared" si="13"/>
        <v>1.9888304522039492E-3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8.726539991037191E-2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5.3620428858439815E-3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1.3674548530452064E-2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185.64</v>
      </c>
      <c r="K30" s="545">
        <f t="shared" si="6"/>
        <v>1.9888304522039492E-3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R20" sqref="R20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10266.150000000001</v>
      </c>
      <c r="G7" s="207">
        <f t="shared" si="0"/>
        <v>-6340.4029209933287</v>
      </c>
      <c r="H7" s="208">
        <f t="shared" si="1"/>
        <v>-0.38180126550995713</v>
      </c>
      <c r="I7" s="198"/>
      <c r="J7" s="209">
        <f t="shared" ref="J7:K7" si="12">SUM(O25,E25,J25)</f>
        <v>13000</v>
      </c>
      <c r="K7" s="210">
        <f t="shared" si="12"/>
        <v>6143.93</v>
      </c>
      <c r="L7" s="211">
        <f t="shared" si="3"/>
        <v>6856.07</v>
      </c>
      <c r="M7" s="212">
        <f t="shared" si="4"/>
        <v>-0.52739000000000003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4072.2200000000012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93341.290000000008</v>
      </c>
      <c r="G16" s="205">
        <f>SUM(G2:G7)</f>
        <v>-9061.8110309599797</v>
      </c>
      <c r="H16" s="208">
        <f>((SUM(F16))-SUM(E16))/SUM(E16)</f>
        <v>-8.8491568514319455E-2</v>
      </c>
      <c r="I16" s="198"/>
      <c r="J16" s="209">
        <f>SUM(J2:J7)</f>
        <v>78000</v>
      </c>
      <c r="K16" s="209">
        <f>SUM(K2:K7)</f>
        <v>70922.760000000009</v>
      </c>
      <c r="L16" s="209">
        <f>SUM(L2:L7)</f>
        <v>7077.24</v>
      </c>
      <c r="M16" s="212">
        <f>((K16-SUM(J16))/SUM(J16))</f>
        <v>-9.073384615384604E-2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4072.2200000000012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3534.7400000000002</v>
      </c>
      <c r="G25" s="232">
        <f t="shared" si="19"/>
        <v>1665.2599999999998</v>
      </c>
      <c r="H25" s="233">
        <f t="shared" si="20"/>
        <v>-0.32024230769230766</v>
      </c>
      <c r="I25" s="198"/>
      <c r="J25" s="234">
        <f>SUM('Proposed Budget'!$D$5:$D$12)</f>
        <v>5800</v>
      </c>
      <c r="K25" s="235">
        <f>SUM('Monthly Breakdown'!S5:S12)</f>
        <v>2609.19</v>
      </c>
      <c r="L25" s="236">
        <f t="shared" si="21"/>
        <v>3190.81</v>
      </c>
      <c r="M25" s="237">
        <f t="shared" si="22"/>
        <v>-0.55013965517241381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28303.74</v>
      </c>
      <c r="G34" s="230">
        <f>SUM(G20:G25)</f>
        <v>2896.2599999999989</v>
      </c>
      <c r="H34" s="233">
        <f>((F34-SUM(E34)))/SUM(E34)</f>
        <v>-9.2828846153846109E-2</v>
      </c>
      <c r="I34" s="198"/>
      <c r="J34" s="234">
        <f>SUM(J20:J25)</f>
        <v>34800</v>
      </c>
      <c r="K34" s="234">
        <f>SUM(K20:K25)</f>
        <v>32619.02</v>
      </c>
      <c r="L34" s="234">
        <f>SUM(L20:L25)</f>
        <v>2180.9799999999991</v>
      </c>
      <c r="M34" s="237">
        <f>((K34-SUM(J34))/SUM(J34))</f>
        <v>-6.2671839080459757E-2</v>
      </c>
      <c r="N34" s="198"/>
      <c r="O34" s="238">
        <f t="shared" ref="O34:Q34" si="24">SUM(O20:O31)</f>
        <v>24000</v>
      </c>
      <c r="P34" s="238">
        <f t="shared" si="24"/>
        <v>10000</v>
      </c>
      <c r="Q34" s="238">
        <f t="shared" si="24"/>
        <v>14000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F37" sqref="F3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89269.07</v>
      </c>
      <c r="F3" s="268">
        <f t="shared" si="0"/>
        <v>13134.031030959981</v>
      </c>
      <c r="G3" s="269">
        <f>1-((E3/SUM(E3:F3)))</f>
        <v>0.1282581376807046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6193.93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1232.5692179640719</v>
      </c>
      <c r="E5" s="289">
        <f>I5+K5+M5+O5+Q5+S5+U5+W5+Y5+AA5+AC5+AE5</f>
        <v>6766.57</v>
      </c>
      <c r="F5" s="289">
        <f>J5+L5+N5+P5+R5+T5</f>
        <v>433.42999999999995</v>
      </c>
      <c r="G5" s="269">
        <f t="shared" ref="G5:G12" si="2">1-((E5/SUM(E5:F5)))</f>
        <v>6.0198611111111133E-2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3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4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5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6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7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758.26999999999987</v>
      </c>
      <c r="T5" s="232">
        <f t="shared" ref="T5:T12" si="8">H5-S5</f>
        <v>441.73000000000013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9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0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1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2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3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4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1187.6040862275449</v>
      </c>
      <c r="E6" s="289">
        <f t="shared" ref="E6:E12" si="15">Q6+S6+U6+W6+Y6+AA6+AC6+AE6+I6+K6+M6+O6</f>
        <v>6519.7199999999993</v>
      </c>
      <c r="F6" s="289">
        <f>J6+L6+N6+P6+R6+T6</f>
        <v>680.28000000000065</v>
      </c>
      <c r="G6" s="269">
        <f t="shared" si="2"/>
        <v>9.4483333333333475E-2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3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4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5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6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7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725.09</v>
      </c>
      <c r="T6" s="232">
        <f t="shared" si="8"/>
        <v>474.90999999999997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9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0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1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2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3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4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129.8478610778443</v>
      </c>
      <c r="E7" s="289">
        <f t="shared" si="15"/>
        <v>712.83999999999992</v>
      </c>
      <c r="F7" s="289">
        <f>J7+L7+N7+P7+R7+T7</f>
        <v>187.16000000000003</v>
      </c>
      <c r="G7" s="269">
        <f t="shared" si="2"/>
        <v>0.20795555555555567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3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4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5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6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7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32.32</v>
      </c>
      <c r="T7" s="232">
        <f t="shared" si="8"/>
        <v>117.68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9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0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1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2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3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4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663.47841556886226</v>
      </c>
      <c r="E8" s="289">
        <f t="shared" si="15"/>
        <v>3642.37</v>
      </c>
      <c r="F8" s="289">
        <f>J8+L8+N8+P8+R8+T8</f>
        <v>-42.370000000000118</v>
      </c>
      <c r="G8" s="269">
        <f t="shared" si="2"/>
        <v>-1.1769444444444499E-2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3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4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5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6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7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297.48</v>
      </c>
      <c r="T8" s="232">
        <f t="shared" si="8"/>
        <v>302.52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9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0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1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2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3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4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717.01943712574848</v>
      </c>
      <c r="E9" s="289">
        <f t="shared" si="15"/>
        <v>3936.2999999999997</v>
      </c>
      <c r="F9" s="289">
        <f>J9+L9+N9+P9+R9+T9</f>
        <v>263.70000000000005</v>
      </c>
      <c r="G9" s="269">
        <f t="shared" si="2"/>
        <v>6.2785714285714334E-2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3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4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5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6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193.60999999999999</v>
      </c>
      <c r="R9" s="270">
        <f t="shared" si="7"/>
        <v>506.39</v>
      </c>
      <c r="S9" s="232">
        <f>SUMIFS('Checking Transaction Log'!$E:$E,'Checking Transaction Log'!$C:$C,"&gt;="&amp;S1,'Checking Transaction Log'!$C:$C,"&lt;="&amp;T1,'Checking Transaction Log'!$A:$A,"D",'Checking Transaction Log'!$B:$B,5)</f>
        <v>54.68</v>
      </c>
      <c r="T9" s="232">
        <f t="shared" si="8"/>
        <v>645.32000000000005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9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0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1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2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3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4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831.72833892215567</v>
      </c>
      <c r="E10" s="289">
        <f t="shared" si="15"/>
        <v>4566.03</v>
      </c>
      <c r="F10" s="289">
        <f>J10+L10+N10+P10+R10+T10</f>
        <v>833.96999999999969</v>
      </c>
      <c r="G10" s="269">
        <f t="shared" si="2"/>
        <v>0.15443888888888879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3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4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5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6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1167.1300000000001</v>
      </c>
      <c r="R10" s="270">
        <f t="shared" si="7"/>
        <v>-267.13000000000011</v>
      </c>
      <c r="S10" s="232">
        <f>SUMIFS('Checking Transaction Log'!$E:$E,'Checking Transaction Log'!$C:$C,"&gt;="&amp;S1,'Checking Transaction Log'!$C:$C,"&lt;="&amp;T1,'Checking Transaction Log'!$A:$A,"D",'Checking Transaction Log'!$B:$B,6)</f>
        <v>360.21000000000004</v>
      </c>
      <c r="T10" s="232">
        <f t="shared" si="8"/>
        <v>539.79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9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0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1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2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3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4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394.21405508982036</v>
      </c>
      <c r="E11" s="289">
        <f t="shared" si="15"/>
        <v>2164.16</v>
      </c>
      <c r="F11" s="289">
        <f>J11+L11+N11+P11+R11+T11</f>
        <v>-64.159999999999854</v>
      </c>
      <c r="G11" s="269">
        <f t="shared" si="2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3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4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5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6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7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8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9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0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1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2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3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4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785.27863832335345</v>
      </c>
      <c r="E12" s="289">
        <f t="shared" si="15"/>
        <v>4311.0300000000007</v>
      </c>
      <c r="F12" s="289">
        <f>J12+L12+N12+P12+R12+T12</f>
        <v>-111.03000000000014</v>
      </c>
      <c r="G12" s="269">
        <f t="shared" si="2"/>
        <v>-2.6435714285714118E-2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3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4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5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6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7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381.14000000000004</v>
      </c>
      <c r="T12" s="232">
        <f t="shared" si="8"/>
        <v>318.85999999999996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9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0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1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2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3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4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6">(E14/(TODAY()-$I$1))*30.42</f>
        <v>1382.4669556886226</v>
      </c>
      <c r="E14" s="289">
        <f t="shared" ref="E14:E31" si="17">Q14+S14+U14+W14+Y14+AA14+AC14+AE14+I14+K14+M14+O14</f>
        <v>7589.48</v>
      </c>
      <c r="F14" s="289">
        <f>J14+L14+N14+P14+R14+T14</f>
        <v>120.51999999999998</v>
      </c>
      <c r="G14" s="269">
        <f t="shared" ref="G14:G31" si="18">1-((E14/SUM(E14:F14)))</f>
        <v>1.5631647211413857E-2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19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0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1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2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3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4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5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6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7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28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29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0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6"/>
        <v>16.302934131736528</v>
      </c>
      <c r="E15" s="289">
        <f t="shared" si="17"/>
        <v>89.5</v>
      </c>
      <c r="F15" s="289">
        <f>J15+L15+N15+P15+R15+T15</f>
        <v>30.500000000000007</v>
      </c>
      <c r="G15" s="269">
        <f t="shared" si="18"/>
        <v>0.25416666666666665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19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0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1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2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3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4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5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6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7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28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29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0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6"/>
        <v>331.54521197604799</v>
      </c>
      <c r="E16" s="289">
        <f t="shared" si="17"/>
        <v>1820.1200000000003</v>
      </c>
      <c r="F16" s="289">
        <f>J16+L16+N16+P16+R16+T16</f>
        <v>-200.12000000000006</v>
      </c>
      <c r="G16" s="269">
        <f t="shared" si="18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19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0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1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2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3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4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5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6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7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28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29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0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6"/>
        <v>188.16500479041918</v>
      </c>
      <c r="E17" s="289">
        <f t="shared" si="17"/>
        <v>1032.99</v>
      </c>
      <c r="F17" s="289">
        <f>J17+L17+N17+P17+R17+T17</f>
        <v>197.01</v>
      </c>
      <c r="G17" s="269">
        <f t="shared" si="18"/>
        <v>0.1601707317073171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19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0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1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2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3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4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5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6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7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28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29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0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6"/>
        <v>147.78655329341316</v>
      </c>
      <c r="E18" s="289">
        <f t="shared" si="17"/>
        <v>811.31999999999994</v>
      </c>
      <c r="F18" s="289">
        <f>J18+L18+N18+P18+R18+T18</f>
        <v>268.68</v>
      </c>
      <c r="G18" s="269">
        <f t="shared" si="18"/>
        <v>0.24877777777777788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19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0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1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2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3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4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5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6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7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28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29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0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6"/>
        <v>148.8193760479042</v>
      </c>
      <c r="E19" s="289">
        <f t="shared" si="17"/>
        <v>816.99</v>
      </c>
      <c r="F19" s="289">
        <f>J19+L19+N19+P19+R19+T19</f>
        <v>23.009999999999962</v>
      </c>
      <c r="G19" s="269">
        <f t="shared" si="18"/>
        <v>2.7392857142857108E-2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19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0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1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2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3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4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5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6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7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28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29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0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6"/>
        <v>148.57710898203595</v>
      </c>
      <c r="E20" s="289">
        <f t="shared" si="17"/>
        <v>815.66000000000008</v>
      </c>
      <c r="F20" s="289">
        <f>J20+L20+N20+P20+R20+T20</f>
        <v>-215.66</v>
      </c>
      <c r="G20" s="269">
        <f t="shared" si="18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19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0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1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2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3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4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5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6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7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28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29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0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6"/>
        <v>163.46105029940119</v>
      </c>
      <c r="E21" s="289">
        <f t="shared" si="17"/>
        <v>897.36999999999989</v>
      </c>
      <c r="F21" s="289">
        <f>J21+L21+N21+P21+R21+T21</f>
        <v>-897.36999999999989</v>
      </c>
      <c r="G21" s="269" t="e">
        <f t="shared" si="18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19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0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1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2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3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4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5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6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7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28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29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0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6"/>
        <v>195.35833293413174</v>
      </c>
      <c r="E22" s="289">
        <f t="shared" si="17"/>
        <v>1072.48</v>
      </c>
      <c r="F22" s="289">
        <f>J22+L22+N22+P22+R22+T22</f>
        <v>-202.48000000000002</v>
      </c>
      <c r="G22" s="269">
        <f t="shared" si="18"/>
        <v>-0.23273563218390803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19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0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1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2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3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4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5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6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7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28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29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0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6"/>
        <v>364.31137724550899</v>
      </c>
      <c r="E23" s="289">
        <f t="shared" si="17"/>
        <v>2000</v>
      </c>
      <c r="F23" s="289">
        <f>J23+L23+N23+P23+R23+T23</f>
        <v>400</v>
      </c>
      <c r="G23" s="269">
        <f t="shared" si="18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19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0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1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2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3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4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5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6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7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28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29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0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6"/>
        <v>218.58682634730539</v>
      </c>
      <c r="E24" s="289">
        <f t="shared" si="17"/>
        <v>1200</v>
      </c>
      <c r="F24" s="289">
        <f>J24+L24+N24+P24+R24+T24</f>
        <v>0</v>
      </c>
      <c r="G24" s="269">
        <f t="shared" si="18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19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0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1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2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3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4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5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6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7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28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29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0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6"/>
        <v>109.2934131736527</v>
      </c>
      <c r="E25" s="289">
        <f t="shared" si="17"/>
        <v>600</v>
      </c>
      <c r="F25" s="289">
        <f>J25+L25+N25+P25+R25+T25</f>
        <v>3000</v>
      </c>
      <c r="G25" s="269">
        <f t="shared" si="18"/>
        <v>0.83333333333333337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19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0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1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2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3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4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5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6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7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28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29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0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6"/>
        <v>87.809971257485032</v>
      </c>
      <c r="E26" s="289">
        <f t="shared" si="17"/>
        <v>482.05999999999995</v>
      </c>
      <c r="F26" s="289">
        <f>J26+L26+N26+P26+R26+T26</f>
        <v>27.940000000000012</v>
      </c>
      <c r="G26" s="269">
        <f t="shared" si="18"/>
        <v>5.4784313725490197E-2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19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0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1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2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3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4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5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6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7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28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29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0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6"/>
        <v>111.09128982035928</v>
      </c>
      <c r="E27" s="289">
        <f t="shared" si="17"/>
        <v>609.87</v>
      </c>
      <c r="F27" s="289">
        <f>J27+L27+N27+P27+R27+T27</f>
        <v>-9.8699999999999761</v>
      </c>
      <c r="G27" s="269">
        <f t="shared" si="18"/>
        <v>-1.6450000000000076E-2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19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0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1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2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3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45.739999999999995</v>
      </c>
      <c r="T27" s="232">
        <f t="shared" si="24"/>
        <v>54.260000000000005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5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6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7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28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29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0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6"/>
        <v>1280.7402898203595</v>
      </c>
      <c r="E28" s="289">
        <f t="shared" si="17"/>
        <v>7031.02</v>
      </c>
      <c r="F28" s="289">
        <f>J28+L28+N28+P28+R28+T28</f>
        <v>168.97999999999911</v>
      </c>
      <c r="G28" s="269">
        <f t="shared" si="18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19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0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1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2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3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4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5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6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7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28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29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0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6"/>
        <v>120.79836646706589</v>
      </c>
      <c r="E29" s="289">
        <f t="shared" si="17"/>
        <v>663.16000000000008</v>
      </c>
      <c r="F29" s="289">
        <f>J29+L29+N29+P29+R29+T29</f>
        <v>56.84</v>
      </c>
      <c r="G29" s="269">
        <f t="shared" si="18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19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0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1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2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3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4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5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6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7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28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29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0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6"/>
        <v>79.159397604790414</v>
      </c>
      <c r="E30" s="289">
        <f t="shared" si="17"/>
        <v>434.57</v>
      </c>
      <c r="F30" s="289">
        <f>J30+L30+N30+P30+R30+T30</f>
        <v>15.430000000000007</v>
      </c>
      <c r="G30" s="269">
        <f t="shared" si="18"/>
        <v>3.4288888888888924E-2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19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0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1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2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3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4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5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6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7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28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29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0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6"/>
        <v>61.413790419161678</v>
      </c>
      <c r="E31" s="289">
        <f t="shared" si="17"/>
        <v>337.15</v>
      </c>
      <c r="F31" s="289">
        <f>J31+L31+N31+P31+R31+T31</f>
        <v>112.85</v>
      </c>
      <c r="G31" s="269">
        <f t="shared" si="18"/>
        <v>0.25077777777777788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19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0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1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2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3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4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5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6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7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28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29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0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1">(E33/(TODAY()-$I$1))*30.42</f>
        <v>318.77245508982037</v>
      </c>
      <c r="E33" s="289">
        <f t="shared" ref="E33:E43" si="32">Q33+S33+U33+W33+Y33+AA33+AC33+AE33+I33+K33+M33+O33</f>
        <v>1750</v>
      </c>
      <c r="F33" s="289">
        <f>J33+L33+N33+P33+R33+T33</f>
        <v>350</v>
      </c>
      <c r="G33" s="269">
        <f t="shared" ref="G33:G43" si="33">1-((E33/SUM(E33:F33)))</f>
        <v>0.16666666666666663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4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5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6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37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38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39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0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1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2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3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4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5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1"/>
        <v>291.44910179640715</v>
      </c>
      <c r="E34" s="289">
        <f t="shared" si="32"/>
        <v>1600</v>
      </c>
      <c r="F34" s="289">
        <f>J34+L34+N34+P34+R34+T34</f>
        <v>320</v>
      </c>
      <c r="G34" s="269">
        <f t="shared" si="33"/>
        <v>0.16666666666666663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4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5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6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37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38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39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0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1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2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3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4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5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1"/>
        <v>22.769461077844312</v>
      </c>
      <c r="E35" s="289">
        <f t="shared" si="32"/>
        <v>125</v>
      </c>
      <c r="F35" s="289">
        <f>J35+L35+N35+P35+R35+T35</f>
        <v>25</v>
      </c>
      <c r="G35" s="269">
        <f t="shared" si="33"/>
        <v>0.16666666666666663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4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5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6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37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38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39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0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1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2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3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4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5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1"/>
        <v>22.769461077844312</v>
      </c>
      <c r="E36" s="289">
        <f t="shared" si="32"/>
        <v>125</v>
      </c>
      <c r="F36" s="289">
        <f>J36+L36+N36+P36+R36+T36</f>
        <v>25</v>
      </c>
      <c r="G36" s="269">
        <f t="shared" si="33"/>
        <v>0.16666666666666663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4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5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6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37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38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39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0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1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2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3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4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5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1"/>
        <v>40.985029940119766</v>
      </c>
      <c r="E37" s="289">
        <f t="shared" si="32"/>
        <v>225</v>
      </c>
      <c r="F37" s="289">
        <f>J37+L37+N37+P37+R37+T37</f>
        <v>45</v>
      </c>
      <c r="G37" s="269">
        <f t="shared" si="33"/>
        <v>0.16666666666666663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4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5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6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37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38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39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0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1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2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3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4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5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1"/>
        <v>364.31137724550899</v>
      </c>
      <c r="E38" s="289">
        <f t="shared" si="32"/>
        <v>2000</v>
      </c>
      <c r="F38" s="289">
        <f>J38+L38+N38+P38+R38+T38</f>
        <v>400</v>
      </c>
      <c r="G38" s="269">
        <f t="shared" si="33"/>
        <v>0.16666666666666663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4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5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6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37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38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39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0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1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2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3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4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5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1"/>
        <v>341.54191616766468</v>
      </c>
      <c r="E39" s="289">
        <f t="shared" si="32"/>
        <v>1875</v>
      </c>
      <c r="F39" s="289">
        <f>J39+L39+N39+P39+R39+T39</f>
        <v>375</v>
      </c>
      <c r="G39" s="269">
        <f t="shared" si="33"/>
        <v>0.16666666666666663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4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5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6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37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38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39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0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1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2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3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4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5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1"/>
        <v>91.077844311377248</v>
      </c>
      <c r="E40" s="289">
        <f t="shared" si="32"/>
        <v>500</v>
      </c>
      <c r="F40" s="289">
        <f>J40+L40+N40+P40+R40+T40</f>
        <v>100</v>
      </c>
      <c r="G40" s="269">
        <f t="shared" si="33"/>
        <v>0.16666666666666663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4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5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6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37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38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39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0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1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2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3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4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5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1"/>
        <v>77.416167664670667</v>
      </c>
      <c r="E41" s="289">
        <f t="shared" si="32"/>
        <v>425</v>
      </c>
      <c r="F41" s="289">
        <f>J41+L41+N41+P41+R41+T41</f>
        <v>85</v>
      </c>
      <c r="G41" s="269">
        <f t="shared" si="33"/>
        <v>0.16666666666666663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4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5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6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37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38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39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0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1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2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3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4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5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1"/>
        <v>209.47904191616769</v>
      </c>
      <c r="E42" s="289">
        <f t="shared" si="32"/>
        <v>1150</v>
      </c>
      <c r="F42" s="289">
        <f>J42+L42+N42+P42+R42+T42</f>
        <v>230</v>
      </c>
      <c r="G42" s="269">
        <f t="shared" si="33"/>
        <v>0.16666666666666663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4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5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6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37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38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39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0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1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2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3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4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5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1"/>
        <v>40.985029940119766</v>
      </c>
      <c r="E43" s="289">
        <f t="shared" si="32"/>
        <v>225</v>
      </c>
      <c r="F43" s="289">
        <f>J43+L43+N43+P43+R43+T43</f>
        <v>45</v>
      </c>
      <c r="G43" s="269">
        <f t="shared" si="33"/>
        <v>0.16666666666666663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4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5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6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37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38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39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0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1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2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3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4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5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6">(E45/(TODAY()-$I$1))*30.42</f>
        <v>54.646706586826348</v>
      </c>
      <c r="E45" s="289">
        <f t="shared" ref="E45:E46" si="47">Q45+S45+U45+W45+Y45+AA45+AC45+AE45+I45+K45+M45+O45</f>
        <v>300</v>
      </c>
      <c r="F45" s="289">
        <f>J45+L45+N45+P45+R45+T45</f>
        <v>0</v>
      </c>
      <c r="G45" s="269">
        <f t="shared" ref="G45:G46" si="48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49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0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1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2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3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4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5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6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57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58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59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0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6"/>
        <v>3287.2380251497002</v>
      </c>
      <c r="E46" s="289">
        <f t="shared" si="47"/>
        <v>18046.309999999998</v>
      </c>
      <c r="F46" s="289">
        <f>J46+L46+N46+P46+R46+T46</f>
        <v>6056.791030959982</v>
      </c>
      <c r="G46" s="269">
        <f t="shared" si="48"/>
        <v>0.25128679596787773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49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0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1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2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3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4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5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6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57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58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59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0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1">(E49/(TODAY()-$I$1))*30.42</f>
        <v>8976.9565724550903</v>
      </c>
      <c r="E49" s="268">
        <f t="shared" ref="E49:E52" si="62">Q49+S49+U49+W49+Y49+AA49+AC49+AE49+I49+K49+M49+O49</f>
        <v>49281.78</v>
      </c>
      <c r="F49" s="268">
        <f>E49-('Proposed Budget'!J68*14)</f>
        <v>-15087.788043619992</v>
      </c>
      <c r="G49" s="246">
        <f t="shared" ref="G49:G50" si="63">(E49/(E49-F49))-1</f>
        <v>-0.23439318457746627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4597.82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1"/>
        <v>6146.9985449101796</v>
      </c>
      <c r="E50" s="268">
        <f t="shared" si="62"/>
        <v>33745.85</v>
      </c>
      <c r="F50" s="268">
        <f>E50-('Proposed Budget'!J44*14)</f>
        <v>-4947.1190699999934</v>
      </c>
      <c r="G50" s="246">
        <f t="shared" si="63"/>
        <v>-0.12785576265936305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2763.78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1"/>
        <v>1150.0690850299402</v>
      </c>
      <c r="E51" s="268">
        <f t="shared" si="62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1"/>
        <v>728.62275449101799</v>
      </c>
      <c r="E52" s="268">
        <f t="shared" si="62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93341.290000000008</v>
      </c>
      <c r="F54" s="297">
        <f>F49+F50+E52</f>
        <v>-16034.907113619985</v>
      </c>
      <c r="G54" s="246">
        <f>(E54/(E54-F54))-1</f>
        <v>-0.1466032604604357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10266.150000000001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872"/>
  <sheetViews>
    <sheetView tabSelected="1" workbookViewId="0">
      <pane ySplit="4" topLeftCell="A5" activePane="bottomLeft" state="frozen"/>
      <selection pane="bottomLeft" activeCell="E24" sqref="E2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t="array" aca="1" ref="G1" ca="1">(SUM(INDIRECT("g5:g5")))+J2+L2+N2+P2-R2+T2-G1075</f>
        <v>6184.9799999999877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320</v>
      </c>
      <c r="H2" s="301"/>
      <c r="I2" s="314" t="s">
        <v>275</v>
      </c>
      <c r="J2" s="303">
        <f>SUMIFS(E:E,I:I,"1")</f>
        <v>48.67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320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23</v>
      </c>
      <c r="C5" s="298">
        <v>46190</v>
      </c>
      <c r="D5" s="299" t="s">
        <v>63</v>
      </c>
      <c r="E5" s="522">
        <v>529.46</v>
      </c>
      <c r="F5" s="522"/>
      <c r="G5" s="333">
        <f t="shared" ref="G5:G43" si="0">G6-E5+F5</f>
        <v>6456.3099999999877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17</v>
      </c>
      <c r="C6" s="298">
        <v>46190</v>
      </c>
      <c r="D6" s="299" t="s">
        <v>188</v>
      </c>
      <c r="E6" s="522">
        <v>42.65</v>
      </c>
      <c r="F6" s="522"/>
      <c r="G6" s="333">
        <f t="shared" si="0"/>
        <v>6985.7699999999877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15</v>
      </c>
      <c r="C7" s="298">
        <v>46190</v>
      </c>
      <c r="D7" s="299" t="s">
        <v>185</v>
      </c>
      <c r="E7" s="522">
        <v>87.41</v>
      </c>
      <c r="F7" s="522"/>
      <c r="G7" s="333">
        <f t="shared" si="0"/>
        <v>7028.4199999999873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335</v>
      </c>
      <c r="B8" s="330" t="s">
        <v>335</v>
      </c>
      <c r="C8" s="298">
        <v>46190</v>
      </c>
      <c r="D8" s="299" t="s">
        <v>336</v>
      </c>
      <c r="E8" s="522">
        <v>86.48</v>
      </c>
      <c r="F8" s="522"/>
      <c r="G8" s="333">
        <f t="shared" si="0"/>
        <v>7115.8299999999872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291</v>
      </c>
      <c r="B9" s="330">
        <v>40</v>
      </c>
      <c r="C9" s="298">
        <v>46190</v>
      </c>
      <c r="D9" s="299" t="s">
        <v>316</v>
      </c>
      <c r="E9" s="522"/>
      <c r="F9" s="522">
        <v>854.38</v>
      </c>
      <c r="G9" s="333">
        <f t="shared" si="0"/>
        <v>7202.3099999999868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11</v>
      </c>
      <c r="C10" s="298">
        <v>46189</v>
      </c>
      <c r="D10" s="299" t="s">
        <v>178</v>
      </c>
      <c r="E10" s="522">
        <v>267.75</v>
      </c>
      <c r="F10" s="522"/>
      <c r="G10" s="333">
        <f t="shared" si="0"/>
        <v>6347.9299999999866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6</v>
      </c>
      <c r="C11" s="298">
        <v>46188</v>
      </c>
      <c r="D11" s="299" t="s">
        <v>885</v>
      </c>
      <c r="E11" s="522">
        <v>100</v>
      </c>
      <c r="F11" s="522"/>
      <c r="G11" s="333">
        <f t="shared" si="0"/>
        <v>6615.6799999999866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46188</v>
      </c>
      <c r="D12" s="299" t="s">
        <v>334</v>
      </c>
      <c r="E12" s="522">
        <v>11.29</v>
      </c>
      <c r="F12" s="522"/>
      <c r="G12" s="333">
        <f t="shared" si="0"/>
        <v>6715.6799999999866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3</v>
      </c>
      <c r="C13" s="298">
        <v>46188</v>
      </c>
      <c r="D13" s="299" t="s">
        <v>334</v>
      </c>
      <c r="E13" s="522">
        <v>5.39</v>
      </c>
      <c r="F13" s="522"/>
      <c r="G13" s="333">
        <f t="shared" si="0"/>
        <v>6726.9699999999866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4</v>
      </c>
      <c r="C14" s="298">
        <v>46188</v>
      </c>
      <c r="D14" s="299" t="s">
        <v>334</v>
      </c>
      <c r="E14" s="522">
        <v>31.99</v>
      </c>
      <c r="F14" s="522"/>
      <c r="G14" s="333">
        <f t="shared" si="0"/>
        <v>6732.3599999999869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46187</v>
      </c>
      <c r="D15" s="299" t="s">
        <v>917</v>
      </c>
      <c r="E15" s="522">
        <v>102.17</v>
      </c>
      <c r="F15" s="522"/>
      <c r="G15" s="333">
        <f t="shared" si="0"/>
        <v>6764.3499999999867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1</v>
      </c>
      <c r="C16" s="298">
        <v>46187</v>
      </c>
      <c r="D16" s="299" t="s">
        <v>831</v>
      </c>
      <c r="E16" s="522">
        <v>21.86</v>
      </c>
      <c r="F16" s="522"/>
      <c r="G16" s="333">
        <f t="shared" si="0"/>
        <v>6866.5199999999868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1</v>
      </c>
      <c r="C17" s="298">
        <v>46187</v>
      </c>
      <c r="D17" s="299" t="s">
        <v>311</v>
      </c>
      <c r="E17" s="522">
        <v>102.56</v>
      </c>
      <c r="F17" s="522"/>
      <c r="G17" s="333">
        <f t="shared" si="0"/>
        <v>6888.3799999999865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1</v>
      </c>
      <c r="C18" s="298">
        <v>46187</v>
      </c>
      <c r="D18" s="299" t="s">
        <v>329</v>
      </c>
      <c r="E18" s="522">
        <v>121.72</v>
      </c>
      <c r="F18" s="522"/>
      <c r="G18" s="333">
        <f t="shared" si="0"/>
        <v>6990.9399999999869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2</v>
      </c>
      <c r="C19" s="298">
        <v>46186</v>
      </c>
      <c r="D19" s="299" t="s">
        <v>308</v>
      </c>
      <c r="E19" s="522">
        <v>143.91999999999999</v>
      </c>
      <c r="F19" s="522"/>
      <c r="G19" s="333">
        <f t="shared" si="0"/>
        <v>7112.6599999999871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2</v>
      </c>
      <c r="C20" s="298">
        <v>46186</v>
      </c>
      <c r="D20" s="299" t="s">
        <v>346</v>
      </c>
      <c r="E20" s="522">
        <v>11.95</v>
      </c>
      <c r="F20" s="522"/>
      <c r="G20" s="333">
        <f t="shared" si="0"/>
        <v>7256.5799999999872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4</v>
      </c>
      <c r="C21" s="298">
        <v>46186</v>
      </c>
      <c r="D21" s="299" t="s">
        <v>310</v>
      </c>
      <c r="E21" s="522">
        <v>47.29</v>
      </c>
      <c r="F21" s="522"/>
      <c r="G21" s="333">
        <f t="shared" si="0"/>
        <v>7268.529999999987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1</v>
      </c>
      <c r="C22" s="298">
        <v>46186</v>
      </c>
      <c r="D22" s="299" t="s">
        <v>306</v>
      </c>
      <c r="E22" s="522">
        <v>52.7</v>
      </c>
      <c r="F22" s="522"/>
      <c r="G22" s="333">
        <f t="shared" si="0"/>
        <v>7315.819999999987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8</v>
      </c>
      <c r="C23" s="298">
        <v>46186</v>
      </c>
      <c r="D23" s="299" t="s">
        <v>308</v>
      </c>
      <c r="E23" s="522">
        <v>22.26</v>
      </c>
      <c r="F23" s="522"/>
      <c r="G23" s="333">
        <f t="shared" si="0"/>
        <v>7368.5199999999868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46186</v>
      </c>
      <c r="D24" s="299" t="s">
        <v>308</v>
      </c>
      <c r="E24" s="522">
        <v>28.16</v>
      </c>
      <c r="F24" s="522"/>
      <c r="G24" s="333">
        <f t="shared" si="0"/>
        <v>7390.779999999987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46186</v>
      </c>
      <c r="D25" s="299" t="s">
        <v>301</v>
      </c>
      <c r="E25" s="522">
        <v>32.049999999999997</v>
      </c>
      <c r="F25" s="522"/>
      <c r="G25" s="333">
        <f t="shared" si="0"/>
        <v>7418.9399999999869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5</v>
      </c>
      <c r="C26" s="298">
        <v>46186</v>
      </c>
      <c r="D26" s="299" t="s">
        <v>918</v>
      </c>
      <c r="E26" s="522">
        <v>24</v>
      </c>
      <c r="F26" s="522"/>
      <c r="G26" s="333">
        <f t="shared" si="0"/>
        <v>7450.989999999987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1</v>
      </c>
      <c r="C27" s="298">
        <v>46186</v>
      </c>
      <c r="D27" s="299" t="s">
        <v>306</v>
      </c>
      <c r="E27" s="522">
        <v>19.98</v>
      </c>
      <c r="F27" s="522"/>
      <c r="G27" s="333">
        <f t="shared" si="0"/>
        <v>7474.989999999987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46186</v>
      </c>
      <c r="D28" s="299" t="s">
        <v>300</v>
      </c>
      <c r="E28" s="522">
        <v>60.07</v>
      </c>
      <c r="F28" s="522"/>
      <c r="G28" s="333">
        <f t="shared" si="0"/>
        <v>7494.9699999999866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287</v>
      </c>
      <c r="B29" s="330" t="s">
        <v>287</v>
      </c>
      <c r="C29" s="298">
        <v>46186</v>
      </c>
      <c r="D29" s="299" t="s">
        <v>915</v>
      </c>
      <c r="E29" s="522"/>
      <c r="F29" s="522">
        <v>319.49</v>
      </c>
      <c r="G29" s="333">
        <f t="shared" si="0"/>
        <v>7555.0399999999863</v>
      </c>
      <c r="H29" s="334" t="s">
        <v>298</v>
      </c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287</v>
      </c>
      <c r="B30" s="330" t="s">
        <v>287</v>
      </c>
      <c r="C30" s="298">
        <v>46186</v>
      </c>
      <c r="D30" s="299" t="s">
        <v>300</v>
      </c>
      <c r="E30" s="522">
        <v>319.49</v>
      </c>
      <c r="F30" s="522"/>
      <c r="G30" s="333">
        <f t="shared" si="0"/>
        <v>7235.5499999999865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46186</v>
      </c>
      <c r="D31" s="299" t="s">
        <v>914</v>
      </c>
      <c r="E31" s="522">
        <v>-0.51</v>
      </c>
      <c r="F31" s="522"/>
      <c r="G31" s="333">
        <f t="shared" si="0"/>
        <v>7555.0399999999863</v>
      </c>
      <c r="H31" s="334" t="s">
        <v>298</v>
      </c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46186</v>
      </c>
      <c r="D32" s="299" t="s">
        <v>319</v>
      </c>
      <c r="E32" s="522">
        <v>13.58</v>
      </c>
      <c r="F32" s="522"/>
      <c r="G32" s="333">
        <f t="shared" si="0"/>
        <v>7554.5299999999861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294</v>
      </c>
      <c r="B33" s="330">
        <v>24</v>
      </c>
      <c r="C33" s="298">
        <v>46186</v>
      </c>
      <c r="D33" s="299" t="s">
        <v>860</v>
      </c>
      <c r="E33" s="522">
        <v>109.5</v>
      </c>
      <c r="F33" s="522"/>
      <c r="G33" s="333">
        <f t="shared" si="0"/>
        <v>7568.109999999986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19</v>
      </c>
      <c r="C34" s="298">
        <v>46186</v>
      </c>
      <c r="D34" s="299" t="s">
        <v>191</v>
      </c>
      <c r="E34" s="522">
        <v>200</v>
      </c>
      <c r="F34" s="522"/>
      <c r="G34" s="333">
        <f t="shared" si="0"/>
        <v>7677.609999999986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291</v>
      </c>
      <c r="B35" s="330">
        <v>38</v>
      </c>
      <c r="C35" s="298">
        <v>46186</v>
      </c>
      <c r="D35" s="299" t="s">
        <v>293</v>
      </c>
      <c r="E35" s="522"/>
      <c r="F35" s="522">
        <v>4597.82</v>
      </c>
      <c r="G35" s="333">
        <f t="shared" si="0"/>
        <v>7877.609999999986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46185</v>
      </c>
      <c r="D36" s="299" t="s">
        <v>916</v>
      </c>
      <c r="E36" s="522">
        <v>90.54</v>
      </c>
      <c r="F36" s="522"/>
      <c r="G36" s="333">
        <f t="shared" si="0"/>
        <v>3279.7899999999863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8</v>
      </c>
      <c r="C37" s="298">
        <v>46185</v>
      </c>
      <c r="D37" s="299" t="s">
        <v>916</v>
      </c>
      <c r="E37" s="522">
        <v>50</v>
      </c>
      <c r="F37" s="522"/>
      <c r="G37" s="333">
        <f t="shared" si="0"/>
        <v>3370.3299999999863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46185</v>
      </c>
      <c r="D38" s="299" t="s">
        <v>300</v>
      </c>
      <c r="E38" s="522">
        <v>79.849999999999994</v>
      </c>
      <c r="F38" s="522"/>
      <c r="G38" s="333">
        <f t="shared" si="0"/>
        <v>3420.3299999999863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6</v>
      </c>
      <c r="C39" s="298">
        <v>46184</v>
      </c>
      <c r="D39" s="299" t="s">
        <v>360</v>
      </c>
      <c r="E39" s="522">
        <v>70</v>
      </c>
      <c r="F39" s="522"/>
      <c r="G39" s="333">
        <f t="shared" si="0"/>
        <v>3500.1799999999862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287</v>
      </c>
      <c r="B40" s="330" t="s">
        <v>287</v>
      </c>
      <c r="C40" s="298">
        <v>46184</v>
      </c>
      <c r="D40" s="299" t="s">
        <v>911</v>
      </c>
      <c r="E40" s="522">
        <v>2159</v>
      </c>
      <c r="F40" s="522">
        <v>2159</v>
      </c>
      <c r="G40" s="333">
        <f t="shared" si="0"/>
        <v>3570.1799999999862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22</v>
      </c>
      <c r="C41" s="298">
        <v>46184</v>
      </c>
      <c r="D41" s="299" t="s">
        <v>352</v>
      </c>
      <c r="E41" s="522">
        <v>21.29</v>
      </c>
      <c r="F41" s="522"/>
      <c r="G41" s="333">
        <f t="shared" si="0"/>
        <v>3570.1799999999862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4</v>
      </c>
      <c r="C42" s="298">
        <v>46184</v>
      </c>
      <c r="D42" s="299" t="s">
        <v>296</v>
      </c>
      <c r="E42" s="522">
        <v>40.67</v>
      </c>
      <c r="F42" s="522"/>
      <c r="G42" s="333">
        <f t="shared" si="0"/>
        <v>3591.4699999999862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46184</v>
      </c>
      <c r="D43" s="299" t="s">
        <v>319</v>
      </c>
      <c r="E43" s="522">
        <v>15.53</v>
      </c>
      <c r="F43" s="522"/>
      <c r="G43" s="333">
        <f t="shared" si="0"/>
        <v>3632.1399999999862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2</v>
      </c>
      <c r="C44" s="298">
        <v>46184</v>
      </c>
      <c r="D44" s="299" t="s">
        <v>473</v>
      </c>
      <c r="E44" s="522">
        <v>83.89</v>
      </c>
      <c r="F44" s="522"/>
      <c r="G44" s="333">
        <f t="shared" ref="G44:G61" si="1">G45-E44+F44</f>
        <v>3647.6699999999864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23</v>
      </c>
      <c r="C45" s="298">
        <v>46184</v>
      </c>
      <c r="D45" s="299" t="s">
        <v>67</v>
      </c>
      <c r="E45" s="522">
        <v>599.86</v>
      </c>
      <c r="F45" s="522"/>
      <c r="G45" s="333">
        <f t="shared" si="1"/>
        <v>3731.5599999999863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291</v>
      </c>
      <c r="B46" s="330">
        <v>41</v>
      </c>
      <c r="C46" s="298">
        <v>46184</v>
      </c>
      <c r="D46" s="299" t="s">
        <v>909</v>
      </c>
      <c r="E46" s="522"/>
      <c r="F46" s="522">
        <v>800</v>
      </c>
      <c r="G46" s="333">
        <f t="shared" si="1"/>
        <v>4331.4199999999864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291</v>
      </c>
      <c r="B47" s="330">
        <v>39</v>
      </c>
      <c r="C47" s="298">
        <v>46184</v>
      </c>
      <c r="D47" s="299" t="s">
        <v>292</v>
      </c>
      <c r="E47" s="522"/>
      <c r="F47" s="522">
        <v>2763.78</v>
      </c>
      <c r="G47" s="333">
        <f t="shared" si="1"/>
        <v>3531.4199999999864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287</v>
      </c>
      <c r="B48" s="330" t="s">
        <v>287</v>
      </c>
      <c r="C48" s="298">
        <v>46183</v>
      </c>
      <c r="D48" s="299" t="s">
        <v>910</v>
      </c>
      <c r="E48" s="522">
        <v>816.19</v>
      </c>
      <c r="F48" s="522">
        <v>816.19</v>
      </c>
      <c r="G48" s="333">
        <f t="shared" si="1"/>
        <v>767.639999999986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6</v>
      </c>
      <c r="C49" s="298">
        <v>46183</v>
      </c>
      <c r="D49" s="299" t="s">
        <v>412</v>
      </c>
      <c r="E49" s="522">
        <v>-3.99</v>
      </c>
      <c r="F49" s="522"/>
      <c r="G49" s="333">
        <f t="shared" si="1"/>
        <v>767.639999999986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6</v>
      </c>
      <c r="C50" s="298">
        <v>46183</v>
      </c>
      <c r="D50" s="299" t="s">
        <v>907</v>
      </c>
      <c r="E50" s="522">
        <v>-0.03</v>
      </c>
      <c r="F50" s="522"/>
      <c r="G50" s="333">
        <f t="shared" si="1"/>
        <v>763.64999999998599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291</v>
      </c>
      <c r="B51" s="330">
        <v>40</v>
      </c>
      <c r="C51" s="298">
        <v>46183</v>
      </c>
      <c r="D51" s="299" t="s">
        <v>316</v>
      </c>
      <c r="E51" s="522"/>
      <c r="F51" s="522">
        <v>1250.17</v>
      </c>
      <c r="G51" s="333">
        <f t="shared" si="1"/>
        <v>763.61999999998602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2</v>
      </c>
      <c r="C52" s="298">
        <v>46182</v>
      </c>
      <c r="D52" s="299" t="s">
        <v>353</v>
      </c>
      <c r="E52" s="522">
        <v>25.98</v>
      </c>
      <c r="F52" s="522"/>
      <c r="G52" s="333">
        <f t="shared" si="1"/>
        <v>-486.55000000001405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5</v>
      </c>
      <c r="C53" s="298">
        <v>46182</v>
      </c>
      <c r="D53" s="299" t="s">
        <v>854</v>
      </c>
      <c r="E53" s="522">
        <v>10.68</v>
      </c>
      <c r="F53" s="522"/>
      <c r="G53" s="333">
        <f t="shared" si="1"/>
        <v>-460.57000000001403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46182</v>
      </c>
      <c r="D54" s="299" t="s">
        <v>301</v>
      </c>
      <c r="E54" s="522">
        <v>29.95</v>
      </c>
      <c r="F54" s="522"/>
      <c r="G54" s="333">
        <f t="shared" si="1"/>
        <v>-449.89000000001403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22</v>
      </c>
      <c r="C55" s="298">
        <v>46182</v>
      </c>
      <c r="D55" s="299" t="s">
        <v>908</v>
      </c>
      <c r="E55" s="522">
        <v>5.31</v>
      </c>
      <c r="F55" s="522"/>
      <c r="G55" s="333">
        <f t="shared" si="1"/>
        <v>-419.94000000001404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46182</v>
      </c>
      <c r="D56" s="299" t="s">
        <v>435</v>
      </c>
      <c r="E56" s="522">
        <v>58.69</v>
      </c>
      <c r="F56" s="522"/>
      <c r="G56" s="333">
        <f t="shared" si="1"/>
        <v>-414.63000000001404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8</v>
      </c>
      <c r="C57" s="298">
        <v>46182</v>
      </c>
      <c r="D57" s="299" t="s">
        <v>435</v>
      </c>
      <c r="E57" s="522">
        <v>58.69</v>
      </c>
      <c r="F57" s="522"/>
      <c r="G57" s="333">
        <f t="shared" si="1"/>
        <v>-355.94000000001404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8</v>
      </c>
      <c r="C58" s="298">
        <v>46181</v>
      </c>
      <c r="D58" s="299" t="s">
        <v>319</v>
      </c>
      <c r="E58" s="522">
        <v>8.86</v>
      </c>
      <c r="F58" s="522"/>
      <c r="G58" s="333">
        <f t="shared" si="1"/>
        <v>-297.25000000001404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6</v>
      </c>
      <c r="C59" s="298">
        <v>46181</v>
      </c>
      <c r="D59" s="299" t="s">
        <v>397</v>
      </c>
      <c r="E59" s="522">
        <v>12.84</v>
      </c>
      <c r="F59" s="522"/>
      <c r="G59" s="333">
        <f t="shared" si="1"/>
        <v>-288.39000000001403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294</v>
      </c>
      <c r="B60" s="330">
        <v>9</v>
      </c>
      <c r="C60" s="298">
        <v>46181</v>
      </c>
      <c r="D60" s="299" t="s">
        <v>58</v>
      </c>
      <c r="E60" s="522">
        <v>1231.68</v>
      </c>
      <c r="F60" s="522"/>
      <c r="G60" s="333">
        <f t="shared" si="1"/>
        <v>-275.55000000001405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4</v>
      </c>
      <c r="C61" s="298">
        <v>46180</v>
      </c>
      <c r="D61" s="299" t="s">
        <v>310</v>
      </c>
      <c r="E61" s="522">
        <v>47.6</v>
      </c>
      <c r="F61" s="522"/>
      <c r="G61" s="333">
        <f t="shared" si="1"/>
        <v>956.12999999998601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1</v>
      </c>
      <c r="C62" s="298">
        <v>46180</v>
      </c>
      <c r="D62" s="299" t="s">
        <v>368</v>
      </c>
      <c r="E62" s="522">
        <v>48.62</v>
      </c>
      <c r="F62" s="522"/>
      <c r="G62" s="333">
        <f t="shared" ref="G62:G72" si="2">G63-E62+F62</f>
        <v>1003.729999999986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8</v>
      </c>
      <c r="C63" s="298">
        <v>46180</v>
      </c>
      <c r="D63" s="299" t="s">
        <v>363</v>
      </c>
      <c r="E63" s="522">
        <v>6.37</v>
      </c>
      <c r="F63" s="522"/>
      <c r="G63" s="333">
        <f t="shared" si="2"/>
        <v>1052.349999999986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287</v>
      </c>
      <c r="B64" s="330" t="s">
        <v>287</v>
      </c>
      <c r="C64" s="298">
        <v>46180</v>
      </c>
      <c r="D64" s="299" t="s">
        <v>890</v>
      </c>
      <c r="E64" s="522">
        <v>313.77999999999997</v>
      </c>
      <c r="F64" s="522">
        <v>313.77999999999997</v>
      </c>
      <c r="G64" s="333">
        <f t="shared" si="2"/>
        <v>1058.7199999999859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6</v>
      </c>
      <c r="C65" s="298">
        <v>46180</v>
      </c>
      <c r="D65" s="299" t="s">
        <v>397</v>
      </c>
      <c r="E65" s="522">
        <v>10.86</v>
      </c>
      <c r="F65" s="522"/>
      <c r="G65" s="333">
        <f t="shared" si="2"/>
        <v>1058.7199999999859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14</v>
      </c>
      <c r="C66" s="298">
        <v>46179</v>
      </c>
      <c r="D66" s="299" t="s">
        <v>366</v>
      </c>
      <c r="E66" s="522">
        <v>66.67</v>
      </c>
      <c r="F66" s="522"/>
      <c r="G66" s="333">
        <f t="shared" si="2"/>
        <v>1069.5799999999858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5</v>
      </c>
      <c r="C67" s="298">
        <v>46179</v>
      </c>
      <c r="D67" s="299" t="s">
        <v>906</v>
      </c>
      <c r="E67" s="522">
        <v>20</v>
      </c>
      <c r="F67" s="522"/>
      <c r="G67" s="333">
        <f t="shared" si="2"/>
        <v>1136.2499999999859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1</v>
      </c>
      <c r="C68" s="298">
        <v>46179</v>
      </c>
      <c r="D68" s="299" t="s">
        <v>831</v>
      </c>
      <c r="E68" s="522">
        <v>54.06</v>
      </c>
      <c r="F68" s="522"/>
      <c r="G68" s="333">
        <f t="shared" si="2"/>
        <v>1156.2499999999859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6</v>
      </c>
      <c r="C69" s="298">
        <v>46179</v>
      </c>
      <c r="D69" s="299" t="s">
        <v>903</v>
      </c>
      <c r="E69" s="522">
        <v>19.98</v>
      </c>
      <c r="F69" s="522"/>
      <c r="G69" s="333">
        <f t="shared" si="2"/>
        <v>1210.3099999999858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6</v>
      </c>
      <c r="C70" s="298">
        <v>46179</v>
      </c>
      <c r="D70" s="299" t="s">
        <v>885</v>
      </c>
      <c r="E70" s="522">
        <v>100</v>
      </c>
      <c r="F70" s="522"/>
      <c r="G70" s="333">
        <f t="shared" si="2"/>
        <v>1230.2899999999859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46178</v>
      </c>
      <c r="D71" s="299" t="s">
        <v>319</v>
      </c>
      <c r="E71" s="522">
        <v>179.72</v>
      </c>
      <c r="F71" s="522"/>
      <c r="G71" s="333">
        <f t="shared" si="2"/>
        <v>1330.2899999999859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4</v>
      </c>
      <c r="C72" s="298">
        <v>46178</v>
      </c>
      <c r="D72" s="299" t="s">
        <v>904</v>
      </c>
      <c r="E72" s="522">
        <v>41.26</v>
      </c>
      <c r="F72" s="522"/>
      <c r="G72" s="333">
        <f t="shared" si="2"/>
        <v>1510.0099999999859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2</v>
      </c>
      <c r="C73" s="298">
        <v>46178</v>
      </c>
      <c r="D73" s="299" t="s">
        <v>358</v>
      </c>
      <c r="E73" s="522">
        <v>10.07</v>
      </c>
      <c r="F73" s="522"/>
      <c r="G73" s="333">
        <f t="shared" ref="G73:G85" si="3">G74-E73+F73</f>
        <v>1551.2699999999859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2</v>
      </c>
      <c r="C74" s="298">
        <v>46178</v>
      </c>
      <c r="D74" s="299" t="s">
        <v>905</v>
      </c>
      <c r="E74" s="522">
        <v>11.75</v>
      </c>
      <c r="F74" s="522"/>
      <c r="G74" s="333">
        <f t="shared" si="3"/>
        <v>1561.3399999999858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335</v>
      </c>
      <c r="B75" s="330" t="s">
        <v>335</v>
      </c>
      <c r="C75" s="298">
        <v>46178</v>
      </c>
      <c r="D75" s="299" t="s">
        <v>447</v>
      </c>
      <c r="E75" s="522">
        <v>39.659999999999997</v>
      </c>
      <c r="F75" s="522"/>
      <c r="G75" s="333">
        <f t="shared" si="3"/>
        <v>1573.0899999999858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6</v>
      </c>
      <c r="C76" s="298">
        <v>46178</v>
      </c>
      <c r="D76" s="299" t="s">
        <v>300</v>
      </c>
      <c r="E76" s="522">
        <v>9.57</v>
      </c>
      <c r="F76" s="522"/>
      <c r="G76" s="333">
        <f t="shared" si="3"/>
        <v>1612.7499999999859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2</v>
      </c>
      <c r="C77" s="298">
        <v>46178</v>
      </c>
      <c r="D77" s="299" t="s">
        <v>376</v>
      </c>
      <c r="E77" s="522">
        <v>46.65</v>
      </c>
      <c r="F77" s="522"/>
      <c r="G77" s="333">
        <f t="shared" si="3"/>
        <v>1622.3199999999858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4</v>
      </c>
      <c r="C78" s="298">
        <v>46177</v>
      </c>
      <c r="D78" s="299" t="s">
        <v>296</v>
      </c>
      <c r="E78" s="522">
        <v>43.69</v>
      </c>
      <c r="F78" s="522"/>
      <c r="G78" s="333">
        <f t="shared" si="3"/>
        <v>1668.9699999999859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3</v>
      </c>
      <c r="C79" s="298">
        <v>46177</v>
      </c>
      <c r="D79" s="299" t="s">
        <v>334</v>
      </c>
      <c r="E79" s="522">
        <v>8.52</v>
      </c>
      <c r="F79" s="522"/>
      <c r="G79" s="333">
        <f t="shared" si="3"/>
        <v>1712.659999999986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294</v>
      </c>
      <c r="B80" s="330">
        <v>14</v>
      </c>
      <c r="C80" s="298">
        <v>46177</v>
      </c>
      <c r="D80" s="299" t="s">
        <v>367</v>
      </c>
      <c r="E80" s="522">
        <v>70.25</v>
      </c>
      <c r="F80" s="522"/>
      <c r="G80" s="333">
        <f t="shared" si="3"/>
        <v>1721.179999999986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46177</v>
      </c>
      <c r="D81" s="299" t="s">
        <v>386</v>
      </c>
      <c r="E81" s="522">
        <v>14.38</v>
      </c>
      <c r="F81" s="522"/>
      <c r="G81" s="333">
        <f t="shared" si="3"/>
        <v>1791.429999999986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294</v>
      </c>
      <c r="B82" s="330">
        <v>13</v>
      </c>
      <c r="C82" s="298">
        <v>46177</v>
      </c>
      <c r="D82" s="299" t="s">
        <v>902</v>
      </c>
      <c r="E82" s="522">
        <v>122.46</v>
      </c>
      <c r="F82" s="522"/>
      <c r="G82" s="333">
        <f t="shared" si="3"/>
        <v>1805.8099999999861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17</v>
      </c>
      <c r="C83" s="298">
        <v>46177</v>
      </c>
      <c r="D83" s="299" t="s">
        <v>370</v>
      </c>
      <c r="E83" s="522">
        <v>99</v>
      </c>
      <c r="F83" s="522"/>
      <c r="G83" s="333">
        <f t="shared" si="3"/>
        <v>1928.2699999999861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46176</v>
      </c>
      <c r="D84" s="299" t="s">
        <v>861</v>
      </c>
      <c r="E84" s="522">
        <v>12.77</v>
      </c>
      <c r="F84" s="522"/>
      <c r="G84" s="333">
        <f t="shared" si="3"/>
        <v>2027.2699999999861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46176</v>
      </c>
      <c r="D85" s="299" t="s">
        <v>319</v>
      </c>
      <c r="E85" s="522">
        <v>11.55</v>
      </c>
      <c r="F85" s="522"/>
      <c r="G85" s="333">
        <f t="shared" si="3"/>
        <v>2040.0399999999861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1</v>
      </c>
      <c r="C86" s="298">
        <v>46176</v>
      </c>
      <c r="D86" s="299" t="s">
        <v>306</v>
      </c>
      <c r="E86" s="522">
        <v>96.16</v>
      </c>
      <c r="F86" s="522"/>
      <c r="G86" s="333">
        <f t="shared" ref="G86:G144" si="4">G87-E86+F86</f>
        <v>2051.589999999986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46175</v>
      </c>
      <c r="D87" s="299" t="s">
        <v>899</v>
      </c>
      <c r="E87" s="522">
        <v>21.38</v>
      </c>
      <c r="F87" s="522"/>
      <c r="G87" s="333">
        <f t="shared" si="4"/>
        <v>2147.7499999999859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46175</v>
      </c>
      <c r="D88" s="299" t="s">
        <v>386</v>
      </c>
      <c r="E88" s="522">
        <v>14.38</v>
      </c>
      <c r="F88" s="522"/>
      <c r="G88" s="333">
        <f t="shared" si="4"/>
        <v>2169.129999999986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6</v>
      </c>
      <c r="C89" s="298">
        <v>46175</v>
      </c>
      <c r="D89" s="299" t="s">
        <v>433</v>
      </c>
      <c r="E89" s="522">
        <v>-142</v>
      </c>
      <c r="F89" s="522"/>
      <c r="G89" s="333">
        <f t="shared" si="4"/>
        <v>2183.5099999999861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284</v>
      </c>
      <c r="B90" s="330">
        <v>36</v>
      </c>
      <c r="C90" s="298">
        <v>46175</v>
      </c>
      <c r="D90" s="299" t="s">
        <v>374</v>
      </c>
      <c r="E90" s="522">
        <v>50</v>
      </c>
      <c r="F90" s="522"/>
      <c r="G90" s="333">
        <f t="shared" si="4"/>
        <v>2041.5099999999861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22</v>
      </c>
      <c r="C91" s="298">
        <v>46175</v>
      </c>
      <c r="D91" s="299" t="s">
        <v>375</v>
      </c>
      <c r="E91" s="522">
        <v>6.37</v>
      </c>
      <c r="F91" s="522"/>
      <c r="G91" s="333">
        <f t="shared" si="4"/>
        <v>2091.5099999999861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1</v>
      </c>
      <c r="C92" s="298">
        <v>46174</v>
      </c>
      <c r="D92" s="299" t="s">
        <v>306</v>
      </c>
      <c r="E92" s="522">
        <v>84.03</v>
      </c>
      <c r="F92" s="522"/>
      <c r="G92" s="333">
        <f t="shared" si="4"/>
        <v>2097.879999999986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3</v>
      </c>
      <c r="C93" s="298">
        <v>46174</v>
      </c>
      <c r="D93" s="299" t="s">
        <v>296</v>
      </c>
      <c r="E93" s="522">
        <v>10.31</v>
      </c>
      <c r="F93" s="522"/>
      <c r="G93" s="333">
        <f t="shared" si="4"/>
        <v>2181.9099999999862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2</v>
      </c>
      <c r="C94" s="298">
        <v>46174</v>
      </c>
      <c r="D94" s="299" t="s">
        <v>301</v>
      </c>
      <c r="E94" s="522">
        <v>16.05</v>
      </c>
      <c r="F94" s="522"/>
      <c r="G94" s="333">
        <f t="shared" si="4"/>
        <v>2192.2199999999862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1</v>
      </c>
      <c r="C95" s="298">
        <v>46174</v>
      </c>
      <c r="D95" s="299" t="s">
        <v>457</v>
      </c>
      <c r="E95" s="522">
        <v>50.44</v>
      </c>
      <c r="F95" s="522"/>
      <c r="G95" s="333">
        <f t="shared" si="4"/>
        <v>2208.2699999999863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6</v>
      </c>
      <c r="C96" s="298">
        <v>46174</v>
      </c>
      <c r="D96" s="299" t="s">
        <v>898</v>
      </c>
      <c r="E96" s="522">
        <v>9.99</v>
      </c>
      <c r="F96" s="522"/>
      <c r="G96" s="333">
        <f t="shared" si="4"/>
        <v>2258.7099999999864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4</v>
      </c>
      <c r="C97" s="298">
        <v>46174</v>
      </c>
      <c r="D97" s="299" t="s">
        <v>310</v>
      </c>
      <c r="E97" s="522">
        <v>44.98</v>
      </c>
      <c r="F97" s="522"/>
      <c r="G97" s="333">
        <f t="shared" si="4"/>
        <v>2268.6999999999862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1</v>
      </c>
      <c r="C98" s="298">
        <v>46174</v>
      </c>
      <c r="D98" s="299" t="s">
        <v>311</v>
      </c>
      <c r="E98" s="522">
        <v>106.14</v>
      </c>
      <c r="F98" s="522"/>
      <c r="G98" s="333">
        <f t="shared" si="4"/>
        <v>2313.6799999999862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16</v>
      </c>
      <c r="C99" s="298">
        <v>46174</v>
      </c>
      <c r="D99" s="299" t="s">
        <v>624</v>
      </c>
      <c r="E99" s="522">
        <v>62.31</v>
      </c>
      <c r="F99" s="522"/>
      <c r="G99" s="333">
        <f t="shared" si="4"/>
        <v>2419.8199999999861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3</v>
      </c>
      <c r="C100" s="298">
        <v>46174</v>
      </c>
      <c r="D100" s="299" t="s">
        <v>351</v>
      </c>
      <c r="E100" s="522">
        <v>8.1</v>
      </c>
      <c r="F100" s="522"/>
      <c r="G100" s="333">
        <f t="shared" si="4"/>
        <v>2482.129999999986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287</v>
      </c>
      <c r="B101" s="330" t="s">
        <v>287</v>
      </c>
      <c r="C101" s="298">
        <v>46174</v>
      </c>
      <c r="D101" s="299" t="s">
        <v>888</v>
      </c>
      <c r="E101" s="522">
        <v>320</v>
      </c>
      <c r="F101" s="522">
        <v>320</v>
      </c>
      <c r="G101" s="333">
        <f t="shared" si="4"/>
        <v>2490.2299999999859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6</v>
      </c>
      <c r="C102" s="298">
        <v>46174</v>
      </c>
      <c r="D102" s="299" t="s">
        <v>889</v>
      </c>
      <c r="E102" s="522">
        <v>20</v>
      </c>
      <c r="F102" s="522"/>
      <c r="G102" s="333">
        <f t="shared" si="4"/>
        <v>2490.2299999999859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284</v>
      </c>
      <c r="B103" s="330">
        <v>37</v>
      </c>
      <c r="C103" s="298">
        <v>46173</v>
      </c>
      <c r="D103" s="299" t="s">
        <v>895</v>
      </c>
      <c r="E103" s="522">
        <v>1160.3599999999999</v>
      </c>
      <c r="F103" s="522"/>
      <c r="G103" s="333">
        <f t="shared" si="4"/>
        <v>2510.2299999999859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286</v>
      </c>
      <c r="B104" s="330">
        <v>25</v>
      </c>
      <c r="C104" s="298">
        <v>46173</v>
      </c>
      <c r="D104" s="298" t="s">
        <v>204</v>
      </c>
      <c r="E104" s="331">
        <v>350</v>
      </c>
      <c r="F104" s="522"/>
      <c r="G104" s="333">
        <f t="shared" si="4"/>
        <v>3670.5899999999856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286</v>
      </c>
      <c r="B105" s="330">
        <v>26</v>
      </c>
      <c r="C105" s="298">
        <v>46173</v>
      </c>
      <c r="D105" s="298" t="s">
        <v>205</v>
      </c>
      <c r="E105" s="331">
        <v>320</v>
      </c>
      <c r="F105" s="522"/>
      <c r="G105" s="333">
        <f t="shared" si="4"/>
        <v>4020.5899999999856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286</v>
      </c>
      <c r="B106" s="330">
        <v>27</v>
      </c>
      <c r="C106" s="298">
        <v>46173</v>
      </c>
      <c r="D106" s="298" t="s">
        <v>206</v>
      </c>
      <c r="E106" s="331">
        <v>25</v>
      </c>
      <c r="F106" s="522"/>
      <c r="G106" s="333">
        <f t="shared" si="4"/>
        <v>4340.5899999999856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286</v>
      </c>
      <c r="B107" s="330">
        <v>28</v>
      </c>
      <c r="C107" s="298">
        <v>46173</v>
      </c>
      <c r="D107" s="298" t="s">
        <v>207</v>
      </c>
      <c r="E107" s="331">
        <v>25</v>
      </c>
      <c r="F107" s="522"/>
      <c r="G107" s="333">
        <f t="shared" si="4"/>
        <v>4365.5899999999856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286</v>
      </c>
      <c r="B108" s="330">
        <v>29</v>
      </c>
      <c r="C108" s="298">
        <v>46173</v>
      </c>
      <c r="D108" s="298" t="s">
        <v>208</v>
      </c>
      <c r="E108" s="331">
        <v>45</v>
      </c>
      <c r="F108" s="522"/>
      <c r="G108" s="333">
        <f t="shared" si="4"/>
        <v>4390.5899999999856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286</v>
      </c>
      <c r="B109" s="330">
        <v>30</v>
      </c>
      <c r="C109" s="298">
        <v>46173</v>
      </c>
      <c r="D109" s="298" t="s">
        <v>209</v>
      </c>
      <c r="E109" s="331">
        <v>400</v>
      </c>
      <c r="F109" s="522"/>
      <c r="G109" s="333">
        <f t="shared" si="4"/>
        <v>4435.5899999999856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286</v>
      </c>
      <c r="B110" s="330">
        <v>31</v>
      </c>
      <c r="C110" s="298">
        <v>46173</v>
      </c>
      <c r="D110" s="298" t="s">
        <v>210</v>
      </c>
      <c r="E110" s="331">
        <v>375</v>
      </c>
      <c r="F110" s="522"/>
      <c r="G110" s="333">
        <f t="shared" si="4"/>
        <v>4835.5899999999856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286</v>
      </c>
      <c r="B111" s="330">
        <v>32</v>
      </c>
      <c r="C111" s="298">
        <v>46173</v>
      </c>
      <c r="D111" s="298" t="s">
        <v>211</v>
      </c>
      <c r="E111" s="331">
        <v>100</v>
      </c>
      <c r="F111" s="522"/>
      <c r="G111" s="333">
        <f t="shared" si="4"/>
        <v>5210.5899999999856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286</v>
      </c>
      <c r="B112" s="330">
        <v>33</v>
      </c>
      <c r="C112" s="298">
        <v>46173</v>
      </c>
      <c r="D112" s="298" t="s">
        <v>212</v>
      </c>
      <c r="E112" s="331">
        <v>85</v>
      </c>
      <c r="F112" s="522"/>
      <c r="G112" s="333">
        <f t="shared" si="4"/>
        <v>5310.5899999999856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286</v>
      </c>
      <c r="B113" s="330">
        <v>34</v>
      </c>
      <c r="C113" s="298">
        <v>46173</v>
      </c>
      <c r="D113" s="298" t="s">
        <v>213</v>
      </c>
      <c r="E113" s="331">
        <v>230</v>
      </c>
      <c r="F113" s="522"/>
      <c r="G113" s="333">
        <f t="shared" si="4"/>
        <v>5395.5899999999856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286</v>
      </c>
      <c r="B114" s="330">
        <v>35</v>
      </c>
      <c r="C114" s="298">
        <v>46173</v>
      </c>
      <c r="D114" s="298" t="s">
        <v>214</v>
      </c>
      <c r="E114" s="331">
        <v>45</v>
      </c>
      <c r="F114" s="522"/>
      <c r="G114" s="333">
        <f t="shared" si="4"/>
        <v>5625.5899999999856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6</v>
      </c>
      <c r="C115" s="298">
        <v>46173</v>
      </c>
      <c r="D115" s="298" t="s">
        <v>885</v>
      </c>
      <c r="E115" s="522">
        <v>50</v>
      </c>
      <c r="F115" s="522"/>
      <c r="G115" s="333">
        <f t="shared" si="4"/>
        <v>5670.5899999999856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294</v>
      </c>
      <c r="B116" s="330">
        <v>22</v>
      </c>
      <c r="C116" s="298">
        <v>46173</v>
      </c>
      <c r="D116" s="298" t="s">
        <v>835</v>
      </c>
      <c r="E116" s="522">
        <v>10.63</v>
      </c>
      <c r="F116" s="522"/>
      <c r="G116" s="333">
        <f t="shared" si="4"/>
        <v>5720.5899999999856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4</v>
      </c>
      <c r="C117" s="298">
        <v>46173</v>
      </c>
      <c r="D117" s="298" t="s">
        <v>363</v>
      </c>
      <c r="E117" s="522">
        <v>108.69</v>
      </c>
      <c r="F117" s="522"/>
      <c r="G117" s="333">
        <f t="shared" si="4"/>
        <v>5731.2199999999857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294</v>
      </c>
      <c r="B118" s="330">
        <v>10</v>
      </c>
      <c r="C118" s="298">
        <v>46173</v>
      </c>
      <c r="D118" s="298" t="s">
        <v>176</v>
      </c>
      <c r="E118" s="522">
        <v>17.899999999999999</v>
      </c>
      <c r="F118" s="522"/>
      <c r="G118" s="333">
        <f t="shared" si="4"/>
        <v>5839.9099999999853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1</v>
      </c>
      <c r="C119" s="298">
        <v>46173</v>
      </c>
      <c r="D119" s="298" t="s">
        <v>445</v>
      </c>
      <c r="E119" s="522">
        <v>9.57</v>
      </c>
      <c r="F119" s="522"/>
      <c r="G119" s="333">
        <f t="shared" si="4"/>
        <v>5857.8099999999849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46172</v>
      </c>
      <c r="D120" s="298" t="s">
        <v>319</v>
      </c>
      <c r="E120" s="522">
        <v>88.98</v>
      </c>
      <c r="F120" s="522"/>
      <c r="G120" s="333">
        <f t="shared" si="4"/>
        <v>5867.3799999999846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46172</v>
      </c>
      <c r="D121" s="298" t="s">
        <v>891</v>
      </c>
      <c r="E121" s="522">
        <v>219.38</v>
      </c>
      <c r="F121" s="522">
        <v>219.38</v>
      </c>
      <c r="G121" s="333">
        <f t="shared" si="4"/>
        <v>5956.3599999999842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287</v>
      </c>
      <c r="B122" s="330" t="s">
        <v>287</v>
      </c>
      <c r="C122" s="298">
        <v>46172</v>
      </c>
      <c r="D122" s="298" t="s">
        <v>890</v>
      </c>
      <c r="E122" s="522">
        <v>310.98</v>
      </c>
      <c r="F122" s="522">
        <v>310.98</v>
      </c>
      <c r="G122" s="333">
        <f t="shared" si="4"/>
        <v>5956.3599999999842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46172</v>
      </c>
      <c r="D123" s="298" t="s">
        <v>894</v>
      </c>
      <c r="E123" s="522">
        <v>130.68</v>
      </c>
      <c r="F123" s="522"/>
      <c r="G123" s="333">
        <f t="shared" si="4"/>
        <v>5956.3599999999842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46172</v>
      </c>
      <c r="D124" s="298" t="s">
        <v>356</v>
      </c>
      <c r="E124" s="522">
        <v>49.99</v>
      </c>
      <c r="F124" s="522"/>
      <c r="G124" s="333">
        <f t="shared" si="4"/>
        <v>6087.0399999999845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46171</v>
      </c>
      <c r="D125" s="298" t="s">
        <v>296</v>
      </c>
      <c r="E125" s="522">
        <v>15.1</v>
      </c>
      <c r="F125" s="522"/>
      <c r="G125" s="333">
        <f t="shared" si="4"/>
        <v>6137.0299999999843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46171</v>
      </c>
      <c r="D126" s="298" t="s">
        <v>295</v>
      </c>
      <c r="E126" s="522">
        <v>7.02</v>
      </c>
      <c r="F126" s="522"/>
      <c r="G126" s="333">
        <f t="shared" si="4"/>
        <v>6152.1299999999846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4</v>
      </c>
      <c r="C127" s="298">
        <v>46171</v>
      </c>
      <c r="D127" s="298" t="s">
        <v>295</v>
      </c>
      <c r="E127" s="522">
        <v>93.38</v>
      </c>
      <c r="F127" s="522"/>
      <c r="G127" s="333">
        <f t="shared" si="4"/>
        <v>6159.1499999999851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2</v>
      </c>
      <c r="C128" s="298">
        <v>46171</v>
      </c>
      <c r="D128" s="298" t="s">
        <v>353</v>
      </c>
      <c r="E128" s="522">
        <v>18.98</v>
      </c>
      <c r="F128" s="522"/>
      <c r="G128" s="333">
        <f t="shared" si="4"/>
        <v>6252.5299999999852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23</v>
      </c>
      <c r="C129" s="298">
        <v>46171</v>
      </c>
      <c r="D129" s="299" t="s">
        <v>67</v>
      </c>
      <c r="E129" s="522">
        <v>650.88</v>
      </c>
      <c r="F129" s="522"/>
      <c r="G129" s="333">
        <f t="shared" si="4"/>
        <v>6271.5099999999848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20</v>
      </c>
      <c r="C130" s="298">
        <v>46171</v>
      </c>
      <c r="D130" s="299" t="s">
        <v>193</v>
      </c>
      <c r="E130" s="522">
        <v>600</v>
      </c>
      <c r="F130" s="522"/>
      <c r="G130" s="333">
        <f t="shared" si="4"/>
        <v>6922.3899999999849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291</v>
      </c>
      <c r="B131" s="330">
        <v>38</v>
      </c>
      <c r="C131" s="298">
        <v>46171</v>
      </c>
      <c r="D131" s="299" t="s">
        <v>293</v>
      </c>
      <c r="E131" s="522"/>
      <c r="F131" s="522">
        <v>4597.8100000000004</v>
      </c>
      <c r="G131" s="333">
        <f t="shared" si="4"/>
        <v>7522.3899999999849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294</v>
      </c>
      <c r="B132" s="330">
        <v>42</v>
      </c>
      <c r="C132" s="298">
        <v>46171</v>
      </c>
      <c r="D132" s="299" t="s">
        <v>200</v>
      </c>
      <c r="E132" s="522">
        <v>50.92</v>
      </c>
      <c r="F132" s="522"/>
      <c r="G132" s="333">
        <f t="shared" si="4"/>
        <v>2924.5799999999849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294</v>
      </c>
      <c r="B133" s="330">
        <v>43</v>
      </c>
      <c r="C133" s="298">
        <v>46171</v>
      </c>
      <c r="D133" s="299" t="s">
        <v>201</v>
      </c>
      <c r="E133" s="522">
        <v>42.84</v>
      </c>
      <c r="F133" s="522"/>
      <c r="G133" s="333">
        <f t="shared" si="4"/>
        <v>2975.499999999985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291</v>
      </c>
      <c r="B134" s="330">
        <v>39</v>
      </c>
      <c r="C134" s="298">
        <v>46170</v>
      </c>
      <c r="D134" s="299" t="s">
        <v>292</v>
      </c>
      <c r="E134" s="522"/>
      <c r="F134" s="522">
        <v>2763.79</v>
      </c>
      <c r="G134" s="333">
        <f t="shared" si="4"/>
        <v>3018.3399999999851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3</v>
      </c>
      <c r="C135" s="298">
        <v>46170</v>
      </c>
      <c r="D135" s="299" t="s">
        <v>884</v>
      </c>
      <c r="E135" s="522">
        <v>8.9499999999999993</v>
      </c>
      <c r="F135" s="522"/>
      <c r="G135" s="333">
        <f t="shared" si="4"/>
        <v>254.54999999998506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4</v>
      </c>
      <c r="C136" s="298">
        <v>46170</v>
      </c>
      <c r="D136" s="299" t="s">
        <v>884</v>
      </c>
      <c r="E136" s="522">
        <v>43.44</v>
      </c>
      <c r="F136" s="522"/>
      <c r="G136" s="333">
        <f t="shared" si="4"/>
        <v>263.49999999998505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6</v>
      </c>
      <c r="C137" s="298">
        <v>46170</v>
      </c>
      <c r="D137" s="299" t="s">
        <v>892</v>
      </c>
      <c r="E137" s="522">
        <v>30.89</v>
      </c>
      <c r="F137" s="522"/>
      <c r="G137" s="333">
        <f t="shared" si="4"/>
        <v>306.93999999998505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46170</v>
      </c>
      <c r="D138" s="299" t="s">
        <v>346</v>
      </c>
      <c r="E138" s="522">
        <v>32.659999999999997</v>
      </c>
      <c r="F138" s="522"/>
      <c r="G138" s="333">
        <f t="shared" si="4"/>
        <v>337.82999999998503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46170</v>
      </c>
      <c r="D139" s="299" t="s">
        <v>386</v>
      </c>
      <c r="E139" s="522">
        <v>9.09</v>
      </c>
      <c r="F139" s="522"/>
      <c r="G139" s="333">
        <f t="shared" si="4"/>
        <v>370.48999999998506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46170</v>
      </c>
      <c r="D140" s="299" t="s">
        <v>846</v>
      </c>
      <c r="E140" s="522">
        <v>36.74</v>
      </c>
      <c r="F140" s="522"/>
      <c r="G140" s="333">
        <f t="shared" si="4"/>
        <v>379.57999999998503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5</v>
      </c>
      <c r="C141" s="298">
        <v>46170</v>
      </c>
      <c r="D141" s="299" t="s">
        <v>846</v>
      </c>
      <c r="E141" s="522">
        <v>11.2</v>
      </c>
      <c r="F141" s="522"/>
      <c r="G141" s="333">
        <f t="shared" si="4"/>
        <v>416.31999999998504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46169</v>
      </c>
      <c r="D142" s="299" t="s">
        <v>358</v>
      </c>
      <c r="E142" s="522">
        <v>11.29</v>
      </c>
      <c r="F142" s="522"/>
      <c r="G142" s="333">
        <f t="shared" si="4"/>
        <v>427.51999999998503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4</v>
      </c>
      <c r="C143" s="298">
        <v>46169</v>
      </c>
      <c r="D143" s="299" t="s">
        <v>363</v>
      </c>
      <c r="E143" s="522">
        <v>44.84</v>
      </c>
      <c r="F143" s="522"/>
      <c r="G143" s="333">
        <f t="shared" si="4"/>
        <v>438.80999999998505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7</v>
      </c>
      <c r="C144" s="298">
        <v>46169</v>
      </c>
      <c r="D144" s="299" t="s">
        <v>338</v>
      </c>
      <c r="E144" s="522">
        <v>139.88</v>
      </c>
      <c r="F144" s="522"/>
      <c r="G144" s="333">
        <f t="shared" si="4"/>
        <v>483.64999999998508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8</v>
      </c>
      <c r="C145" s="298">
        <v>46169</v>
      </c>
      <c r="D145" s="299" t="s">
        <v>319</v>
      </c>
      <c r="E145" s="522">
        <v>46.84</v>
      </c>
      <c r="F145" s="522"/>
      <c r="G145" s="333">
        <f t="shared" ref="G145:G182" si="5">G146-E145+F145</f>
        <v>623.52999999998508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2</v>
      </c>
      <c r="C146" s="298">
        <v>46169</v>
      </c>
      <c r="D146" s="299" t="s">
        <v>358</v>
      </c>
      <c r="E146" s="522">
        <v>9.4700000000000006</v>
      </c>
      <c r="F146" s="522"/>
      <c r="G146" s="333">
        <f t="shared" si="5"/>
        <v>670.36999999998511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8</v>
      </c>
      <c r="C147" s="298">
        <v>46168</v>
      </c>
      <c r="D147" s="299" t="s">
        <v>308</v>
      </c>
      <c r="E147" s="522">
        <v>47.99</v>
      </c>
      <c r="F147" s="522"/>
      <c r="G147" s="333">
        <f t="shared" si="5"/>
        <v>679.83999999998514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5</v>
      </c>
      <c r="C148" s="298">
        <v>46168</v>
      </c>
      <c r="D148" s="299" t="s">
        <v>872</v>
      </c>
      <c r="E148" s="522">
        <v>26</v>
      </c>
      <c r="F148" s="522"/>
      <c r="G148" s="333">
        <f t="shared" si="5"/>
        <v>727.82999999998515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4</v>
      </c>
      <c r="C149" s="298">
        <v>46168</v>
      </c>
      <c r="D149" s="299" t="s">
        <v>310</v>
      </c>
      <c r="E149" s="522">
        <v>50.15</v>
      </c>
      <c r="F149" s="522"/>
      <c r="G149" s="333">
        <f t="shared" si="5"/>
        <v>753.82999999998515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287</v>
      </c>
      <c r="B150" s="330" t="s">
        <v>287</v>
      </c>
      <c r="C150" s="298">
        <v>46168</v>
      </c>
      <c r="D150" s="299" t="s">
        <v>882</v>
      </c>
      <c r="E150" s="522">
        <v>400</v>
      </c>
      <c r="F150" s="522">
        <v>400</v>
      </c>
      <c r="G150" s="333">
        <f t="shared" si="5"/>
        <v>803.97999999998513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22</v>
      </c>
      <c r="C151" s="298">
        <v>46168</v>
      </c>
      <c r="D151" s="299" t="s">
        <v>835</v>
      </c>
      <c r="E151" s="522">
        <v>15.96</v>
      </c>
      <c r="F151" s="522"/>
      <c r="G151" s="333">
        <f t="shared" si="5"/>
        <v>803.97999999998513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2</v>
      </c>
      <c r="C152" s="298">
        <v>46168</v>
      </c>
      <c r="D152" s="299" t="s">
        <v>296</v>
      </c>
      <c r="E152" s="522">
        <v>15.1</v>
      </c>
      <c r="F152" s="522"/>
      <c r="G152" s="333">
        <f t="shared" si="5"/>
        <v>819.93999999998516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4</v>
      </c>
      <c r="C153" s="298">
        <v>46168</v>
      </c>
      <c r="D153" s="299" t="s">
        <v>296</v>
      </c>
      <c r="E153" s="522">
        <v>44.67</v>
      </c>
      <c r="F153" s="522"/>
      <c r="G153" s="333">
        <f t="shared" si="5"/>
        <v>835.03999999998518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1</v>
      </c>
      <c r="C154" s="298">
        <v>46168</v>
      </c>
      <c r="D154" s="299" t="s">
        <v>300</v>
      </c>
      <c r="E154" s="522">
        <v>32.99</v>
      </c>
      <c r="F154" s="522"/>
      <c r="G154" s="333">
        <f t="shared" si="5"/>
        <v>879.70999999998514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46168</v>
      </c>
      <c r="D155" s="299" t="s">
        <v>386</v>
      </c>
      <c r="E155" s="522">
        <v>14.39</v>
      </c>
      <c r="F155" s="522"/>
      <c r="G155" s="333">
        <f t="shared" si="5"/>
        <v>912.69999999998515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12</v>
      </c>
      <c r="C156" s="298">
        <v>46167</v>
      </c>
      <c r="D156" s="299" t="s">
        <v>314</v>
      </c>
      <c r="E156" s="522">
        <v>204.48</v>
      </c>
      <c r="F156" s="522"/>
      <c r="G156" s="333">
        <f t="shared" si="5"/>
        <v>927.08999999998514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8</v>
      </c>
      <c r="C157" s="298">
        <v>46167</v>
      </c>
      <c r="D157" s="299" t="s">
        <v>319</v>
      </c>
      <c r="E157" s="522">
        <v>29.79</v>
      </c>
      <c r="F157" s="522"/>
      <c r="G157" s="333">
        <f t="shared" si="5"/>
        <v>1131.5699999999852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3</v>
      </c>
      <c r="C158" s="298">
        <v>46167</v>
      </c>
      <c r="D158" s="299" t="s">
        <v>348</v>
      </c>
      <c r="E158" s="522">
        <v>50</v>
      </c>
      <c r="F158" s="522"/>
      <c r="G158" s="333">
        <f t="shared" si="5"/>
        <v>1161.3599999999851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1</v>
      </c>
      <c r="C159" s="298">
        <v>46166</v>
      </c>
      <c r="D159" s="299" t="s">
        <v>329</v>
      </c>
      <c r="E159" s="522">
        <v>122.54</v>
      </c>
      <c r="F159" s="522"/>
      <c r="G159" s="333">
        <f t="shared" si="5"/>
        <v>1211.3599999999851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1</v>
      </c>
      <c r="C160" s="298">
        <v>46166</v>
      </c>
      <c r="D160" s="299" t="s">
        <v>311</v>
      </c>
      <c r="E160" s="522">
        <v>157.97</v>
      </c>
      <c r="F160" s="522"/>
      <c r="G160" s="333">
        <f t="shared" si="5"/>
        <v>1333.8999999999851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6</v>
      </c>
      <c r="C161" s="298">
        <v>46166</v>
      </c>
      <c r="D161" s="299" t="s">
        <v>300</v>
      </c>
      <c r="E161" s="522">
        <v>44.05</v>
      </c>
      <c r="F161" s="522"/>
      <c r="G161" s="333">
        <f t="shared" si="5"/>
        <v>1491.8699999999851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8</v>
      </c>
      <c r="C162" s="298">
        <v>46166</v>
      </c>
      <c r="D162" s="299" t="s">
        <v>319</v>
      </c>
      <c r="E162" s="522">
        <v>70.44</v>
      </c>
      <c r="F162" s="522"/>
      <c r="G162" s="333">
        <f t="shared" si="5"/>
        <v>1535.9199999999851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1</v>
      </c>
      <c r="C163" s="298">
        <v>46166</v>
      </c>
      <c r="D163" s="299" t="s">
        <v>329</v>
      </c>
      <c r="E163" s="522">
        <v>55.96</v>
      </c>
      <c r="F163" s="522"/>
      <c r="G163" s="333">
        <f t="shared" si="5"/>
        <v>1606.3599999999851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6</v>
      </c>
      <c r="C164" s="298">
        <v>46166</v>
      </c>
      <c r="D164" s="299" t="s">
        <v>883</v>
      </c>
      <c r="E164" s="522">
        <v>597.83000000000004</v>
      </c>
      <c r="F164" s="522"/>
      <c r="G164" s="333">
        <f t="shared" si="5"/>
        <v>1662.3199999999852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46166</v>
      </c>
      <c r="D165" s="299" t="s">
        <v>845</v>
      </c>
      <c r="E165" s="522">
        <v>69.2</v>
      </c>
      <c r="F165" s="522">
        <v>69.2</v>
      </c>
      <c r="G165" s="333">
        <f t="shared" si="5"/>
        <v>2260.1499999999851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1</v>
      </c>
      <c r="C166" s="298">
        <v>46165</v>
      </c>
      <c r="D166" s="299" t="s">
        <v>880</v>
      </c>
      <c r="E166" s="522">
        <v>94.76</v>
      </c>
      <c r="F166" s="522"/>
      <c r="G166" s="333">
        <f t="shared" si="5"/>
        <v>2260.1499999999851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1</v>
      </c>
      <c r="C167" s="298">
        <v>46165</v>
      </c>
      <c r="D167" s="299" t="s">
        <v>393</v>
      </c>
      <c r="E167" s="522">
        <v>34.869999999999997</v>
      </c>
      <c r="F167" s="522"/>
      <c r="G167" s="333">
        <f t="shared" si="5"/>
        <v>2354.9099999999853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46165</v>
      </c>
      <c r="D168" s="299" t="s">
        <v>481</v>
      </c>
      <c r="E168" s="522">
        <v>80.48</v>
      </c>
      <c r="F168" s="522"/>
      <c r="G168" s="333">
        <f t="shared" si="5"/>
        <v>2389.7799999999852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5</v>
      </c>
      <c r="C169" s="298">
        <v>46165</v>
      </c>
      <c r="D169" s="299" t="s">
        <v>879</v>
      </c>
      <c r="E169" s="522">
        <v>25</v>
      </c>
      <c r="F169" s="522"/>
      <c r="G169" s="333">
        <f t="shared" si="5"/>
        <v>2470.2599999999852</v>
      </c>
      <c r="H169" s="334" t="s">
        <v>298</v>
      </c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6</v>
      </c>
      <c r="C170" s="298">
        <v>46165</v>
      </c>
      <c r="D170" s="299" t="s">
        <v>877</v>
      </c>
      <c r="E170" s="522">
        <v>50</v>
      </c>
      <c r="F170" s="522"/>
      <c r="G170" s="333">
        <f t="shared" si="5"/>
        <v>2495.2599999999852</v>
      </c>
      <c r="H170" s="334" t="s">
        <v>298</v>
      </c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46165</v>
      </c>
      <c r="D171" s="299" t="s">
        <v>878</v>
      </c>
      <c r="E171" s="522">
        <v>25</v>
      </c>
      <c r="F171" s="522"/>
      <c r="G171" s="333">
        <f t="shared" si="5"/>
        <v>2545.2599999999852</v>
      </c>
      <c r="H171" s="334" t="s">
        <v>298</v>
      </c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2</v>
      </c>
      <c r="C172" s="298">
        <v>46164</v>
      </c>
      <c r="D172" s="299" t="s">
        <v>881</v>
      </c>
      <c r="E172" s="522">
        <v>45.46</v>
      </c>
      <c r="F172" s="522"/>
      <c r="G172" s="333">
        <f t="shared" si="5"/>
        <v>2570.2599999999852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46164</v>
      </c>
      <c r="D173" s="299" t="s">
        <v>873</v>
      </c>
      <c r="E173" s="522">
        <v>22</v>
      </c>
      <c r="F173" s="522"/>
      <c r="G173" s="333">
        <f t="shared" si="5"/>
        <v>2615.7199999999852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2</v>
      </c>
      <c r="C174" s="298">
        <v>46164</v>
      </c>
      <c r="D174" s="299" t="s">
        <v>296</v>
      </c>
      <c r="E174" s="522">
        <v>14.57</v>
      </c>
      <c r="F174" s="522"/>
      <c r="G174" s="333">
        <f t="shared" si="5"/>
        <v>2637.7199999999852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3</v>
      </c>
      <c r="C175" s="298">
        <v>46163</v>
      </c>
      <c r="D175" s="299" t="s">
        <v>334</v>
      </c>
      <c r="E175" s="522">
        <v>9.01</v>
      </c>
      <c r="F175" s="522"/>
      <c r="G175" s="333">
        <f t="shared" si="5"/>
        <v>2652.2899999999854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8</v>
      </c>
      <c r="C176" s="298">
        <v>46163</v>
      </c>
      <c r="D176" s="299" t="s">
        <v>334</v>
      </c>
      <c r="E176" s="522">
        <v>6.8</v>
      </c>
      <c r="F176" s="522"/>
      <c r="G176" s="333">
        <f t="shared" si="5"/>
        <v>2661.2999999999856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46163</v>
      </c>
      <c r="D177" s="299" t="s">
        <v>358</v>
      </c>
      <c r="E177" s="522">
        <v>16.649999999999999</v>
      </c>
      <c r="F177" s="522"/>
      <c r="G177" s="333">
        <f t="shared" si="5"/>
        <v>2668.0999999999858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8</v>
      </c>
      <c r="C178" s="298">
        <v>46163</v>
      </c>
      <c r="D178" s="299" t="s">
        <v>846</v>
      </c>
      <c r="E178" s="522">
        <v>24.89</v>
      </c>
      <c r="F178" s="522"/>
      <c r="G178" s="333">
        <f t="shared" si="5"/>
        <v>2684.7499999999859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5</v>
      </c>
      <c r="C179" s="298">
        <v>46163</v>
      </c>
      <c r="D179" s="299" t="s">
        <v>846</v>
      </c>
      <c r="E179" s="522">
        <v>11.2</v>
      </c>
      <c r="F179" s="522"/>
      <c r="G179" s="333">
        <f t="shared" si="5"/>
        <v>2709.6399999999858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2</v>
      </c>
      <c r="C180" s="298">
        <v>46162</v>
      </c>
      <c r="D180" s="299" t="s">
        <v>296</v>
      </c>
      <c r="E180" s="522">
        <v>11.18</v>
      </c>
      <c r="F180" s="522"/>
      <c r="G180" s="333">
        <f t="shared" si="5"/>
        <v>2720.8399999999856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46162</v>
      </c>
      <c r="D181" s="299" t="s">
        <v>386</v>
      </c>
      <c r="E181" s="522">
        <v>14.38</v>
      </c>
      <c r="F181" s="522"/>
      <c r="G181" s="333">
        <f t="shared" si="5"/>
        <v>2732.0199999999854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22</v>
      </c>
      <c r="C182" s="298">
        <v>46162</v>
      </c>
      <c r="D182" s="299" t="s">
        <v>323</v>
      </c>
      <c r="E182" s="522">
        <v>20.22</v>
      </c>
      <c r="F182" s="522"/>
      <c r="G182" s="333">
        <f t="shared" si="5"/>
        <v>2746.3999999999855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5</v>
      </c>
      <c r="C183" s="298">
        <v>46162</v>
      </c>
      <c r="D183" s="299" t="s">
        <v>872</v>
      </c>
      <c r="E183" s="522">
        <v>30</v>
      </c>
      <c r="F183" s="522"/>
      <c r="G183" s="333">
        <f t="shared" ref="G183:G197" si="6">G184-E183+F183</f>
        <v>2766.6199999999853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2</v>
      </c>
      <c r="C184" s="298">
        <v>46162</v>
      </c>
      <c r="D184" s="299" t="s">
        <v>874</v>
      </c>
      <c r="E184" s="522">
        <v>46.72</v>
      </c>
      <c r="F184" s="522"/>
      <c r="G184" s="333">
        <f t="shared" si="6"/>
        <v>2796.6199999999853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4</v>
      </c>
      <c r="C185" s="298">
        <v>46162</v>
      </c>
      <c r="D185" s="299" t="s">
        <v>310</v>
      </c>
      <c r="E185" s="522">
        <v>56.51</v>
      </c>
      <c r="F185" s="522"/>
      <c r="G185" s="333">
        <f t="shared" si="6"/>
        <v>2843.3399999999851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6</v>
      </c>
      <c r="C186" s="298">
        <v>46161</v>
      </c>
      <c r="D186" s="299" t="s">
        <v>871</v>
      </c>
      <c r="E186" s="522">
        <v>63.99</v>
      </c>
      <c r="F186" s="522"/>
      <c r="G186" s="333">
        <f t="shared" si="6"/>
        <v>2899.8499999999854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4</v>
      </c>
      <c r="C187" s="298">
        <v>46161</v>
      </c>
      <c r="D187" s="299" t="s">
        <v>296</v>
      </c>
      <c r="E187" s="522">
        <v>43.46</v>
      </c>
      <c r="F187" s="522"/>
      <c r="G187" s="333">
        <f t="shared" si="6"/>
        <v>2963.8399999999851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3</v>
      </c>
      <c r="C188" s="298">
        <v>46161</v>
      </c>
      <c r="D188" s="299" t="s">
        <v>296</v>
      </c>
      <c r="E188" s="522">
        <v>8.7200000000000006</v>
      </c>
      <c r="F188" s="522"/>
      <c r="G188" s="333">
        <f t="shared" si="6"/>
        <v>3007.2999999999852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46161</v>
      </c>
      <c r="D189" s="299" t="s">
        <v>301</v>
      </c>
      <c r="E189" s="522">
        <v>30.9</v>
      </c>
      <c r="F189" s="522"/>
      <c r="G189" s="333">
        <f t="shared" si="6"/>
        <v>3016.019999999985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22</v>
      </c>
      <c r="C190" s="298">
        <v>46161</v>
      </c>
      <c r="D190" s="299" t="s">
        <v>328</v>
      </c>
      <c r="E190" s="522">
        <v>7.46</v>
      </c>
      <c r="F190" s="522"/>
      <c r="G190" s="333">
        <f t="shared" si="6"/>
        <v>3046.9199999999851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2</v>
      </c>
      <c r="C191" s="298">
        <v>46161</v>
      </c>
      <c r="D191" s="299" t="s">
        <v>869</v>
      </c>
      <c r="E191" s="522">
        <v>31.05</v>
      </c>
      <c r="F191" s="522"/>
      <c r="G191" s="333">
        <f t="shared" si="6"/>
        <v>3054.3799999999851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2</v>
      </c>
      <c r="C192" s="298">
        <v>46161</v>
      </c>
      <c r="D192" s="299" t="s">
        <v>870</v>
      </c>
      <c r="E192" s="522">
        <v>54.41</v>
      </c>
      <c r="F192" s="522"/>
      <c r="G192" s="333">
        <f t="shared" si="6"/>
        <v>3085.4299999999853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8</v>
      </c>
      <c r="C193" s="298">
        <v>46161</v>
      </c>
      <c r="D193" s="299" t="s">
        <v>875</v>
      </c>
      <c r="E193" s="522">
        <v>20.49</v>
      </c>
      <c r="F193" s="522"/>
      <c r="G193" s="333">
        <f t="shared" si="6"/>
        <v>3139.8399999999851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294</v>
      </c>
      <c r="B194" s="330">
        <v>22</v>
      </c>
      <c r="C194" s="298">
        <v>46160</v>
      </c>
      <c r="D194" s="299" t="s">
        <v>401</v>
      </c>
      <c r="E194" s="522">
        <v>13.84</v>
      </c>
      <c r="F194" s="522"/>
      <c r="G194" s="333">
        <f t="shared" si="6"/>
        <v>3160.3299999999849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287</v>
      </c>
      <c r="B195" s="330" t="s">
        <v>287</v>
      </c>
      <c r="C195" s="298">
        <v>46160</v>
      </c>
      <c r="D195" s="299" t="s">
        <v>876</v>
      </c>
      <c r="E195" s="522">
        <v>138.44</v>
      </c>
      <c r="F195" s="522">
        <v>138.44</v>
      </c>
      <c r="G195" s="333">
        <f t="shared" si="6"/>
        <v>3174.1699999999851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2</v>
      </c>
      <c r="C196" s="298">
        <v>46160</v>
      </c>
      <c r="D196" s="299" t="s">
        <v>353</v>
      </c>
      <c r="E196" s="522">
        <v>25.48</v>
      </c>
      <c r="F196" s="522"/>
      <c r="G196" s="333">
        <f t="shared" si="6"/>
        <v>3174.1699999999851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294</v>
      </c>
      <c r="B197" s="330">
        <v>17</v>
      </c>
      <c r="C197" s="298">
        <v>46160</v>
      </c>
      <c r="D197" s="299" t="s">
        <v>188</v>
      </c>
      <c r="E197" s="522">
        <v>42.65</v>
      </c>
      <c r="F197" s="522"/>
      <c r="G197" s="333">
        <f t="shared" si="6"/>
        <v>3199.6499999999851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15</v>
      </c>
      <c r="C198" s="298">
        <v>46160</v>
      </c>
      <c r="D198" s="299" t="s">
        <v>185</v>
      </c>
      <c r="E198" s="522">
        <v>101.37</v>
      </c>
      <c r="F198" s="522"/>
      <c r="G198" s="333">
        <f t="shared" ref="G198:G278" si="7">G199-E198+F198</f>
        <v>3242.2999999999852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335</v>
      </c>
      <c r="B199" s="330" t="s">
        <v>335</v>
      </c>
      <c r="C199" s="298">
        <v>46160</v>
      </c>
      <c r="D199" s="299" t="s">
        <v>336</v>
      </c>
      <c r="E199" s="522">
        <v>93.13</v>
      </c>
      <c r="F199" s="522"/>
      <c r="G199" s="333">
        <f t="shared" si="7"/>
        <v>3343.6699999999851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11</v>
      </c>
      <c r="C200" s="298">
        <v>46160</v>
      </c>
      <c r="D200" s="299" t="s">
        <v>178</v>
      </c>
      <c r="E200" s="522">
        <v>267.68</v>
      </c>
      <c r="F200" s="522"/>
      <c r="G200" s="333">
        <f t="shared" si="7"/>
        <v>3436.7999999999852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23</v>
      </c>
      <c r="C201" s="298">
        <v>46160</v>
      </c>
      <c r="D201" s="299" t="s">
        <v>63</v>
      </c>
      <c r="E201" s="522">
        <v>529.46</v>
      </c>
      <c r="F201" s="522"/>
      <c r="G201" s="333">
        <f t="shared" si="7"/>
        <v>3704.479999999985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1</v>
      </c>
      <c r="C202" s="298">
        <v>46159</v>
      </c>
      <c r="D202" s="299" t="s">
        <v>311</v>
      </c>
      <c r="E202" s="522">
        <v>148.25</v>
      </c>
      <c r="F202" s="522"/>
      <c r="G202" s="333">
        <f t="shared" si="7"/>
        <v>4233.939999999985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1</v>
      </c>
      <c r="C203" s="298">
        <v>46159</v>
      </c>
      <c r="D203" s="299" t="s">
        <v>306</v>
      </c>
      <c r="E203" s="522">
        <v>90.2</v>
      </c>
      <c r="F203" s="522"/>
      <c r="G203" s="333">
        <f t="shared" si="7"/>
        <v>4382.189999999985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294</v>
      </c>
      <c r="B204" s="330">
        <v>21</v>
      </c>
      <c r="C204" s="298">
        <v>46159</v>
      </c>
      <c r="D204" s="299" t="s">
        <v>194</v>
      </c>
      <c r="E204" s="522">
        <v>81</v>
      </c>
      <c r="F204" s="522"/>
      <c r="G204" s="333">
        <f t="shared" si="7"/>
        <v>4472.3899999999849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6</v>
      </c>
      <c r="C205" s="298">
        <v>46159</v>
      </c>
      <c r="D205" s="299" t="s">
        <v>300</v>
      </c>
      <c r="E205" s="522">
        <v>38.33</v>
      </c>
      <c r="F205" s="522"/>
      <c r="G205" s="333">
        <f t="shared" si="7"/>
        <v>4553.3899999999849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294</v>
      </c>
      <c r="B206" s="330">
        <v>42</v>
      </c>
      <c r="C206" s="298">
        <v>46159</v>
      </c>
      <c r="D206" s="299" t="s">
        <v>333</v>
      </c>
      <c r="E206" s="522">
        <v>29.8</v>
      </c>
      <c r="F206" s="522"/>
      <c r="G206" s="333">
        <f t="shared" si="7"/>
        <v>4591.7199999999848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294</v>
      </c>
      <c r="B207" s="330">
        <v>43</v>
      </c>
      <c r="C207" s="298">
        <v>46159</v>
      </c>
      <c r="D207" s="299" t="s">
        <v>333</v>
      </c>
      <c r="E207" s="522">
        <v>22.35</v>
      </c>
      <c r="F207" s="522"/>
      <c r="G207" s="333">
        <f t="shared" si="7"/>
        <v>4621.519999999985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8</v>
      </c>
      <c r="C208" s="298">
        <v>46159</v>
      </c>
      <c r="D208" s="299" t="s">
        <v>319</v>
      </c>
      <c r="E208" s="522">
        <v>50.75</v>
      </c>
      <c r="F208" s="522"/>
      <c r="G208" s="333">
        <f t="shared" si="7"/>
        <v>4643.8699999999853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6</v>
      </c>
      <c r="C209" s="298">
        <v>46158</v>
      </c>
      <c r="D209" s="299" t="s">
        <v>340</v>
      </c>
      <c r="E209" s="522">
        <v>21.3</v>
      </c>
      <c r="F209" s="522"/>
      <c r="G209" s="333">
        <f t="shared" si="7"/>
        <v>4694.6199999999853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8</v>
      </c>
      <c r="C210" s="298">
        <v>46158</v>
      </c>
      <c r="D210" s="299" t="s">
        <v>319</v>
      </c>
      <c r="E210" s="522">
        <v>41.46</v>
      </c>
      <c r="F210" s="522"/>
      <c r="G210" s="333">
        <f t="shared" si="7"/>
        <v>4715.9199999999855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287</v>
      </c>
      <c r="B211" s="330" t="s">
        <v>287</v>
      </c>
      <c r="C211" s="298">
        <v>46158</v>
      </c>
      <c r="D211" s="299" t="s">
        <v>849</v>
      </c>
      <c r="E211" s="522">
        <v>95.85</v>
      </c>
      <c r="F211" s="522">
        <v>95.85</v>
      </c>
      <c r="G211" s="333">
        <f t="shared" si="7"/>
        <v>4757.3799999999856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287</v>
      </c>
      <c r="B212" s="330" t="s">
        <v>287</v>
      </c>
      <c r="C212" s="298">
        <v>46158</v>
      </c>
      <c r="D212" s="299" t="s">
        <v>847</v>
      </c>
      <c r="E212" s="522">
        <v>87.13</v>
      </c>
      <c r="F212" s="522">
        <v>87.13</v>
      </c>
      <c r="G212" s="333">
        <f t="shared" si="7"/>
        <v>4757.3799999999856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46158</v>
      </c>
      <c r="D213" s="299" t="s">
        <v>310</v>
      </c>
      <c r="E213" s="522">
        <v>48.15</v>
      </c>
      <c r="F213" s="522"/>
      <c r="G213" s="333">
        <f t="shared" si="7"/>
        <v>4757.3799999999856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8</v>
      </c>
      <c r="C214" s="298">
        <v>46158</v>
      </c>
      <c r="D214" s="299" t="s">
        <v>308</v>
      </c>
      <c r="E214" s="522">
        <v>75.069999999999993</v>
      </c>
      <c r="F214" s="522"/>
      <c r="G214" s="333">
        <f t="shared" si="7"/>
        <v>4805.5299999999852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2</v>
      </c>
      <c r="C215" s="298">
        <v>46158</v>
      </c>
      <c r="D215" s="299" t="s">
        <v>308</v>
      </c>
      <c r="E215" s="522">
        <v>75</v>
      </c>
      <c r="F215" s="522"/>
      <c r="G215" s="333">
        <f t="shared" si="7"/>
        <v>4880.5999999999849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3</v>
      </c>
      <c r="C216" s="298">
        <v>46158</v>
      </c>
      <c r="D216" s="299" t="s">
        <v>348</v>
      </c>
      <c r="E216" s="522">
        <v>8.3800000000000008</v>
      </c>
      <c r="F216" s="522"/>
      <c r="G216" s="333">
        <f t="shared" si="7"/>
        <v>4955.5999999999849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8</v>
      </c>
      <c r="C217" s="298">
        <v>46157</v>
      </c>
      <c r="D217" s="299" t="s">
        <v>319</v>
      </c>
      <c r="E217" s="522">
        <v>63.55</v>
      </c>
      <c r="F217" s="522"/>
      <c r="G217" s="333">
        <f t="shared" si="7"/>
        <v>4963.979999999985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4</v>
      </c>
      <c r="C218" s="298">
        <v>46157</v>
      </c>
      <c r="D218" s="299" t="s">
        <v>296</v>
      </c>
      <c r="E218" s="522">
        <v>45.1</v>
      </c>
      <c r="F218" s="522"/>
      <c r="G218" s="333">
        <f t="shared" si="7"/>
        <v>5027.5299999999852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46157</v>
      </c>
      <c r="D219" s="299" t="s">
        <v>296</v>
      </c>
      <c r="E219" s="522">
        <v>24.54</v>
      </c>
      <c r="F219" s="522"/>
      <c r="G219" s="333">
        <f t="shared" si="7"/>
        <v>5072.6299999999856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2</v>
      </c>
      <c r="C220" s="298">
        <v>46157</v>
      </c>
      <c r="D220" s="299" t="s">
        <v>334</v>
      </c>
      <c r="E220" s="522">
        <v>14.28</v>
      </c>
      <c r="F220" s="522"/>
      <c r="G220" s="333">
        <f t="shared" si="7"/>
        <v>5097.1699999999855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287</v>
      </c>
      <c r="B221" s="330" t="s">
        <v>287</v>
      </c>
      <c r="C221" s="298">
        <v>46157</v>
      </c>
      <c r="D221" s="299" t="s">
        <v>506</v>
      </c>
      <c r="E221" s="522">
        <v>146.15</v>
      </c>
      <c r="F221" s="522">
        <v>146.15</v>
      </c>
      <c r="G221" s="333">
        <f t="shared" si="7"/>
        <v>5111.4499999999853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46157</v>
      </c>
      <c r="D222" s="299" t="s">
        <v>868</v>
      </c>
      <c r="E222" s="522">
        <v>202.87</v>
      </c>
      <c r="F222" s="522"/>
      <c r="G222" s="333">
        <f>G223-E222+F222</f>
        <v>5111.4499999999853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6</v>
      </c>
      <c r="C223" s="298">
        <v>46157</v>
      </c>
      <c r="D223" s="299" t="s">
        <v>300</v>
      </c>
      <c r="E223" s="522">
        <v>14.9</v>
      </c>
      <c r="F223" s="522"/>
      <c r="G223" s="333">
        <f t="shared" si="7"/>
        <v>5314.3199999999852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291</v>
      </c>
      <c r="B224" s="330">
        <v>38</v>
      </c>
      <c r="C224" s="298">
        <v>46157</v>
      </c>
      <c r="D224" s="299" t="s">
        <v>293</v>
      </c>
      <c r="E224" s="522"/>
      <c r="F224" s="522">
        <v>4597.82</v>
      </c>
      <c r="G224" s="333">
        <f t="shared" si="7"/>
        <v>5329.2199999999848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8</v>
      </c>
      <c r="C225" s="298">
        <v>46156</v>
      </c>
      <c r="D225" s="299" t="s">
        <v>867</v>
      </c>
      <c r="E225" s="522">
        <v>34.96</v>
      </c>
      <c r="F225" s="522"/>
      <c r="G225" s="333">
        <f t="shared" si="7"/>
        <v>731.39999999998463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46156</v>
      </c>
      <c r="D226" s="299" t="s">
        <v>408</v>
      </c>
      <c r="E226" s="522">
        <v>23.9</v>
      </c>
      <c r="F226" s="522"/>
      <c r="G226" s="333">
        <f t="shared" si="7"/>
        <v>766.35999999998467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24</v>
      </c>
      <c r="C227" s="298">
        <v>46156</v>
      </c>
      <c r="D227" s="299" t="s">
        <v>860</v>
      </c>
      <c r="E227" s="522">
        <v>109.92</v>
      </c>
      <c r="F227" s="522"/>
      <c r="G227" s="333">
        <f t="shared" si="7"/>
        <v>790.25999999998464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46156</v>
      </c>
      <c r="D228" s="299" t="s">
        <v>334</v>
      </c>
      <c r="E228" s="522">
        <v>24.34</v>
      </c>
      <c r="F228" s="522"/>
      <c r="G228" s="333">
        <f t="shared" si="7"/>
        <v>900.1799999999846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8</v>
      </c>
      <c r="C229" s="298">
        <v>46156</v>
      </c>
      <c r="D229" s="299" t="s">
        <v>846</v>
      </c>
      <c r="E229" s="522">
        <v>24.89</v>
      </c>
      <c r="F229" s="522"/>
      <c r="G229" s="333">
        <f t="shared" si="7"/>
        <v>924.51999999998463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5</v>
      </c>
      <c r="C230" s="298">
        <v>46156</v>
      </c>
      <c r="D230" s="299" t="s">
        <v>846</v>
      </c>
      <c r="E230" s="522">
        <v>11.2</v>
      </c>
      <c r="F230" s="522"/>
      <c r="G230" s="333">
        <f t="shared" si="7"/>
        <v>949.40999999998462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46156</v>
      </c>
      <c r="D231" s="299" t="s">
        <v>324</v>
      </c>
      <c r="E231" s="522">
        <v>22.04</v>
      </c>
      <c r="F231" s="522"/>
      <c r="G231" s="333">
        <f t="shared" si="7"/>
        <v>960.60999999998467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291</v>
      </c>
      <c r="B232" s="330">
        <v>39</v>
      </c>
      <c r="C232" s="298">
        <v>46156</v>
      </c>
      <c r="D232" s="299" t="s">
        <v>292</v>
      </c>
      <c r="E232" s="522"/>
      <c r="F232" s="522">
        <v>2763.78</v>
      </c>
      <c r="G232" s="333">
        <f t="shared" si="7"/>
        <v>982.64999999998463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291</v>
      </c>
      <c r="B233" s="330">
        <v>41</v>
      </c>
      <c r="C233" s="298">
        <v>46156</v>
      </c>
      <c r="D233" s="299" t="s">
        <v>299</v>
      </c>
      <c r="E233" s="522"/>
      <c r="F233" s="522">
        <v>250</v>
      </c>
      <c r="G233" s="333">
        <f t="shared" si="7"/>
        <v>-1781.1300000000156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335</v>
      </c>
      <c r="B234" s="330" t="s">
        <v>335</v>
      </c>
      <c r="C234" s="298">
        <v>46156</v>
      </c>
      <c r="D234" s="299" t="s">
        <v>460</v>
      </c>
      <c r="E234" s="522"/>
      <c r="F234" s="522">
        <v>100</v>
      </c>
      <c r="G234" s="333">
        <f t="shared" si="7"/>
        <v>-2031.1300000000156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46156</v>
      </c>
      <c r="D235" s="299" t="s">
        <v>300</v>
      </c>
      <c r="E235" s="522">
        <v>13.3</v>
      </c>
      <c r="F235" s="522"/>
      <c r="G235" s="333">
        <f t="shared" si="7"/>
        <v>-2131.1300000000156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2</v>
      </c>
      <c r="C236" s="298">
        <v>46155</v>
      </c>
      <c r="D236" s="299" t="s">
        <v>296</v>
      </c>
      <c r="E236" s="522">
        <v>14.67</v>
      </c>
      <c r="F236" s="522"/>
      <c r="G236" s="333">
        <f t="shared" si="7"/>
        <v>-2117.8300000000154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46155</v>
      </c>
      <c r="D237" s="299" t="s">
        <v>319</v>
      </c>
      <c r="E237" s="522">
        <v>22.96</v>
      </c>
      <c r="F237" s="522"/>
      <c r="G237" s="333">
        <f t="shared" si="7"/>
        <v>-2103.1600000000153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287</v>
      </c>
      <c r="B238" s="330" t="s">
        <v>287</v>
      </c>
      <c r="C238" s="298">
        <v>46155</v>
      </c>
      <c r="D238" s="299" t="s">
        <v>855</v>
      </c>
      <c r="E238" s="522">
        <v>100</v>
      </c>
      <c r="F238" s="522">
        <v>100</v>
      </c>
      <c r="G238" s="333">
        <f t="shared" si="7"/>
        <v>-2080.2000000000153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4</v>
      </c>
      <c r="C239" s="298">
        <v>46154</v>
      </c>
      <c r="D239" s="299" t="s">
        <v>455</v>
      </c>
      <c r="E239" s="522">
        <v>43.14</v>
      </c>
      <c r="F239" s="522"/>
      <c r="G239" s="333">
        <f t="shared" si="7"/>
        <v>-2080.2000000000153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3</v>
      </c>
      <c r="C240" s="298">
        <v>46154</v>
      </c>
      <c r="D240" s="299" t="s">
        <v>455</v>
      </c>
      <c r="E240" s="522">
        <v>7.29</v>
      </c>
      <c r="F240" s="522"/>
      <c r="G240" s="333">
        <f t="shared" si="7"/>
        <v>-2037.0600000000154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19</v>
      </c>
      <c r="C241" s="298">
        <v>46154</v>
      </c>
      <c r="D241" s="299" t="s">
        <v>191</v>
      </c>
      <c r="E241" s="522">
        <v>200</v>
      </c>
      <c r="F241" s="522"/>
      <c r="G241" s="333">
        <f t="shared" si="7"/>
        <v>-2029.7700000000154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6</v>
      </c>
      <c r="C242" s="298">
        <v>46154</v>
      </c>
      <c r="D242" s="299" t="s">
        <v>446</v>
      </c>
      <c r="E242" s="522">
        <v>-0.06</v>
      </c>
      <c r="F242" s="522"/>
      <c r="G242" s="333">
        <f t="shared" si="7"/>
        <v>-1829.7700000000154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46154</v>
      </c>
      <c r="D243" s="299" t="s">
        <v>301</v>
      </c>
      <c r="E243" s="522">
        <v>21.55</v>
      </c>
      <c r="F243" s="522"/>
      <c r="G243" s="333">
        <f t="shared" si="7"/>
        <v>-1829.8300000000154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3</v>
      </c>
      <c r="C244" s="298">
        <v>46153</v>
      </c>
      <c r="D244" s="299" t="s">
        <v>296</v>
      </c>
      <c r="E244" s="522">
        <v>4.79</v>
      </c>
      <c r="F244" s="522"/>
      <c r="G244" s="333">
        <f t="shared" si="7"/>
        <v>-1808.2800000000154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4</v>
      </c>
      <c r="C245" s="298">
        <v>46153</v>
      </c>
      <c r="D245" s="299" t="s">
        <v>296</v>
      </c>
      <c r="E245" s="522">
        <v>66.59</v>
      </c>
      <c r="F245" s="522"/>
      <c r="G245" s="333">
        <f t="shared" si="7"/>
        <v>-1803.4900000000155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46153</v>
      </c>
      <c r="D246" s="299" t="s">
        <v>843</v>
      </c>
      <c r="E246" s="522">
        <v>-51.06</v>
      </c>
      <c r="F246" s="522">
        <v>-51.06</v>
      </c>
      <c r="G246" s="333">
        <f t="shared" si="7"/>
        <v>-1736.9000000000156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294</v>
      </c>
      <c r="B247" s="330">
        <v>22</v>
      </c>
      <c r="C247" s="298">
        <v>46153</v>
      </c>
      <c r="D247" s="299" t="s">
        <v>352</v>
      </c>
      <c r="E247" s="522">
        <v>21.29</v>
      </c>
      <c r="F247" s="522"/>
      <c r="G247" s="333">
        <f t="shared" si="7"/>
        <v>-1736.9000000000156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8</v>
      </c>
      <c r="C248" s="298">
        <v>46152</v>
      </c>
      <c r="D248" s="299" t="s">
        <v>319</v>
      </c>
      <c r="E248" s="522">
        <v>59.25</v>
      </c>
      <c r="F248" s="522"/>
      <c r="G248" s="333">
        <f t="shared" si="7"/>
        <v>-1715.6100000000156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1</v>
      </c>
      <c r="C249" s="298">
        <v>46152</v>
      </c>
      <c r="D249" s="299" t="s">
        <v>304</v>
      </c>
      <c r="E249" s="522">
        <v>145.94999999999999</v>
      </c>
      <c r="F249" s="522"/>
      <c r="G249" s="333">
        <f t="shared" si="7"/>
        <v>-1656.3600000000156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1</v>
      </c>
      <c r="C250" s="298">
        <v>46152</v>
      </c>
      <c r="D250" s="299" t="s">
        <v>311</v>
      </c>
      <c r="E250" s="522">
        <v>131.9</v>
      </c>
      <c r="F250" s="522"/>
      <c r="G250" s="333">
        <f t="shared" si="7"/>
        <v>-1510.4100000000155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2</v>
      </c>
      <c r="C251" s="298">
        <v>46152</v>
      </c>
      <c r="D251" s="299" t="s">
        <v>850</v>
      </c>
      <c r="E251" s="522">
        <v>96.46</v>
      </c>
      <c r="F251" s="522"/>
      <c r="G251" s="333">
        <f t="shared" si="7"/>
        <v>-1378.5100000000155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7</v>
      </c>
      <c r="C252" s="298">
        <v>46152</v>
      </c>
      <c r="D252" s="299" t="s">
        <v>851</v>
      </c>
      <c r="E252" s="522">
        <v>162</v>
      </c>
      <c r="F252" s="522"/>
      <c r="G252" s="333">
        <f t="shared" si="7"/>
        <v>-1282.0500000000154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3</v>
      </c>
      <c r="C253" s="298">
        <v>46152</v>
      </c>
      <c r="D253" s="299" t="s">
        <v>348</v>
      </c>
      <c r="E253" s="522">
        <v>25</v>
      </c>
      <c r="F253" s="522"/>
      <c r="G253" s="333">
        <f t="shared" si="7"/>
        <v>-1120.0500000000154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2</v>
      </c>
      <c r="C254" s="298">
        <v>46151</v>
      </c>
      <c r="D254" s="299" t="s">
        <v>852</v>
      </c>
      <c r="E254" s="522">
        <v>35.83</v>
      </c>
      <c r="F254" s="522"/>
      <c r="G254" s="333">
        <f t="shared" si="7"/>
        <v>-1095.0500000000154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4</v>
      </c>
      <c r="C255" s="298">
        <v>46151</v>
      </c>
      <c r="D255" s="299" t="s">
        <v>310</v>
      </c>
      <c r="E255" s="522">
        <v>50.58</v>
      </c>
      <c r="F255" s="522"/>
      <c r="G255" s="333">
        <f t="shared" si="7"/>
        <v>-1059.2200000000155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46151</v>
      </c>
      <c r="D256" s="299" t="s">
        <v>853</v>
      </c>
      <c r="E256" s="522">
        <v>20.65</v>
      </c>
      <c r="F256" s="522"/>
      <c r="G256" s="333">
        <f t="shared" si="7"/>
        <v>-1008.6400000000156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8</v>
      </c>
      <c r="C257" s="298">
        <v>46151</v>
      </c>
      <c r="D257" s="299" t="s">
        <v>319</v>
      </c>
      <c r="E257" s="522">
        <v>38.770000000000003</v>
      </c>
      <c r="F257" s="522"/>
      <c r="G257" s="333">
        <f t="shared" si="7"/>
        <v>-987.99000000001558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287</v>
      </c>
      <c r="B258" s="330" t="s">
        <v>287</v>
      </c>
      <c r="C258" s="298">
        <v>46151</v>
      </c>
      <c r="D258" s="299" t="s">
        <v>843</v>
      </c>
      <c r="E258" s="522">
        <v>383.63</v>
      </c>
      <c r="F258" s="522">
        <v>383.63</v>
      </c>
      <c r="G258" s="333">
        <f t="shared" si="7"/>
        <v>-949.2200000000156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5</v>
      </c>
      <c r="C259" s="298">
        <v>46151</v>
      </c>
      <c r="D259" s="299" t="s">
        <v>854</v>
      </c>
      <c r="E259" s="522">
        <v>10.68</v>
      </c>
      <c r="F259" s="522"/>
      <c r="G259" s="333">
        <f t="shared" si="7"/>
        <v>-949.2200000000156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3</v>
      </c>
      <c r="C260" s="298">
        <v>46151</v>
      </c>
      <c r="D260" s="299" t="s">
        <v>348</v>
      </c>
      <c r="E260" s="522">
        <v>9.35</v>
      </c>
      <c r="F260" s="522"/>
      <c r="G260" s="333">
        <f t="shared" si="7"/>
        <v>-938.54000000001565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46151</v>
      </c>
      <c r="D261" s="299" t="s">
        <v>331</v>
      </c>
      <c r="E261" s="522">
        <v>-150.9</v>
      </c>
      <c r="F261" s="522">
        <v>-150.9</v>
      </c>
      <c r="G261" s="333">
        <f t="shared" si="7"/>
        <v>-929.19000000001563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287</v>
      </c>
      <c r="B262" s="330" t="s">
        <v>287</v>
      </c>
      <c r="C262" s="298">
        <v>46151</v>
      </c>
      <c r="D262" s="299" t="s">
        <v>847</v>
      </c>
      <c r="E262" s="522">
        <v>557.9</v>
      </c>
      <c r="F262" s="522">
        <v>557.9</v>
      </c>
      <c r="G262" s="333">
        <f t="shared" si="7"/>
        <v>-929.19000000001563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18</v>
      </c>
      <c r="C263" s="298">
        <v>46150</v>
      </c>
      <c r="D263" s="299" t="s">
        <v>361</v>
      </c>
      <c r="E263" s="522">
        <v>400</v>
      </c>
      <c r="F263" s="522"/>
      <c r="G263" s="333">
        <f t="shared" si="7"/>
        <v>-929.19000000001574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287</v>
      </c>
      <c r="B264" s="330" t="s">
        <v>287</v>
      </c>
      <c r="C264" s="298">
        <v>46150</v>
      </c>
      <c r="D264" s="299" t="s">
        <v>842</v>
      </c>
      <c r="E264" s="522">
        <v>200</v>
      </c>
      <c r="F264" s="522">
        <v>200</v>
      </c>
      <c r="G264" s="333">
        <f t="shared" si="7"/>
        <v>-529.19000000001574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46150</v>
      </c>
      <c r="D265" s="299" t="s">
        <v>473</v>
      </c>
      <c r="E265" s="522">
        <v>52.78</v>
      </c>
      <c r="F265" s="522"/>
      <c r="G265" s="333">
        <f t="shared" si="7"/>
        <v>-529.19000000001574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287</v>
      </c>
      <c r="B266" s="330" t="s">
        <v>287</v>
      </c>
      <c r="C266" s="298">
        <v>46150</v>
      </c>
      <c r="D266" s="299" t="s">
        <v>848</v>
      </c>
      <c r="E266" s="522">
        <v>137.07</v>
      </c>
      <c r="F266" s="522">
        <v>137.07</v>
      </c>
      <c r="G266" s="333">
        <f t="shared" si="7"/>
        <v>-476.41000000001571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2</v>
      </c>
      <c r="C267" s="298">
        <v>46150</v>
      </c>
      <c r="D267" s="299" t="s">
        <v>358</v>
      </c>
      <c r="E267" s="522">
        <v>17.440000000000001</v>
      </c>
      <c r="F267" s="522"/>
      <c r="G267" s="333">
        <f t="shared" si="7"/>
        <v>-476.41000000001566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287</v>
      </c>
      <c r="B268" s="330" t="s">
        <v>287</v>
      </c>
      <c r="C268" s="298">
        <v>46150</v>
      </c>
      <c r="D268" s="299" t="s">
        <v>849</v>
      </c>
      <c r="E268" s="522">
        <v>359.81</v>
      </c>
      <c r="F268" s="522">
        <v>359.81</v>
      </c>
      <c r="G268" s="333">
        <f t="shared" si="7"/>
        <v>-458.97000000001566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8</v>
      </c>
      <c r="C269" s="298">
        <v>46149</v>
      </c>
      <c r="D269" s="299" t="s">
        <v>846</v>
      </c>
      <c r="E269" s="522">
        <v>23.7</v>
      </c>
      <c r="F269" s="522"/>
      <c r="G269" s="333">
        <f t="shared" si="7"/>
        <v>-458.97000000001566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46149</v>
      </c>
      <c r="D270" s="299" t="s">
        <v>371</v>
      </c>
      <c r="E270" s="522">
        <v>13.43</v>
      </c>
      <c r="F270" s="522"/>
      <c r="G270" s="333">
        <f t="shared" si="7"/>
        <v>-435.27000000001567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13</v>
      </c>
      <c r="C271" s="298">
        <v>46149</v>
      </c>
      <c r="D271" s="299" t="s">
        <v>182</v>
      </c>
      <c r="E271" s="522">
        <v>122.18</v>
      </c>
      <c r="F271" s="522"/>
      <c r="G271" s="333">
        <f t="shared" si="7"/>
        <v>-421.84000000001566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335</v>
      </c>
      <c r="B272" s="330" t="s">
        <v>335</v>
      </c>
      <c r="C272" s="298">
        <v>46149</v>
      </c>
      <c r="D272" s="299" t="s">
        <v>447</v>
      </c>
      <c r="E272" s="522">
        <v>43.62</v>
      </c>
      <c r="F272" s="522"/>
      <c r="G272" s="333">
        <f t="shared" si="7"/>
        <v>-299.66000000001566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9</v>
      </c>
      <c r="C273" s="298">
        <v>46149</v>
      </c>
      <c r="D273" s="299" t="s">
        <v>58</v>
      </c>
      <c r="E273" s="522">
        <v>1231.68</v>
      </c>
      <c r="F273" s="522"/>
      <c r="G273" s="333">
        <f t="shared" si="7"/>
        <v>-256.04000000001565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3</v>
      </c>
      <c r="C274" s="298">
        <v>46149</v>
      </c>
      <c r="D274" s="299" t="s">
        <v>309</v>
      </c>
      <c r="E274" s="522">
        <v>4.49</v>
      </c>
      <c r="F274" s="522"/>
      <c r="G274" s="333">
        <f t="shared" si="7"/>
        <v>975.63999999998441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5</v>
      </c>
      <c r="C275" s="298">
        <v>46149</v>
      </c>
      <c r="D275" s="299" t="s">
        <v>846</v>
      </c>
      <c r="E275" s="522">
        <v>19.2</v>
      </c>
      <c r="F275" s="522"/>
      <c r="G275" s="333">
        <f t="shared" si="7"/>
        <v>980.12999999998442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8</v>
      </c>
      <c r="C276" s="298">
        <v>46149</v>
      </c>
      <c r="D276" s="299" t="s">
        <v>846</v>
      </c>
      <c r="E276" s="522">
        <v>35</v>
      </c>
      <c r="F276" s="522"/>
      <c r="G276" s="333">
        <f t="shared" si="7"/>
        <v>999.32999999998447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8</v>
      </c>
      <c r="C277" s="298">
        <v>46149</v>
      </c>
      <c r="D277" s="299" t="s">
        <v>319</v>
      </c>
      <c r="E277" s="522">
        <v>15.93</v>
      </c>
      <c r="F277" s="522"/>
      <c r="G277" s="333">
        <f t="shared" si="7"/>
        <v>1034.3299999999845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46149</v>
      </c>
      <c r="D278" s="299" t="s">
        <v>296</v>
      </c>
      <c r="E278" s="522">
        <v>11.18</v>
      </c>
      <c r="F278" s="522"/>
      <c r="G278" s="333">
        <f t="shared" si="7"/>
        <v>1050.2599999999845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46149</v>
      </c>
      <c r="D279" s="299" t="s">
        <v>301</v>
      </c>
      <c r="E279" s="522">
        <v>16.05</v>
      </c>
      <c r="F279" s="522"/>
      <c r="G279" s="333">
        <f t="shared" ref="G279:G318" si="8">G280-E279+F279</f>
        <v>1061.4399999999846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46148</v>
      </c>
      <c r="D280" s="299" t="s">
        <v>340</v>
      </c>
      <c r="E280" s="522">
        <v>47.93</v>
      </c>
      <c r="F280" s="522"/>
      <c r="G280" s="333">
        <f t="shared" si="8"/>
        <v>1077.4899999999845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14</v>
      </c>
      <c r="C281" s="298">
        <v>46148</v>
      </c>
      <c r="D281" s="299" t="s">
        <v>366</v>
      </c>
      <c r="E281" s="522">
        <v>66.67</v>
      </c>
      <c r="F281" s="522"/>
      <c r="G281" s="333">
        <f t="shared" si="8"/>
        <v>1125.4199999999846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8</v>
      </c>
      <c r="C282" s="298">
        <v>46148</v>
      </c>
      <c r="D282" s="299" t="s">
        <v>319</v>
      </c>
      <c r="E282" s="522">
        <v>19.14</v>
      </c>
      <c r="F282" s="522"/>
      <c r="G282" s="333">
        <f t="shared" si="8"/>
        <v>1192.0899999999847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4</v>
      </c>
      <c r="C283" s="298">
        <v>46148</v>
      </c>
      <c r="D283" s="299" t="s">
        <v>310</v>
      </c>
      <c r="E283" s="522">
        <v>103.69</v>
      </c>
      <c r="F283" s="522"/>
      <c r="G283" s="333">
        <f t="shared" si="8"/>
        <v>1211.2299999999848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287</v>
      </c>
      <c r="B284" s="330" t="s">
        <v>287</v>
      </c>
      <c r="C284" s="298">
        <v>46148</v>
      </c>
      <c r="D284" s="299" t="s">
        <v>843</v>
      </c>
      <c r="E284" s="522">
        <v>513.29999999999995</v>
      </c>
      <c r="F284" s="522">
        <v>513.29999999999995</v>
      </c>
      <c r="G284" s="333">
        <f t="shared" si="8"/>
        <v>1314.9199999999848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6</v>
      </c>
      <c r="C285" s="298">
        <v>46148</v>
      </c>
      <c r="D285" s="299" t="s">
        <v>300</v>
      </c>
      <c r="E285" s="522">
        <v>41.52</v>
      </c>
      <c r="F285" s="522"/>
      <c r="G285" s="333">
        <f t="shared" si="8"/>
        <v>1314.9199999999848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287</v>
      </c>
      <c r="B286" s="330" t="s">
        <v>287</v>
      </c>
      <c r="C286" s="298">
        <v>46148</v>
      </c>
      <c r="D286" s="299" t="s">
        <v>844</v>
      </c>
      <c r="E286" s="522">
        <v>500.5</v>
      </c>
      <c r="F286" s="522">
        <v>500.5</v>
      </c>
      <c r="G286" s="333">
        <f t="shared" si="8"/>
        <v>1356.4399999999848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287</v>
      </c>
      <c r="B287" s="330" t="s">
        <v>287</v>
      </c>
      <c r="C287" s="298">
        <v>46148</v>
      </c>
      <c r="D287" s="299" t="s">
        <v>845</v>
      </c>
      <c r="E287" s="522">
        <v>457.94</v>
      </c>
      <c r="F287" s="522">
        <v>457.94</v>
      </c>
      <c r="G287" s="333">
        <f t="shared" si="8"/>
        <v>1356.4399999999848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1</v>
      </c>
      <c r="C288" s="298">
        <v>46148</v>
      </c>
      <c r="D288" s="299" t="s">
        <v>306</v>
      </c>
      <c r="E288" s="522">
        <v>23.48</v>
      </c>
      <c r="F288" s="522"/>
      <c r="G288" s="333">
        <f t="shared" si="8"/>
        <v>1356.4399999999848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2</v>
      </c>
      <c r="C289" s="298">
        <v>46147</v>
      </c>
      <c r="D289" s="299" t="s">
        <v>384</v>
      </c>
      <c r="E289" s="522">
        <v>59.03</v>
      </c>
      <c r="F289" s="522"/>
      <c r="G289" s="333">
        <f t="shared" si="8"/>
        <v>1379.9199999999848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46147</v>
      </c>
      <c r="D290" s="299" t="s">
        <v>334</v>
      </c>
      <c r="E290" s="522">
        <v>11.06</v>
      </c>
      <c r="F290" s="522"/>
      <c r="G290" s="333">
        <f t="shared" si="8"/>
        <v>1438.9499999999848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46147</v>
      </c>
      <c r="D291" s="299" t="s">
        <v>296</v>
      </c>
      <c r="E291" s="522">
        <v>8.7200000000000006</v>
      </c>
      <c r="F291" s="522"/>
      <c r="G291" s="333">
        <f t="shared" si="8"/>
        <v>1450.0099999999848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4</v>
      </c>
      <c r="C292" s="298">
        <v>46147</v>
      </c>
      <c r="D292" s="299" t="s">
        <v>296</v>
      </c>
      <c r="E292" s="522">
        <v>42.88</v>
      </c>
      <c r="F292" s="522"/>
      <c r="G292" s="333">
        <f t="shared" si="8"/>
        <v>1458.7299999999848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46147</v>
      </c>
      <c r="D293" s="299" t="s">
        <v>300</v>
      </c>
      <c r="E293" s="522">
        <v>17.03</v>
      </c>
      <c r="F293" s="522"/>
      <c r="G293" s="333">
        <f t="shared" si="8"/>
        <v>1501.6099999999849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294</v>
      </c>
      <c r="B294" s="330">
        <v>22</v>
      </c>
      <c r="C294" s="298">
        <v>46146</v>
      </c>
      <c r="D294" s="299" t="s">
        <v>835</v>
      </c>
      <c r="E294" s="522">
        <v>13.83</v>
      </c>
      <c r="F294" s="522"/>
      <c r="G294" s="333">
        <f t="shared" si="8"/>
        <v>1518.6399999999849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6</v>
      </c>
      <c r="C295" s="298">
        <v>46146</v>
      </c>
      <c r="D295" s="299" t="s">
        <v>340</v>
      </c>
      <c r="E295" s="522">
        <v>47.93</v>
      </c>
      <c r="F295" s="522"/>
      <c r="G295" s="333">
        <f t="shared" si="8"/>
        <v>1532.4699999999848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2</v>
      </c>
      <c r="C296" s="298">
        <v>46146</v>
      </c>
      <c r="D296" s="299" t="s">
        <v>334</v>
      </c>
      <c r="E296" s="522">
        <v>11.06</v>
      </c>
      <c r="F296" s="522"/>
      <c r="G296" s="333">
        <f t="shared" si="8"/>
        <v>1580.3999999999849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294</v>
      </c>
      <c r="B297" s="330">
        <v>14</v>
      </c>
      <c r="C297" s="298">
        <v>46146</v>
      </c>
      <c r="D297" s="299" t="s">
        <v>367</v>
      </c>
      <c r="E297" s="522">
        <v>70.25</v>
      </c>
      <c r="F297" s="522"/>
      <c r="G297" s="333">
        <f t="shared" si="8"/>
        <v>1591.4599999999848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284</v>
      </c>
      <c r="B298" s="330">
        <v>36</v>
      </c>
      <c r="C298" s="298">
        <v>46146</v>
      </c>
      <c r="D298" s="299" t="s">
        <v>374</v>
      </c>
      <c r="E298" s="522">
        <v>50</v>
      </c>
      <c r="F298" s="522"/>
      <c r="G298" s="333">
        <f t="shared" si="8"/>
        <v>1661.7099999999848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294</v>
      </c>
      <c r="B299" s="330">
        <v>17</v>
      </c>
      <c r="C299" s="298">
        <v>46146</v>
      </c>
      <c r="D299" s="299" t="s">
        <v>370</v>
      </c>
      <c r="E299" s="522">
        <v>99</v>
      </c>
      <c r="F299" s="522"/>
      <c r="G299" s="333">
        <f t="shared" si="8"/>
        <v>1711.7099999999848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5</v>
      </c>
      <c r="C300" s="298">
        <v>46145</v>
      </c>
      <c r="D300" s="299" t="s">
        <v>834</v>
      </c>
      <c r="E300" s="522">
        <v>49.13</v>
      </c>
      <c r="F300" s="522"/>
      <c r="G300" s="333">
        <f t="shared" si="8"/>
        <v>1810.7099999999848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1</v>
      </c>
      <c r="C301" s="298">
        <v>46145</v>
      </c>
      <c r="D301" s="299" t="s">
        <v>831</v>
      </c>
      <c r="E301" s="522">
        <v>50</v>
      </c>
      <c r="F301" s="522"/>
      <c r="G301" s="333">
        <f t="shared" si="8"/>
        <v>1859.8399999999849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1</v>
      </c>
      <c r="C302" s="298">
        <v>46145</v>
      </c>
      <c r="D302" s="299" t="s">
        <v>311</v>
      </c>
      <c r="E302" s="522">
        <v>91.98</v>
      </c>
      <c r="F302" s="522"/>
      <c r="G302" s="333">
        <f t="shared" si="8"/>
        <v>1909.8399999999849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6</v>
      </c>
      <c r="C303" s="298">
        <v>46145</v>
      </c>
      <c r="D303" s="299" t="s">
        <v>832</v>
      </c>
      <c r="E303" s="522">
        <v>24.68</v>
      </c>
      <c r="F303" s="522"/>
      <c r="G303" s="333">
        <f t="shared" si="8"/>
        <v>2001.8199999999849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46145</v>
      </c>
      <c r="D304" s="299" t="s">
        <v>358</v>
      </c>
      <c r="E304" s="522">
        <v>2.4900000000000002</v>
      </c>
      <c r="F304" s="522"/>
      <c r="G304" s="333">
        <f t="shared" si="8"/>
        <v>2026.499999999985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22</v>
      </c>
      <c r="C305" s="298">
        <v>46145</v>
      </c>
      <c r="D305" s="299" t="s">
        <v>861</v>
      </c>
      <c r="E305" s="522">
        <v>12.77</v>
      </c>
      <c r="F305" s="522"/>
      <c r="G305" s="333">
        <f t="shared" si="8"/>
        <v>2028.989999999985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46145</v>
      </c>
      <c r="D306" s="299" t="s">
        <v>458</v>
      </c>
      <c r="E306" s="522">
        <v>192.97</v>
      </c>
      <c r="F306" s="522"/>
      <c r="G306" s="333">
        <f t="shared" si="8"/>
        <v>2041.759999999985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3</v>
      </c>
      <c r="C307" s="298">
        <v>46145</v>
      </c>
      <c r="D307" s="299" t="s">
        <v>348</v>
      </c>
      <c r="E307" s="522">
        <v>9.35</v>
      </c>
      <c r="F307" s="522"/>
      <c r="G307" s="333">
        <f t="shared" si="8"/>
        <v>2234.729999999985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4</v>
      </c>
      <c r="C308" s="298">
        <v>46144</v>
      </c>
      <c r="D308" s="299" t="s">
        <v>310</v>
      </c>
      <c r="E308" s="522">
        <v>57.69</v>
      </c>
      <c r="F308" s="522"/>
      <c r="G308" s="333">
        <f t="shared" si="8"/>
        <v>2244.0799999999849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8</v>
      </c>
      <c r="C309" s="298">
        <v>46144</v>
      </c>
      <c r="D309" s="299" t="s">
        <v>310</v>
      </c>
      <c r="E309" s="522">
        <v>6.37</v>
      </c>
      <c r="F309" s="522"/>
      <c r="G309" s="333">
        <f t="shared" si="8"/>
        <v>2301.769999999985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294</v>
      </c>
      <c r="B310" s="330">
        <v>22</v>
      </c>
      <c r="C310" s="298">
        <v>46144</v>
      </c>
      <c r="D310" s="299" t="s">
        <v>375</v>
      </c>
      <c r="E310" s="522">
        <v>6.37</v>
      </c>
      <c r="F310" s="522"/>
      <c r="G310" s="333">
        <f t="shared" si="8"/>
        <v>2308.1399999999849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6</v>
      </c>
      <c r="C311" s="298">
        <v>46144</v>
      </c>
      <c r="D311" s="299" t="s">
        <v>300</v>
      </c>
      <c r="E311" s="522">
        <v>41.51</v>
      </c>
      <c r="F311" s="522"/>
      <c r="G311" s="333">
        <f t="shared" si="8"/>
        <v>2314.5099999999848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7</v>
      </c>
      <c r="C312" s="298">
        <v>46144</v>
      </c>
      <c r="D312" s="299" t="s">
        <v>833</v>
      </c>
      <c r="E312" s="522">
        <v>74.53</v>
      </c>
      <c r="F312" s="522"/>
      <c r="G312" s="333">
        <f t="shared" si="8"/>
        <v>2356.019999999985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1</v>
      </c>
      <c r="C313" s="298">
        <v>46144</v>
      </c>
      <c r="D313" s="299" t="s">
        <v>306</v>
      </c>
      <c r="E313" s="522">
        <v>72.73</v>
      </c>
      <c r="F313" s="522"/>
      <c r="G313" s="333">
        <f t="shared" si="8"/>
        <v>2430.5499999999852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3</v>
      </c>
      <c r="C314" s="298">
        <v>46144</v>
      </c>
      <c r="D314" s="299" t="s">
        <v>348</v>
      </c>
      <c r="E314" s="522">
        <v>25</v>
      </c>
      <c r="F314" s="522"/>
      <c r="G314" s="333">
        <f t="shared" si="8"/>
        <v>2503.2799999999852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287</v>
      </c>
      <c r="B315" s="330" t="s">
        <v>287</v>
      </c>
      <c r="C315" s="298">
        <v>46144</v>
      </c>
      <c r="D315" s="299" t="s">
        <v>485</v>
      </c>
      <c r="E315" s="522">
        <v>121.4</v>
      </c>
      <c r="F315" s="522">
        <v>121.4</v>
      </c>
      <c r="G315" s="333">
        <f t="shared" si="8"/>
        <v>2528.2799999999852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3</v>
      </c>
      <c r="C316" s="298">
        <v>46144</v>
      </c>
      <c r="D316" s="299" t="s">
        <v>348</v>
      </c>
      <c r="E316" s="522">
        <v>9.73</v>
      </c>
      <c r="F316" s="522"/>
      <c r="G316" s="333">
        <f t="shared" si="8"/>
        <v>2528.2799999999852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46143</v>
      </c>
      <c r="D317" s="299" t="s">
        <v>358</v>
      </c>
      <c r="E317" s="522">
        <v>8.9700000000000006</v>
      </c>
      <c r="F317" s="522"/>
      <c r="G317" s="333">
        <f t="shared" si="8"/>
        <v>2538.0099999999852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s="540" customFormat="1" ht="12" customHeight="1" x14ac:dyDescent="0.3">
      <c r="A318" s="530" t="s">
        <v>284</v>
      </c>
      <c r="B318" s="531">
        <v>37</v>
      </c>
      <c r="C318" s="532">
        <v>46142</v>
      </c>
      <c r="D318" s="533" t="s">
        <v>285</v>
      </c>
      <c r="E318" s="534">
        <v>5616.82</v>
      </c>
      <c r="F318" s="534"/>
      <c r="G318" s="535">
        <f t="shared" si="8"/>
        <v>2546.979999999985</v>
      </c>
      <c r="H318" s="536"/>
      <c r="I318" s="537"/>
      <c r="J318" s="538"/>
      <c r="K318" s="539"/>
      <c r="L318" s="538"/>
      <c r="M318" s="539"/>
      <c r="N318" s="538"/>
      <c r="O318" s="539"/>
      <c r="P318" s="538"/>
      <c r="Q318" s="539"/>
      <c r="R318" s="538"/>
      <c r="S318" s="539"/>
      <c r="T318" s="538"/>
    </row>
    <row r="319" spans="1:20" ht="12" customHeight="1" x14ac:dyDescent="0.3">
      <c r="A319" s="329" t="s">
        <v>286</v>
      </c>
      <c r="B319" s="330">
        <v>25</v>
      </c>
      <c r="C319" s="298">
        <v>46142</v>
      </c>
      <c r="D319" s="298" t="s">
        <v>204</v>
      </c>
      <c r="E319" s="331">
        <v>350</v>
      </c>
      <c r="F319" s="331"/>
      <c r="G319" s="333">
        <f t="shared" ref="G319:G320" si="9">G320-E319+F319</f>
        <v>8163.7999999999847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286</v>
      </c>
      <c r="B320" s="330">
        <v>26</v>
      </c>
      <c r="C320" s="298">
        <v>46142</v>
      </c>
      <c r="D320" s="298" t="s">
        <v>205</v>
      </c>
      <c r="E320" s="331">
        <v>320</v>
      </c>
      <c r="F320" s="331"/>
      <c r="G320" s="333">
        <f t="shared" si="9"/>
        <v>8513.7999999999847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286</v>
      </c>
      <c r="B321" s="330">
        <v>27</v>
      </c>
      <c r="C321" s="298">
        <v>46142</v>
      </c>
      <c r="D321" s="298" t="s">
        <v>206</v>
      </c>
      <c r="E321" s="331">
        <v>25</v>
      </c>
      <c r="F321" s="331"/>
      <c r="G321" s="333">
        <f t="shared" ref="G321:G572" si="10">G322-E321+F321</f>
        <v>8833.7999999999847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286</v>
      </c>
      <c r="B322" s="330">
        <v>28</v>
      </c>
      <c r="C322" s="298">
        <v>46142</v>
      </c>
      <c r="D322" s="298" t="s">
        <v>207</v>
      </c>
      <c r="E322" s="331">
        <v>25</v>
      </c>
      <c r="F322" s="331"/>
      <c r="G322" s="333">
        <f t="shared" si="10"/>
        <v>8858.7999999999847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286</v>
      </c>
      <c r="B323" s="330">
        <v>29</v>
      </c>
      <c r="C323" s="298">
        <v>46142</v>
      </c>
      <c r="D323" s="298" t="s">
        <v>208</v>
      </c>
      <c r="E323" s="331">
        <v>45</v>
      </c>
      <c r="F323" s="331"/>
      <c r="G323" s="333">
        <f t="shared" si="10"/>
        <v>8883.7999999999847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286</v>
      </c>
      <c r="B324" s="330">
        <v>30</v>
      </c>
      <c r="C324" s="298">
        <v>46142</v>
      </c>
      <c r="D324" s="298" t="s">
        <v>209</v>
      </c>
      <c r="E324" s="331">
        <v>400</v>
      </c>
      <c r="F324" s="331"/>
      <c r="G324" s="333">
        <f t="shared" si="10"/>
        <v>8928.7999999999847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286</v>
      </c>
      <c r="B325" s="330">
        <v>31</v>
      </c>
      <c r="C325" s="298">
        <v>46142</v>
      </c>
      <c r="D325" s="298" t="s">
        <v>210</v>
      </c>
      <c r="E325" s="331">
        <v>375</v>
      </c>
      <c r="F325" s="331"/>
      <c r="G325" s="333">
        <f t="shared" si="10"/>
        <v>9328.7999999999847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286</v>
      </c>
      <c r="B326" s="330">
        <v>32</v>
      </c>
      <c r="C326" s="298">
        <v>46142</v>
      </c>
      <c r="D326" s="298" t="s">
        <v>211</v>
      </c>
      <c r="E326" s="331">
        <v>100</v>
      </c>
      <c r="F326" s="331"/>
      <c r="G326" s="333">
        <f t="shared" si="10"/>
        <v>9703.7999999999847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286</v>
      </c>
      <c r="B327" s="330">
        <v>33</v>
      </c>
      <c r="C327" s="298">
        <v>46142</v>
      </c>
      <c r="D327" s="298" t="s">
        <v>212</v>
      </c>
      <c r="E327" s="331">
        <v>85</v>
      </c>
      <c r="F327" s="331"/>
      <c r="G327" s="333">
        <f t="shared" si="10"/>
        <v>9803.7999999999847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286</v>
      </c>
      <c r="B328" s="330">
        <v>34</v>
      </c>
      <c r="C328" s="298">
        <v>46142</v>
      </c>
      <c r="D328" s="298" t="s">
        <v>213</v>
      </c>
      <c r="E328" s="331">
        <v>230</v>
      </c>
      <c r="F328" s="331"/>
      <c r="G328" s="333">
        <f t="shared" si="10"/>
        <v>9888.7999999999847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286</v>
      </c>
      <c r="B329" s="330">
        <v>35</v>
      </c>
      <c r="C329" s="298">
        <v>46142</v>
      </c>
      <c r="D329" s="298" t="s">
        <v>214</v>
      </c>
      <c r="E329" s="331">
        <v>45</v>
      </c>
      <c r="F329" s="331"/>
      <c r="G329" s="333">
        <f t="shared" si="10"/>
        <v>10118.799999999985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287</v>
      </c>
      <c r="B330" s="330" t="s">
        <v>287</v>
      </c>
      <c r="C330" s="298">
        <v>46142</v>
      </c>
      <c r="D330" s="299" t="s">
        <v>288</v>
      </c>
      <c r="E330" s="331">
        <v>185.64</v>
      </c>
      <c r="F330" s="331">
        <v>185.64</v>
      </c>
      <c r="G330" s="333">
        <f t="shared" si="10"/>
        <v>10163.799999999985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46142</v>
      </c>
      <c r="D331" s="299" t="s">
        <v>290</v>
      </c>
      <c r="E331" s="331">
        <v>30</v>
      </c>
      <c r="F331" s="331"/>
      <c r="G331" s="333">
        <f t="shared" si="10"/>
        <v>10163.799999999985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291</v>
      </c>
      <c r="B332" s="330">
        <v>39</v>
      </c>
      <c r="C332" s="298">
        <v>46142</v>
      </c>
      <c r="D332" s="299" t="s">
        <v>292</v>
      </c>
      <c r="E332" s="331"/>
      <c r="F332" s="331">
        <v>2763.78</v>
      </c>
      <c r="G332" s="333">
        <f t="shared" si="10"/>
        <v>10193.799999999985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291</v>
      </c>
      <c r="B333" s="330">
        <v>38</v>
      </c>
      <c r="C333" s="298">
        <v>46142</v>
      </c>
      <c r="D333" s="299" t="s">
        <v>293</v>
      </c>
      <c r="E333" s="331"/>
      <c r="F333" s="331">
        <v>4597.82</v>
      </c>
      <c r="G333" s="333">
        <f t="shared" si="10"/>
        <v>7430.019999999985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42</v>
      </c>
      <c r="C334" s="298">
        <v>46142</v>
      </c>
      <c r="D334" s="299" t="s">
        <v>200</v>
      </c>
      <c r="E334" s="331">
        <v>50.92</v>
      </c>
      <c r="F334" s="331"/>
      <c r="G334" s="333">
        <f t="shared" si="10"/>
        <v>2832.1999999999853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43</v>
      </c>
      <c r="C335" s="298">
        <v>46142</v>
      </c>
      <c r="D335" s="299" t="s">
        <v>201</v>
      </c>
      <c r="E335" s="331">
        <v>50.92</v>
      </c>
      <c r="F335" s="331"/>
      <c r="G335" s="333">
        <f t="shared" si="10"/>
        <v>2883.1199999999853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4</v>
      </c>
      <c r="C336" s="298">
        <v>46142</v>
      </c>
      <c r="D336" s="299" t="s">
        <v>295</v>
      </c>
      <c r="E336" s="331">
        <v>35.799999999999997</v>
      </c>
      <c r="F336" s="331"/>
      <c r="G336" s="333">
        <f t="shared" si="10"/>
        <v>2934.0399999999854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10</v>
      </c>
      <c r="C337" s="298">
        <v>46142</v>
      </c>
      <c r="D337" s="299" t="s">
        <v>176</v>
      </c>
      <c r="E337" s="331">
        <v>17.899999999999999</v>
      </c>
      <c r="F337" s="331"/>
      <c r="G337" s="333">
        <f t="shared" si="10"/>
        <v>2969.8399999999856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46142</v>
      </c>
      <c r="D338" s="299" t="s">
        <v>296</v>
      </c>
      <c r="E338" s="331">
        <v>8.7200000000000006</v>
      </c>
      <c r="F338" s="331"/>
      <c r="G338" s="333">
        <f t="shared" si="10"/>
        <v>2987.7399999999857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2</v>
      </c>
      <c r="C339" s="298">
        <v>46142</v>
      </c>
      <c r="D339" s="299" t="s">
        <v>297</v>
      </c>
      <c r="E339" s="331">
        <v>100</v>
      </c>
      <c r="F339" s="331"/>
      <c r="G339" s="333">
        <f t="shared" si="10"/>
        <v>2996.4599999999855</v>
      </c>
      <c r="H339" s="334" t="s">
        <v>298</v>
      </c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5</v>
      </c>
      <c r="C340" s="298">
        <v>46142</v>
      </c>
      <c r="D340" s="299" t="s">
        <v>297</v>
      </c>
      <c r="E340" s="331">
        <v>100</v>
      </c>
      <c r="F340" s="331"/>
      <c r="G340" s="333">
        <f t="shared" si="10"/>
        <v>3096.4599999999855</v>
      </c>
      <c r="H340" s="334" t="s">
        <v>298</v>
      </c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6</v>
      </c>
      <c r="C341" s="298">
        <v>46142</v>
      </c>
      <c r="D341" s="299" t="s">
        <v>297</v>
      </c>
      <c r="E341" s="331">
        <v>100</v>
      </c>
      <c r="F341" s="331"/>
      <c r="G341" s="333">
        <f t="shared" si="10"/>
        <v>3196.4599999999855</v>
      </c>
      <c r="H341" s="334" t="s">
        <v>298</v>
      </c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8</v>
      </c>
      <c r="C342" s="298">
        <v>46142</v>
      </c>
      <c r="D342" s="299" t="s">
        <v>297</v>
      </c>
      <c r="E342" s="331">
        <v>100</v>
      </c>
      <c r="F342" s="331"/>
      <c r="G342" s="333">
        <f t="shared" si="10"/>
        <v>3296.4599999999855</v>
      </c>
      <c r="H342" s="334" t="s">
        <v>298</v>
      </c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291</v>
      </c>
      <c r="B343" s="330">
        <v>41</v>
      </c>
      <c r="C343" s="298">
        <v>46142</v>
      </c>
      <c r="D343" s="299" t="s">
        <v>299</v>
      </c>
      <c r="E343" s="331"/>
      <c r="F343" s="331">
        <v>250</v>
      </c>
      <c r="G343" s="333">
        <f t="shared" si="10"/>
        <v>3396.4599999999855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6</v>
      </c>
      <c r="C344" s="298">
        <v>46142</v>
      </c>
      <c r="D344" s="299" t="s">
        <v>300</v>
      </c>
      <c r="E344" s="331">
        <v>42.44</v>
      </c>
      <c r="F344" s="331"/>
      <c r="G344" s="333">
        <f t="shared" si="10"/>
        <v>3146.4599999999855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6</v>
      </c>
      <c r="C345" s="298">
        <v>46142</v>
      </c>
      <c r="D345" s="299" t="s">
        <v>300</v>
      </c>
      <c r="E345" s="331">
        <v>24.05</v>
      </c>
      <c r="F345" s="331"/>
      <c r="G345" s="333">
        <f t="shared" si="10"/>
        <v>3188.8999999999855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46141</v>
      </c>
      <c r="D346" s="299" t="s">
        <v>301</v>
      </c>
      <c r="E346" s="331">
        <v>31.8</v>
      </c>
      <c r="F346" s="331"/>
      <c r="G346" s="333">
        <f t="shared" si="10"/>
        <v>3212.9499999999857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6</v>
      </c>
      <c r="C347" s="298">
        <v>46141</v>
      </c>
      <c r="D347" s="299" t="s">
        <v>302</v>
      </c>
      <c r="E347" s="331">
        <v>100</v>
      </c>
      <c r="F347" s="331"/>
      <c r="G347" s="333">
        <f t="shared" si="10"/>
        <v>3244.7499999999859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6</v>
      </c>
      <c r="C348" s="298">
        <v>46141</v>
      </c>
      <c r="D348" s="299" t="s">
        <v>303</v>
      </c>
      <c r="E348" s="331">
        <v>75</v>
      </c>
      <c r="F348" s="331"/>
      <c r="G348" s="333">
        <f t="shared" si="10"/>
        <v>3344.7499999999859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1</v>
      </c>
      <c r="C349" s="298">
        <v>46141</v>
      </c>
      <c r="D349" s="299" t="s">
        <v>304</v>
      </c>
      <c r="E349" s="331">
        <v>52.5</v>
      </c>
      <c r="F349" s="331"/>
      <c r="G349" s="333">
        <f t="shared" si="10"/>
        <v>3419.7499999999859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46141</v>
      </c>
      <c r="D350" s="299" t="s">
        <v>305</v>
      </c>
      <c r="E350" s="331">
        <v>-256</v>
      </c>
      <c r="F350" s="331"/>
      <c r="G350" s="333">
        <f t="shared" si="10"/>
        <v>3472.2499999999859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6</v>
      </c>
      <c r="C351" s="298">
        <v>46140</v>
      </c>
      <c r="D351" s="299" t="s">
        <v>300</v>
      </c>
      <c r="E351" s="331">
        <v>20.38</v>
      </c>
      <c r="F351" s="331"/>
      <c r="G351" s="333">
        <f t="shared" si="10"/>
        <v>3216.2499999999859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46140</v>
      </c>
      <c r="D352" s="299" t="s">
        <v>296</v>
      </c>
      <c r="E352" s="331">
        <v>15.41</v>
      </c>
      <c r="F352" s="331"/>
      <c r="G352" s="333">
        <f t="shared" si="10"/>
        <v>3236.629999999986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4</v>
      </c>
      <c r="C353" s="298">
        <v>46140</v>
      </c>
      <c r="D353" s="299" t="s">
        <v>296</v>
      </c>
      <c r="E353" s="331">
        <v>33.840000000000003</v>
      </c>
      <c r="F353" s="331"/>
      <c r="G353" s="333">
        <f t="shared" si="10"/>
        <v>3252.0399999999859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1</v>
      </c>
      <c r="C354" s="298">
        <v>46140</v>
      </c>
      <c r="D354" s="299" t="s">
        <v>306</v>
      </c>
      <c r="E354" s="331">
        <v>5.3</v>
      </c>
      <c r="F354" s="331"/>
      <c r="G354" s="333">
        <f t="shared" si="10"/>
        <v>3285.879999999986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5</v>
      </c>
      <c r="C355" s="298">
        <v>46140</v>
      </c>
      <c r="D355" s="299" t="s">
        <v>307</v>
      </c>
      <c r="E355" s="331">
        <v>500</v>
      </c>
      <c r="F355" s="331"/>
      <c r="G355" s="333">
        <f t="shared" si="10"/>
        <v>3291.1799999999862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8</v>
      </c>
      <c r="C356" s="298">
        <v>46140</v>
      </c>
      <c r="D356" s="299" t="s">
        <v>308</v>
      </c>
      <c r="E356" s="331">
        <v>47.99</v>
      </c>
      <c r="F356" s="331"/>
      <c r="G356" s="333">
        <f t="shared" si="10"/>
        <v>3791.1799999999862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3</v>
      </c>
      <c r="C357" s="298">
        <v>46139</v>
      </c>
      <c r="D357" s="299" t="s">
        <v>309</v>
      </c>
      <c r="E357" s="331">
        <v>13.11</v>
      </c>
      <c r="F357" s="331"/>
      <c r="G357" s="333">
        <f t="shared" si="10"/>
        <v>3839.169999999986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46139</v>
      </c>
      <c r="D358" s="299" t="s">
        <v>310</v>
      </c>
      <c r="E358" s="331">
        <v>30.54</v>
      </c>
      <c r="F358" s="331"/>
      <c r="G358" s="333">
        <f t="shared" si="10"/>
        <v>3852.2799999999861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1</v>
      </c>
      <c r="C359" s="298">
        <v>46139</v>
      </c>
      <c r="D359" s="299" t="s">
        <v>311</v>
      </c>
      <c r="E359" s="331">
        <v>163.01</v>
      </c>
      <c r="F359" s="331"/>
      <c r="G359" s="333">
        <f t="shared" si="10"/>
        <v>3882.8199999999861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46139</v>
      </c>
      <c r="D360" s="299" t="s">
        <v>312</v>
      </c>
      <c r="E360" s="331">
        <v>54.97</v>
      </c>
      <c r="F360" s="331"/>
      <c r="G360" s="333">
        <f t="shared" si="10"/>
        <v>4045.8299999999858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1</v>
      </c>
      <c r="C361" s="298">
        <v>46139</v>
      </c>
      <c r="D361" s="299" t="s">
        <v>306</v>
      </c>
      <c r="E361" s="331">
        <v>51.28</v>
      </c>
      <c r="F361" s="331"/>
      <c r="G361" s="333">
        <f t="shared" si="10"/>
        <v>4100.7999999999856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6</v>
      </c>
      <c r="C362" s="298">
        <v>46138</v>
      </c>
      <c r="D362" s="299" t="s">
        <v>312</v>
      </c>
      <c r="E362" s="331">
        <v>38.979999999999997</v>
      </c>
      <c r="F362" s="331"/>
      <c r="G362" s="333">
        <f t="shared" si="10"/>
        <v>4152.0799999999854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46138</v>
      </c>
      <c r="D363" s="299" t="s">
        <v>313</v>
      </c>
      <c r="E363" s="331">
        <v>39.83</v>
      </c>
      <c r="F363" s="331"/>
      <c r="G363" s="333">
        <f t="shared" si="10"/>
        <v>4191.0599999999849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8</v>
      </c>
      <c r="C364" s="298">
        <v>46138</v>
      </c>
      <c r="D364" s="299" t="s">
        <v>313</v>
      </c>
      <c r="E364" s="331">
        <v>51.24</v>
      </c>
      <c r="F364" s="331"/>
      <c r="G364" s="333">
        <f t="shared" si="10"/>
        <v>4230.8899999999849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294</v>
      </c>
      <c r="B365" s="330">
        <v>12</v>
      </c>
      <c r="C365" s="298">
        <v>46137</v>
      </c>
      <c r="D365" s="299" t="s">
        <v>314</v>
      </c>
      <c r="E365" s="331">
        <v>214.74</v>
      </c>
      <c r="F365" s="331"/>
      <c r="G365" s="333">
        <f t="shared" si="10"/>
        <v>4282.1299999999846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287</v>
      </c>
      <c r="B366" s="330" t="s">
        <v>287</v>
      </c>
      <c r="C366" s="298">
        <v>46136</v>
      </c>
      <c r="D366" s="299" t="s">
        <v>315</v>
      </c>
      <c r="E366" s="331">
        <v>127.68</v>
      </c>
      <c r="F366" s="331">
        <v>127.68</v>
      </c>
      <c r="G366" s="333">
        <f t="shared" si="10"/>
        <v>4496.8699999999844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8</v>
      </c>
      <c r="C367" s="298">
        <v>46135</v>
      </c>
      <c r="D367" s="299" t="s">
        <v>863</v>
      </c>
      <c r="E367" s="331">
        <v>65</v>
      </c>
      <c r="F367" s="331"/>
      <c r="G367" s="333">
        <f t="shared" si="10"/>
        <v>4496.8699999999844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291</v>
      </c>
      <c r="B368" s="330">
        <v>40</v>
      </c>
      <c r="C368" s="298">
        <v>46134</v>
      </c>
      <c r="D368" s="299" t="s">
        <v>316</v>
      </c>
      <c r="E368" s="331"/>
      <c r="F368" s="331">
        <v>838.69</v>
      </c>
      <c r="G368" s="333">
        <f t="shared" si="10"/>
        <v>4561.8699999999844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46134</v>
      </c>
      <c r="D369" s="299" t="s">
        <v>317</v>
      </c>
      <c r="E369" s="331">
        <v>17.03</v>
      </c>
      <c r="F369" s="331"/>
      <c r="G369" s="333">
        <f t="shared" si="10"/>
        <v>3723.1799999999848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6</v>
      </c>
      <c r="C370" s="298">
        <v>46134</v>
      </c>
      <c r="D370" s="299" t="s">
        <v>312</v>
      </c>
      <c r="E370" s="331">
        <v>51.94</v>
      </c>
      <c r="F370" s="331"/>
      <c r="G370" s="333">
        <f t="shared" si="10"/>
        <v>3740.209999999985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1</v>
      </c>
      <c r="C371" s="298">
        <v>46134</v>
      </c>
      <c r="D371" s="299" t="s">
        <v>306</v>
      </c>
      <c r="E371" s="331">
        <v>226.7</v>
      </c>
      <c r="F371" s="331"/>
      <c r="G371" s="333">
        <f t="shared" si="10"/>
        <v>3792.1499999999851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2</v>
      </c>
      <c r="C372" s="298">
        <v>46133</v>
      </c>
      <c r="D372" s="299" t="s">
        <v>318</v>
      </c>
      <c r="E372" s="331">
        <v>70</v>
      </c>
      <c r="F372" s="331"/>
      <c r="G372" s="333">
        <f t="shared" si="10"/>
        <v>4018.8499999999849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8</v>
      </c>
      <c r="C373" s="298">
        <v>46133</v>
      </c>
      <c r="D373" s="299" t="s">
        <v>319</v>
      </c>
      <c r="E373" s="331">
        <v>14.26</v>
      </c>
      <c r="F373" s="331"/>
      <c r="G373" s="333">
        <f t="shared" si="10"/>
        <v>4088.8499999999849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1</v>
      </c>
      <c r="C374" s="298">
        <v>46133</v>
      </c>
      <c r="D374" s="299" t="s">
        <v>320</v>
      </c>
      <c r="E374" s="331">
        <v>8.51</v>
      </c>
      <c r="F374" s="331"/>
      <c r="G374" s="333">
        <f t="shared" si="10"/>
        <v>4103.1099999999851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5</v>
      </c>
      <c r="C375" s="298">
        <v>46133</v>
      </c>
      <c r="D375" s="299" t="s">
        <v>321</v>
      </c>
      <c r="E375" s="331">
        <v>20</v>
      </c>
      <c r="F375" s="331"/>
      <c r="G375" s="333">
        <f t="shared" si="10"/>
        <v>4111.6199999999853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294</v>
      </c>
      <c r="B376" s="330">
        <v>23</v>
      </c>
      <c r="C376" s="298">
        <v>46133</v>
      </c>
      <c r="D376" s="299" t="s">
        <v>67</v>
      </c>
      <c r="E376" s="331">
        <v>650.88</v>
      </c>
      <c r="F376" s="331"/>
      <c r="G376" s="333">
        <f t="shared" si="10"/>
        <v>4131.6199999999853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46133</v>
      </c>
      <c r="D377" s="299" t="s">
        <v>322</v>
      </c>
      <c r="E377" s="331">
        <v>15</v>
      </c>
      <c r="F377" s="331"/>
      <c r="G377" s="333">
        <f t="shared" si="10"/>
        <v>4782.4999999999854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5</v>
      </c>
      <c r="C378" s="298">
        <v>46133</v>
      </c>
      <c r="D378" s="299" t="s">
        <v>322</v>
      </c>
      <c r="E378" s="331">
        <v>250</v>
      </c>
      <c r="F378" s="331"/>
      <c r="G378" s="333">
        <f t="shared" si="10"/>
        <v>4797.4999999999854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22</v>
      </c>
      <c r="C379" s="298">
        <v>46132</v>
      </c>
      <c r="D379" s="299" t="s">
        <v>323</v>
      </c>
      <c r="E379" s="331">
        <v>20.22</v>
      </c>
      <c r="F379" s="331"/>
      <c r="G379" s="333">
        <f t="shared" si="10"/>
        <v>5047.4999999999854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46132</v>
      </c>
      <c r="D380" s="299" t="s">
        <v>403</v>
      </c>
      <c r="E380" s="331">
        <v>44</v>
      </c>
      <c r="F380" s="331"/>
      <c r="G380" s="333">
        <f t="shared" si="10"/>
        <v>5067.7199999999857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46132</v>
      </c>
      <c r="D381" s="299" t="s">
        <v>324</v>
      </c>
      <c r="E381" s="331">
        <v>12.01</v>
      </c>
      <c r="F381" s="331"/>
      <c r="G381" s="333">
        <f t="shared" si="10"/>
        <v>5111.7199999999857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2</v>
      </c>
      <c r="C382" s="298">
        <v>46132</v>
      </c>
      <c r="D382" s="299" t="s">
        <v>296</v>
      </c>
      <c r="E382" s="331">
        <v>12.21</v>
      </c>
      <c r="F382" s="331"/>
      <c r="G382" s="333">
        <f t="shared" si="10"/>
        <v>5123.7299999999859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2</v>
      </c>
      <c r="C383" s="298">
        <v>46132</v>
      </c>
      <c r="D383" s="299" t="s">
        <v>325</v>
      </c>
      <c r="E383" s="331">
        <v>46.4</v>
      </c>
      <c r="F383" s="331"/>
      <c r="G383" s="333">
        <f t="shared" si="10"/>
        <v>5135.939999999986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46131</v>
      </c>
      <c r="D384" s="299" t="s">
        <v>326</v>
      </c>
      <c r="E384" s="331">
        <v>31.7</v>
      </c>
      <c r="F384" s="331"/>
      <c r="G384" s="333">
        <f t="shared" si="10"/>
        <v>5182.3399999999856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8</v>
      </c>
      <c r="C385" s="298">
        <v>46131</v>
      </c>
      <c r="D385" s="299" t="s">
        <v>327</v>
      </c>
      <c r="E385" s="331">
        <v>11.11</v>
      </c>
      <c r="F385" s="331"/>
      <c r="G385" s="333">
        <f t="shared" si="10"/>
        <v>5214.0399999999854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1</v>
      </c>
      <c r="C386" s="298">
        <v>46131</v>
      </c>
      <c r="D386" s="299" t="s">
        <v>306</v>
      </c>
      <c r="E386" s="331">
        <v>79.16</v>
      </c>
      <c r="F386" s="331"/>
      <c r="G386" s="333">
        <f t="shared" si="10"/>
        <v>5225.1499999999851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294</v>
      </c>
      <c r="B387" s="330">
        <v>22</v>
      </c>
      <c r="C387" s="298">
        <v>46131</v>
      </c>
      <c r="D387" s="299" t="s">
        <v>328</v>
      </c>
      <c r="E387" s="331">
        <v>7.46</v>
      </c>
      <c r="F387" s="331"/>
      <c r="G387" s="333">
        <f t="shared" si="10"/>
        <v>5304.3099999999849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6</v>
      </c>
      <c r="C388" s="298">
        <v>46131</v>
      </c>
      <c r="D388" s="299" t="s">
        <v>300</v>
      </c>
      <c r="E388" s="331">
        <v>13.83</v>
      </c>
      <c r="F388" s="331"/>
      <c r="G388" s="333">
        <f t="shared" si="10"/>
        <v>5311.769999999985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6</v>
      </c>
      <c r="C389" s="298">
        <v>46131</v>
      </c>
      <c r="D389" s="299" t="s">
        <v>300</v>
      </c>
      <c r="E389" s="331">
        <v>30</v>
      </c>
      <c r="F389" s="331"/>
      <c r="G389" s="333">
        <f t="shared" si="10"/>
        <v>5325.5999999999849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46131</v>
      </c>
      <c r="D390" s="299" t="s">
        <v>300</v>
      </c>
      <c r="E390" s="331">
        <v>15.17</v>
      </c>
      <c r="F390" s="331"/>
      <c r="G390" s="333">
        <f t="shared" si="10"/>
        <v>5355.5999999999849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1</v>
      </c>
      <c r="C391" s="298">
        <v>46130</v>
      </c>
      <c r="D391" s="299" t="s">
        <v>329</v>
      </c>
      <c r="E391" s="331">
        <v>75.55</v>
      </c>
      <c r="F391" s="331"/>
      <c r="G391" s="333">
        <f t="shared" si="10"/>
        <v>5370.769999999985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2</v>
      </c>
      <c r="C392" s="298">
        <v>46130</v>
      </c>
      <c r="D392" s="299" t="s">
        <v>330</v>
      </c>
      <c r="E392" s="331">
        <v>26</v>
      </c>
      <c r="F392" s="331"/>
      <c r="G392" s="333">
        <f t="shared" si="10"/>
        <v>5446.3199999999852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1</v>
      </c>
      <c r="C393" s="298">
        <v>46130</v>
      </c>
      <c r="D393" s="299" t="s">
        <v>311</v>
      </c>
      <c r="E393" s="331">
        <v>25.28</v>
      </c>
      <c r="F393" s="331"/>
      <c r="G393" s="333">
        <f t="shared" si="10"/>
        <v>5472.3199999999852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3</v>
      </c>
      <c r="C394" s="298">
        <v>46130</v>
      </c>
      <c r="D394" s="299" t="s">
        <v>296</v>
      </c>
      <c r="E394" s="331">
        <v>7.76</v>
      </c>
      <c r="F394" s="331"/>
      <c r="G394" s="333">
        <f t="shared" si="10"/>
        <v>5497.5999999999849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22</v>
      </c>
      <c r="C395" s="298">
        <v>46130</v>
      </c>
      <c r="D395" s="299" t="s">
        <v>401</v>
      </c>
      <c r="E395" s="331">
        <v>13.84</v>
      </c>
      <c r="F395" s="331"/>
      <c r="G395" s="333">
        <f t="shared" si="10"/>
        <v>5505.3599999999851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287</v>
      </c>
      <c r="B396" s="330" t="s">
        <v>287</v>
      </c>
      <c r="C396" s="298">
        <v>46130</v>
      </c>
      <c r="D396" s="299" t="s">
        <v>331</v>
      </c>
      <c r="E396" s="331">
        <v>578.57000000000005</v>
      </c>
      <c r="F396" s="331">
        <v>578.57000000000005</v>
      </c>
      <c r="G396" s="333">
        <f t="shared" si="10"/>
        <v>5519.1999999999853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46129</v>
      </c>
      <c r="D397" s="299" t="s">
        <v>324</v>
      </c>
      <c r="E397" s="331">
        <v>12.84</v>
      </c>
      <c r="F397" s="331"/>
      <c r="G397" s="333">
        <f t="shared" si="10"/>
        <v>5519.1999999999853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2</v>
      </c>
      <c r="C398" s="298">
        <v>46129</v>
      </c>
      <c r="D398" s="299" t="s">
        <v>332</v>
      </c>
      <c r="E398" s="331">
        <v>59.71</v>
      </c>
      <c r="F398" s="331"/>
      <c r="G398" s="333">
        <f t="shared" si="10"/>
        <v>5532.0399999999854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21</v>
      </c>
      <c r="C399" s="298">
        <v>46129</v>
      </c>
      <c r="D399" s="299" t="s">
        <v>194</v>
      </c>
      <c r="E399" s="331">
        <v>75.599999999999994</v>
      </c>
      <c r="F399" s="331"/>
      <c r="G399" s="333">
        <f t="shared" si="10"/>
        <v>5591.7499999999854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294</v>
      </c>
      <c r="B400" s="330">
        <v>43</v>
      </c>
      <c r="C400" s="298">
        <v>46129</v>
      </c>
      <c r="D400" s="299" t="s">
        <v>333</v>
      </c>
      <c r="E400" s="331">
        <v>22.35</v>
      </c>
      <c r="F400" s="331"/>
      <c r="G400" s="333">
        <f t="shared" si="10"/>
        <v>5667.3499999999858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42</v>
      </c>
      <c r="C401" s="298">
        <v>46129</v>
      </c>
      <c r="D401" s="299" t="s">
        <v>333</v>
      </c>
      <c r="E401" s="331">
        <v>37.25</v>
      </c>
      <c r="F401" s="331"/>
      <c r="G401" s="333">
        <f t="shared" si="10"/>
        <v>5689.6999999999862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8</v>
      </c>
      <c r="C402" s="298">
        <v>46129</v>
      </c>
      <c r="D402" s="299" t="s">
        <v>319</v>
      </c>
      <c r="E402" s="331">
        <v>35.119999999999997</v>
      </c>
      <c r="F402" s="331"/>
      <c r="G402" s="333">
        <f t="shared" si="10"/>
        <v>5726.9499999999862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3</v>
      </c>
      <c r="C403" s="298">
        <v>46129</v>
      </c>
      <c r="D403" s="299" t="s">
        <v>296</v>
      </c>
      <c r="E403" s="331">
        <v>8.7200000000000006</v>
      </c>
      <c r="F403" s="331"/>
      <c r="G403" s="333">
        <f t="shared" si="10"/>
        <v>5762.0699999999861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46129</v>
      </c>
      <c r="D404" s="299" t="s">
        <v>334</v>
      </c>
      <c r="E404" s="331">
        <v>13.21</v>
      </c>
      <c r="F404" s="331"/>
      <c r="G404" s="333">
        <f t="shared" si="10"/>
        <v>5770.7899999999863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17</v>
      </c>
      <c r="C405" s="298">
        <v>46129</v>
      </c>
      <c r="D405" s="299" t="s">
        <v>188</v>
      </c>
      <c r="E405" s="331">
        <v>42.65</v>
      </c>
      <c r="F405" s="331"/>
      <c r="G405" s="333">
        <f t="shared" si="10"/>
        <v>5783.9999999999864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335</v>
      </c>
      <c r="B406" s="330" t="s">
        <v>335</v>
      </c>
      <c r="C406" s="298">
        <v>46129</v>
      </c>
      <c r="D406" s="299" t="s">
        <v>336</v>
      </c>
      <c r="E406" s="331">
        <v>130.31</v>
      </c>
      <c r="F406" s="331"/>
      <c r="G406" s="333">
        <f t="shared" si="10"/>
        <v>5826.649999999986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15</v>
      </c>
      <c r="C407" s="298">
        <v>46129</v>
      </c>
      <c r="D407" s="299" t="s">
        <v>185</v>
      </c>
      <c r="E407" s="331">
        <v>131.22999999999999</v>
      </c>
      <c r="F407" s="331"/>
      <c r="G407" s="333">
        <f t="shared" si="10"/>
        <v>5956.9599999999864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6</v>
      </c>
      <c r="C408" s="298">
        <v>46129</v>
      </c>
      <c r="D408" s="299" t="s">
        <v>337</v>
      </c>
      <c r="E408" s="331">
        <v>210</v>
      </c>
      <c r="F408" s="331"/>
      <c r="G408" s="333">
        <f t="shared" si="10"/>
        <v>6088.189999999986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294</v>
      </c>
      <c r="B409" s="330">
        <v>23</v>
      </c>
      <c r="C409" s="298">
        <v>46129</v>
      </c>
      <c r="D409" s="299" t="s">
        <v>63</v>
      </c>
      <c r="E409" s="331">
        <v>529.46</v>
      </c>
      <c r="F409" s="331"/>
      <c r="G409" s="333">
        <f t="shared" si="10"/>
        <v>6298.189999999986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7</v>
      </c>
      <c r="C410" s="298">
        <v>46129</v>
      </c>
      <c r="D410" s="299" t="s">
        <v>338</v>
      </c>
      <c r="E410" s="331">
        <v>32.78</v>
      </c>
      <c r="F410" s="331"/>
      <c r="G410" s="333">
        <f t="shared" si="10"/>
        <v>6827.649999999986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4</v>
      </c>
      <c r="C411" s="298">
        <v>46128</v>
      </c>
      <c r="D411" s="299" t="s">
        <v>310</v>
      </c>
      <c r="E411" s="331">
        <v>44.41</v>
      </c>
      <c r="F411" s="331"/>
      <c r="G411" s="333">
        <f t="shared" si="10"/>
        <v>6860.4299999999857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294</v>
      </c>
      <c r="B412" s="330">
        <v>16</v>
      </c>
      <c r="C412" s="298">
        <v>46128</v>
      </c>
      <c r="D412" s="299" t="s">
        <v>339</v>
      </c>
      <c r="E412" s="331">
        <v>15</v>
      </c>
      <c r="F412" s="331"/>
      <c r="G412" s="333">
        <f t="shared" si="10"/>
        <v>6904.8399999999856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2</v>
      </c>
      <c r="C413" s="298">
        <v>46128</v>
      </c>
      <c r="D413" s="299" t="s">
        <v>301</v>
      </c>
      <c r="E413" s="331">
        <v>41.95</v>
      </c>
      <c r="F413" s="331"/>
      <c r="G413" s="333">
        <f t="shared" si="10"/>
        <v>6919.8399999999856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5</v>
      </c>
      <c r="C414" s="298">
        <v>46128</v>
      </c>
      <c r="D414" s="299" t="s">
        <v>340</v>
      </c>
      <c r="E414" s="331">
        <v>21.3</v>
      </c>
      <c r="F414" s="331"/>
      <c r="G414" s="333">
        <f t="shared" si="10"/>
        <v>6961.7899999999854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4</v>
      </c>
      <c r="C415" s="298">
        <v>46128</v>
      </c>
      <c r="D415" s="299" t="s">
        <v>296</v>
      </c>
      <c r="E415" s="331">
        <v>70.03</v>
      </c>
      <c r="F415" s="331"/>
      <c r="G415" s="333">
        <f t="shared" si="10"/>
        <v>6983.0899999999856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289</v>
      </c>
      <c r="B416" s="330">
        <v>2</v>
      </c>
      <c r="C416" s="298">
        <v>46128</v>
      </c>
      <c r="D416" s="299" t="s">
        <v>296</v>
      </c>
      <c r="E416" s="331">
        <v>11.48</v>
      </c>
      <c r="F416" s="331"/>
      <c r="G416" s="333">
        <f t="shared" si="10"/>
        <v>7053.1199999999853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6</v>
      </c>
      <c r="C417" s="298">
        <v>46128</v>
      </c>
      <c r="D417" s="299" t="s">
        <v>341</v>
      </c>
      <c r="E417" s="331">
        <v>26.61</v>
      </c>
      <c r="F417" s="331"/>
      <c r="G417" s="333">
        <f t="shared" si="10"/>
        <v>7064.5999999999849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6</v>
      </c>
      <c r="C418" s="298">
        <v>46128</v>
      </c>
      <c r="D418" s="299" t="s">
        <v>342</v>
      </c>
      <c r="E418" s="331">
        <v>42.59</v>
      </c>
      <c r="F418" s="331"/>
      <c r="G418" s="333">
        <f t="shared" si="10"/>
        <v>7091.2099999999846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6</v>
      </c>
      <c r="C419" s="298">
        <v>46128</v>
      </c>
      <c r="D419" s="299" t="s">
        <v>300</v>
      </c>
      <c r="E419" s="331">
        <v>20.58</v>
      </c>
      <c r="F419" s="331"/>
      <c r="G419" s="333">
        <f t="shared" si="10"/>
        <v>7133.7999999999847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294</v>
      </c>
      <c r="B420" s="330">
        <v>11</v>
      </c>
      <c r="C420" s="298">
        <v>46128</v>
      </c>
      <c r="D420" s="299" t="s">
        <v>178</v>
      </c>
      <c r="E420" s="331">
        <v>267.91000000000003</v>
      </c>
      <c r="F420" s="331"/>
      <c r="G420" s="333">
        <f t="shared" si="10"/>
        <v>7154.3799999999846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291</v>
      </c>
      <c r="B421" s="330">
        <v>41</v>
      </c>
      <c r="C421" s="298">
        <v>46128</v>
      </c>
      <c r="D421" s="299" t="s">
        <v>299</v>
      </c>
      <c r="E421" s="331"/>
      <c r="F421" s="331">
        <v>300</v>
      </c>
      <c r="G421" s="333">
        <f t="shared" si="10"/>
        <v>7422.2899999999845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291</v>
      </c>
      <c r="B422" s="330">
        <v>39</v>
      </c>
      <c r="C422" s="298">
        <v>46128</v>
      </c>
      <c r="D422" s="299" t="s">
        <v>292</v>
      </c>
      <c r="E422" s="331"/>
      <c r="F422" s="331">
        <v>2763.78</v>
      </c>
      <c r="G422" s="333">
        <f t="shared" si="10"/>
        <v>7122.2899999999845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287</v>
      </c>
      <c r="B423" s="330" t="s">
        <v>287</v>
      </c>
      <c r="C423" s="298">
        <v>46127</v>
      </c>
      <c r="D423" s="299" t="s">
        <v>343</v>
      </c>
      <c r="E423" s="331">
        <v>93.71</v>
      </c>
      <c r="F423" s="331">
        <v>93.71</v>
      </c>
      <c r="G423" s="333">
        <f t="shared" si="10"/>
        <v>4358.5099999999848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6</v>
      </c>
      <c r="C424" s="298">
        <v>46127</v>
      </c>
      <c r="D424" s="299" t="s">
        <v>344</v>
      </c>
      <c r="E424" s="331">
        <v>27</v>
      </c>
      <c r="F424" s="331"/>
      <c r="G424" s="333">
        <f t="shared" si="10"/>
        <v>4358.5099999999848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291</v>
      </c>
      <c r="B425" s="330">
        <v>38</v>
      </c>
      <c r="C425" s="298">
        <v>46127</v>
      </c>
      <c r="D425" s="299" t="s">
        <v>293</v>
      </c>
      <c r="E425" s="331"/>
      <c r="F425" s="331">
        <v>4597.82</v>
      </c>
      <c r="G425" s="333">
        <f t="shared" si="10"/>
        <v>4385.5099999999848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46127</v>
      </c>
      <c r="D426" s="299" t="s">
        <v>296</v>
      </c>
      <c r="E426" s="331">
        <v>14.67</v>
      </c>
      <c r="F426" s="331"/>
      <c r="G426" s="333">
        <f t="shared" si="10"/>
        <v>-212.31000000001481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46127</v>
      </c>
      <c r="D427" s="299" t="s">
        <v>345</v>
      </c>
      <c r="E427" s="331">
        <v>102.2</v>
      </c>
      <c r="F427" s="331"/>
      <c r="G427" s="333">
        <f t="shared" si="10"/>
        <v>-197.64000000001482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8</v>
      </c>
      <c r="C428" s="298">
        <v>46126</v>
      </c>
      <c r="D428" s="299" t="s">
        <v>319</v>
      </c>
      <c r="E428" s="331">
        <v>15.53</v>
      </c>
      <c r="F428" s="331"/>
      <c r="G428" s="333">
        <f t="shared" si="10"/>
        <v>-95.440000000014805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294</v>
      </c>
      <c r="B429" s="330">
        <v>24</v>
      </c>
      <c r="C429" s="298">
        <v>46126</v>
      </c>
      <c r="D429" s="299" t="s">
        <v>860</v>
      </c>
      <c r="E429" s="331">
        <v>105.33</v>
      </c>
      <c r="F429" s="331"/>
      <c r="G429" s="333">
        <f t="shared" si="10"/>
        <v>-79.910000000014804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46125</v>
      </c>
      <c r="D430" s="299" t="s">
        <v>346</v>
      </c>
      <c r="E430" s="331">
        <v>11.64</v>
      </c>
      <c r="F430" s="331"/>
      <c r="G430" s="333">
        <f t="shared" si="10"/>
        <v>25.419999999985201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1</v>
      </c>
      <c r="C431" s="298">
        <v>46125</v>
      </c>
      <c r="D431" s="299" t="s">
        <v>306</v>
      </c>
      <c r="E431" s="331">
        <v>50.71</v>
      </c>
      <c r="F431" s="331"/>
      <c r="G431" s="333">
        <f t="shared" si="10"/>
        <v>37.059999999985202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46125</v>
      </c>
      <c r="D432" s="299" t="s">
        <v>334</v>
      </c>
      <c r="E432" s="331">
        <v>11.06</v>
      </c>
      <c r="F432" s="331"/>
      <c r="G432" s="333">
        <f t="shared" si="10"/>
        <v>87.769999999985203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4</v>
      </c>
      <c r="C433" s="298">
        <v>46125</v>
      </c>
      <c r="D433" s="299" t="s">
        <v>295</v>
      </c>
      <c r="E433" s="331">
        <v>35.979999999999997</v>
      </c>
      <c r="F433" s="331"/>
      <c r="G433" s="333">
        <f t="shared" si="10"/>
        <v>98.829999999985205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8</v>
      </c>
      <c r="C434" s="298">
        <v>46125</v>
      </c>
      <c r="D434" s="299" t="s">
        <v>347</v>
      </c>
      <c r="E434" s="331">
        <v>7.83</v>
      </c>
      <c r="F434" s="331"/>
      <c r="G434" s="333">
        <f t="shared" si="10"/>
        <v>134.80999999998519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3</v>
      </c>
      <c r="C435" s="298">
        <v>46125</v>
      </c>
      <c r="D435" s="299" t="s">
        <v>348</v>
      </c>
      <c r="E435" s="331">
        <v>4.1900000000000004</v>
      </c>
      <c r="F435" s="331"/>
      <c r="G435" s="333">
        <f t="shared" si="10"/>
        <v>142.63999999998521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8</v>
      </c>
      <c r="C436" s="298">
        <v>46125</v>
      </c>
      <c r="D436" s="299" t="s">
        <v>349</v>
      </c>
      <c r="E436" s="331">
        <v>39.25</v>
      </c>
      <c r="F436" s="331"/>
      <c r="G436" s="333">
        <f t="shared" si="10"/>
        <v>146.8299999999852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287</v>
      </c>
      <c r="B437" s="330" t="s">
        <v>287</v>
      </c>
      <c r="C437" s="298">
        <v>46125</v>
      </c>
      <c r="D437" s="299" t="s">
        <v>350</v>
      </c>
      <c r="E437" s="331">
        <v>318.36</v>
      </c>
      <c r="F437" s="331">
        <v>318.36</v>
      </c>
      <c r="G437" s="333">
        <f t="shared" si="10"/>
        <v>186.0799999999852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294</v>
      </c>
      <c r="B438" s="330">
        <v>19</v>
      </c>
      <c r="C438" s="298">
        <v>46125</v>
      </c>
      <c r="D438" s="299" t="s">
        <v>191</v>
      </c>
      <c r="E438" s="331">
        <v>200</v>
      </c>
      <c r="F438" s="331"/>
      <c r="G438" s="333">
        <f t="shared" si="10"/>
        <v>186.0799999999852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1</v>
      </c>
      <c r="C439" s="298">
        <v>46124</v>
      </c>
      <c r="D439" s="299" t="s">
        <v>304</v>
      </c>
      <c r="E439" s="331">
        <v>136.05000000000001</v>
      </c>
      <c r="F439" s="331"/>
      <c r="G439" s="333">
        <f t="shared" si="10"/>
        <v>386.0799999999852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3</v>
      </c>
      <c r="C440" s="298">
        <v>46124</v>
      </c>
      <c r="D440" s="299" t="s">
        <v>348</v>
      </c>
      <c r="E440" s="331">
        <v>13.09</v>
      </c>
      <c r="F440" s="331"/>
      <c r="G440" s="333">
        <f t="shared" si="10"/>
        <v>522.12999999998522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8</v>
      </c>
      <c r="C441" s="298">
        <v>46124</v>
      </c>
      <c r="D441" s="299" t="s">
        <v>319</v>
      </c>
      <c r="E441" s="331">
        <v>24.47</v>
      </c>
      <c r="F441" s="331"/>
      <c r="G441" s="333">
        <f t="shared" si="10"/>
        <v>535.21999999998525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8</v>
      </c>
      <c r="C442" s="298">
        <v>46124</v>
      </c>
      <c r="D442" s="299" t="s">
        <v>319</v>
      </c>
      <c r="E442" s="331">
        <v>14.29</v>
      </c>
      <c r="F442" s="331"/>
      <c r="G442" s="333">
        <f t="shared" si="10"/>
        <v>559.68999999998528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22</v>
      </c>
      <c r="C443" s="298">
        <v>46124</v>
      </c>
      <c r="D443" s="299" t="s">
        <v>835</v>
      </c>
      <c r="E443" s="331">
        <v>9.57</v>
      </c>
      <c r="F443" s="331"/>
      <c r="G443" s="333">
        <f t="shared" si="10"/>
        <v>573.97999999998524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3</v>
      </c>
      <c r="C444" s="298">
        <v>46124</v>
      </c>
      <c r="D444" s="299" t="s">
        <v>351</v>
      </c>
      <c r="E444" s="331">
        <v>25</v>
      </c>
      <c r="F444" s="331"/>
      <c r="G444" s="333">
        <f t="shared" si="10"/>
        <v>583.54999999998529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22</v>
      </c>
      <c r="C445" s="298">
        <v>46123</v>
      </c>
      <c r="D445" s="299" t="s">
        <v>352</v>
      </c>
      <c r="E445" s="331">
        <v>19.16</v>
      </c>
      <c r="F445" s="331"/>
      <c r="G445" s="333">
        <f t="shared" si="10"/>
        <v>608.54999999998529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2</v>
      </c>
      <c r="C446" s="298">
        <v>46123</v>
      </c>
      <c r="D446" s="299" t="s">
        <v>301</v>
      </c>
      <c r="E446" s="331">
        <v>20.91</v>
      </c>
      <c r="F446" s="331"/>
      <c r="G446" s="333">
        <f t="shared" si="10"/>
        <v>627.70999999998526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46123</v>
      </c>
      <c r="D447" s="299" t="s">
        <v>296</v>
      </c>
      <c r="E447" s="331">
        <v>12.44</v>
      </c>
      <c r="F447" s="331"/>
      <c r="G447" s="333">
        <f t="shared" si="10"/>
        <v>648.61999999998523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46123</v>
      </c>
      <c r="D448" s="299" t="s">
        <v>353</v>
      </c>
      <c r="E448" s="331">
        <v>41.34</v>
      </c>
      <c r="F448" s="331"/>
      <c r="G448" s="333">
        <f t="shared" si="10"/>
        <v>661.05999999998528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6</v>
      </c>
      <c r="C449" s="298">
        <v>46122</v>
      </c>
      <c r="D449" s="299" t="s">
        <v>446</v>
      </c>
      <c r="E449" s="331">
        <v>-0.04</v>
      </c>
      <c r="F449" s="331"/>
      <c r="G449" s="333">
        <f t="shared" si="10"/>
        <v>702.39999999998531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5</v>
      </c>
      <c r="C450" s="298">
        <v>46122</v>
      </c>
      <c r="D450" s="299" t="s">
        <v>354</v>
      </c>
      <c r="E450" s="331">
        <v>372</v>
      </c>
      <c r="F450" s="331"/>
      <c r="G450" s="333">
        <f t="shared" si="10"/>
        <v>702.35999999998535</v>
      </c>
      <c r="H450" s="334" t="s">
        <v>298</v>
      </c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46122</v>
      </c>
      <c r="D451" s="299" t="s">
        <v>355</v>
      </c>
      <c r="E451" s="331">
        <v>15.22</v>
      </c>
      <c r="F451" s="331"/>
      <c r="G451" s="333">
        <f t="shared" si="10"/>
        <v>1074.3599999999853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46122</v>
      </c>
      <c r="D452" s="299" t="s">
        <v>296</v>
      </c>
      <c r="E452" s="331">
        <v>9.5500000000000007</v>
      </c>
      <c r="F452" s="331"/>
      <c r="G452" s="333">
        <f t="shared" si="10"/>
        <v>1089.5799999999854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46122</v>
      </c>
      <c r="D453" s="299" t="s">
        <v>356</v>
      </c>
      <c r="E453" s="331">
        <v>52.65</v>
      </c>
      <c r="F453" s="331"/>
      <c r="G453" s="333">
        <f t="shared" si="10"/>
        <v>1099.1299999999853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1</v>
      </c>
      <c r="C454" s="298">
        <v>46122</v>
      </c>
      <c r="D454" s="299" t="s">
        <v>311</v>
      </c>
      <c r="E454" s="331">
        <v>68.989999999999995</v>
      </c>
      <c r="F454" s="331"/>
      <c r="G454" s="333">
        <f t="shared" si="10"/>
        <v>1151.7799999999854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46122</v>
      </c>
      <c r="D455" s="299" t="s">
        <v>324</v>
      </c>
      <c r="E455" s="331">
        <v>17.37</v>
      </c>
      <c r="F455" s="331"/>
      <c r="G455" s="333">
        <f t="shared" si="10"/>
        <v>1220.7699999999854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46121</v>
      </c>
      <c r="D456" s="299" t="s">
        <v>357</v>
      </c>
      <c r="E456" s="331">
        <v>64.42</v>
      </c>
      <c r="F456" s="331"/>
      <c r="G456" s="333">
        <f t="shared" si="10"/>
        <v>1238.1399999999853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46121</v>
      </c>
      <c r="D457" s="299" t="s">
        <v>358</v>
      </c>
      <c r="E457" s="331">
        <v>9.4700000000000006</v>
      </c>
      <c r="F457" s="331"/>
      <c r="G457" s="333">
        <f t="shared" si="10"/>
        <v>1302.5599999999854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5</v>
      </c>
      <c r="C458" s="298">
        <v>46121</v>
      </c>
      <c r="D458" s="299" t="s">
        <v>854</v>
      </c>
      <c r="E458" s="331">
        <v>10.68</v>
      </c>
      <c r="F458" s="331"/>
      <c r="G458" s="333">
        <f t="shared" si="10"/>
        <v>1312.0299999999854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7</v>
      </c>
      <c r="C459" s="298">
        <v>46121</v>
      </c>
      <c r="D459" s="299" t="s">
        <v>359</v>
      </c>
      <c r="E459" s="331">
        <v>68.010000000000005</v>
      </c>
      <c r="F459" s="331"/>
      <c r="G459" s="333">
        <f t="shared" si="10"/>
        <v>1322.7099999999855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4</v>
      </c>
      <c r="C460" s="298">
        <v>46121</v>
      </c>
      <c r="D460" s="299" t="s">
        <v>310</v>
      </c>
      <c r="E460" s="331">
        <v>40.85</v>
      </c>
      <c r="F460" s="331"/>
      <c r="G460" s="333">
        <f t="shared" si="10"/>
        <v>1390.7199999999855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6</v>
      </c>
      <c r="C461" s="298">
        <v>46121</v>
      </c>
      <c r="D461" s="299" t="s">
        <v>360</v>
      </c>
      <c r="E461" s="331">
        <v>25</v>
      </c>
      <c r="F461" s="331"/>
      <c r="G461" s="333">
        <f t="shared" si="10"/>
        <v>1431.5699999999854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18</v>
      </c>
      <c r="C462" s="298">
        <v>46120</v>
      </c>
      <c r="D462" s="299" t="s">
        <v>361</v>
      </c>
      <c r="E462" s="331">
        <v>400</v>
      </c>
      <c r="F462" s="331"/>
      <c r="G462" s="333">
        <f t="shared" si="10"/>
        <v>1456.5699999999854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335</v>
      </c>
      <c r="B463" s="330" t="s">
        <v>335</v>
      </c>
      <c r="C463" s="298">
        <v>46120</v>
      </c>
      <c r="D463" s="299" t="s">
        <v>447</v>
      </c>
      <c r="E463" s="331">
        <v>44.96</v>
      </c>
      <c r="F463" s="331"/>
      <c r="G463" s="333">
        <f t="shared" si="10"/>
        <v>1856.5699999999854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294</v>
      </c>
      <c r="B464" s="330">
        <v>13</v>
      </c>
      <c r="C464" s="298">
        <v>46120</v>
      </c>
      <c r="D464" s="299" t="s">
        <v>182</v>
      </c>
      <c r="E464" s="331">
        <v>104.98</v>
      </c>
      <c r="F464" s="331"/>
      <c r="G464" s="333">
        <f t="shared" si="10"/>
        <v>1901.5299999999854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46120</v>
      </c>
      <c r="D465" s="299" t="s">
        <v>296</v>
      </c>
      <c r="E465" s="331">
        <v>13.8</v>
      </c>
      <c r="F465" s="331"/>
      <c r="G465" s="333">
        <f t="shared" si="10"/>
        <v>2006.5099999999854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4</v>
      </c>
      <c r="C466" s="298">
        <v>46120</v>
      </c>
      <c r="D466" s="299" t="s">
        <v>295</v>
      </c>
      <c r="E466" s="331">
        <v>37.92</v>
      </c>
      <c r="F466" s="331"/>
      <c r="G466" s="333">
        <f t="shared" si="10"/>
        <v>2020.3099999999854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6</v>
      </c>
      <c r="C467" s="298">
        <v>46120</v>
      </c>
      <c r="D467" s="299" t="s">
        <v>300</v>
      </c>
      <c r="E467" s="331">
        <v>56.68</v>
      </c>
      <c r="F467" s="331"/>
      <c r="G467" s="333">
        <f t="shared" si="10"/>
        <v>2058.2299999999855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6</v>
      </c>
      <c r="C468" s="298">
        <v>46120</v>
      </c>
      <c r="D468" s="299" t="s">
        <v>362</v>
      </c>
      <c r="E468" s="331">
        <v>29.26</v>
      </c>
      <c r="F468" s="331"/>
      <c r="G468" s="333">
        <f t="shared" si="10"/>
        <v>2114.9099999999853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294</v>
      </c>
      <c r="B469" s="330">
        <v>9</v>
      </c>
      <c r="C469" s="298">
        <v>46119</v>
      </c>
      <c r="D469" s="299" t="s">
        <v>58</v>
      </c>
      <c r="E469" s="331">
        <v>1281.53</v>
      </c>
      <c r="F469" s="331"/>
      <c r="G469" s="333">
        <f t="shared" si="10"/>
        <v>2144.1699999999855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4</v>
      </c>
      <c r="C470" s="298">
        <v>46119</v>
      </c>
      <c r="D470" s="299" t="s">
        <v>363</v>
      </c>
      <c r="E470" s="331">
        <v>25.84</v>
      </c>
      <c r="F470" s="331"/>
      <c r="G470" s="333">
        <f t="shared" si="10"/>
        <v>3425.6999999999853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8</v>
      </c>
      <c r="C471" s="298">
        <v>46119</v>
      </c>
      <c r="D471" s="299" t="s">
        <v>319</v>
      </c>
      <c r="E471" s="331">
        <v>12.05</v>
      </c>
      <c r="F471" s="331"/>
      <c r="G471" s="333">
        <f t="shared" si="10"/>
        <v>3451.5399999999854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4</v>
      </c>
      <c r="C472" s="298">
        <v>46119</v>
      </c>
      <c r="D472" s="299" t="s">
        <v>334</v>
      </c>
      <c r="E472" s="331">
        <v>82.04</v>
      </c>
      <c r="F472" s="331"/>
      <c r="G472" s="333">
        <f t="shared" si="10"/>
        <v>3463.5899999999856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46119</v>
      </c>
      <c r="D473" s="299" t="s">
        <v>364</v>
      </c>
      <c r="E473" s="331">
        <v>22.92</v>
      </c>
      <c r="F473" s="331"/>
      <c r="G473" s="333">
        <f t="shared" si="10"/>
        <v>3545.6299999999856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5</v>
      </c>
      <c r="C474" s="298">
        <v>46118</v>
      </c>
      <c r="D474" s="299" t="s">
        <v>365</v>
      </c>
      <c r="E474" s="331">
        <v>400</v>
      </c>
      <c r="F474" s="331"/>
      <c r="G474" s="333">
        <f t="shared" si="10"/>
        <v>3568.5499999999856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14</v>
      </c>
      <c r="C475" s="298">
        <v>46118</v>
      </c>
      <c r="D475" s="299" t="s">
        <v>366</v>
      </c>
      <c r="E475" s="331">
        <v>66.67</v>
      </c>
      <c r="F475" s="331"/>
      <c r="G475" s="333">
        <f t="shared" si="10"/>
        <v>3968.5499999999856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14</v>
      </c>
      <c r="C476" s="298">
        <v>46118</v>
      </c>
      <c r="D476" s="299" t="s">
        <v>367</v>
      </c>
      <c r="E476" s="331">
        <v>70.25</v>
      </c>
      <c r="F476" s="331"/>
      <c r="G476" s="333">
        <f t="shared" si="10"/>
        <v>4035.2199999999857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1</v>
      </c>
      <c r="C477" s="298">
        <v>46117</v>
      </c>
      <c r="D477" s="299" t="s">
        <v>368</v>
      </c>
      <c r="E477" s="331">
        <v>25.6</v>
      </c>
      <c r="F477" s="331"/>
      <c r="G477" s="333">
        <f t="shared" si="10"/>
        <v>4105.4699999999857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8</v>
      </c>
      <c r="C478" s="298">
        <v>46117</v>
      </c>
      <c r="D478" s="299" t="s">
        <v>319</v>
      </c>
      <c r="E478" s="331">
        <v>8.56</v>
      </c>
      <c r="F478" s="331"/>
      <c r="G478" s="333">
        <f t="shared" si="10"/>
        <v>4131.0699999999861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46117</v>
      </c>
      <c r="D479" s="299" t="s">
        <v>369</v>
      </c>
      <c r="E479" s="331">
        <v>301.67</v>
      </c>
      <c r="F479" s="331"/>
      <c r="G479" s="333">
        <f t="shared" si="10"/>
        <v>4139.6299999999865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1</v>
      </c>
      <c r="C480" s="298">
        <v>46116</v>
      </c>
      <c r="D480" s="299" t="s">
        <v>306</v>
      </c>
      <c r="E480" s="331">
        <v>176.85</v>
      </c>
      <c r="F480" s="331"/>
      <c r="G480" s="333">
        <f t="shared" si="10"/>
        <v>4441.2999999999865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1</v>
      </c>
      <c r="C481" s="298">
        <v>46116</v>
      </c>
      <c r="D481" s="299" t="s">
        <v>311</v>
      </c>
      <c r="E481" s="331">
        <v>139.34</v>
      </c>
      <c r="F481" s="331"/>
      <c r="G481" s="333">
        <f t="shared" si="10"/>
        <v>4618.1499999999869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17</v>
      </c>
      <c r="C482" s="298">
        <v>46116</v>
      </c>
      <c r="D482" s="299" t="s">
        <v>370</v>
      </c>
      <c r="E482" s="331">
        <v>99</v>
      </c>
      <c r="F482" s="331"/>
      <c r="G482" s="333">
        <f t="shared" si="10"/>
        <v>4757.489999999987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46116</v>
      </c>
      <c r="D483" s="299" t="s">
        <v>371</v>
      </c>
      <c r="E483" s="331">
        <v>34</v>
      </c>
      <c r="F483" s="331"/>
      <c r="G483" s="333">
        <f t="shared" si="10"/>
        <v>4856.489999999987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3</v>
      </c>
      <c r="C484" s="298">
        <v>46116</v>
      </c>
      <c r="D484" s="299" t="s">
        <v>348</v>
      </c>
      <c r="E484" s="331">
        <v>10.24</v>
      </c>
      <c r="F484" s="331"/>
      <c r="G484" s="333">
        <f t="shared" si="10"/>
        <v>4890.489999999987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7</v>
      </c>
      <c r="C485" s="298">
        <v>46115</v>
      </c>
      <c r="D485" s="299" t="s">
        <v>372</v>
      </c>
      <c r="E485" s="331">
        <v>100</v>
      </c>
      <c r="F485" s="331"/>
      <c r="G485" s="333">
        <f t="shared" si="10"/>
        <v>4900.7299999999868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46115</v>
      </c>
      <c r="D486" s="299" t="s">
        <v>300</v>
      </c>
      <c r="E486" s="331">
        <v>7.68</v>
      </c>
      <c r="F486" s="331"/>
      <c r="G486" s="333">
        <f t="shared" si="10"/>
        <v>5000.7299999999868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46115</v>
      </c>
      <c r="D487" s="299" t="s">
        <v>296</v>
      </c>
      <c r="E487" s="331">
        <v>8.7200000000000006</v>
      </c>
      <c r="F487" s="331"/>
      <c r="G487" s="333">
        <f t="shared" si="10"/>
        <v>5008.4099999999871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8</v>
      </c>
      <c r="C488" s="298">
        <v>46114</v>
      </c>
      <c r="D488" s="299" t="s">
        <v>373</v>
      </c>
      <c r="E488" s="331">
        <v>81.739999999999995</v>
      </c>
      <c r="F488" s="331"/>
      <c r="G488" s="333">
        <f t="shared" si="10"/>
        <v>5017.1299999999874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284</v>
      </c>
      <c r="B489" s="330">
        <v>36</v>
      </c>
      <c r="C489" s="298">
        <v>46114</v>
      </c>
      <c r="D489" s="299" t="s">
        <v>374</v>
      </c>
      <c r="E489" s="331">
        <v>50</v>
      </c>
      <c r="F489" s="331"/>
      <c r="G489" s="333">
        <f t="shared" si="10"/>
        <v>5098.8699999999872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294</v>
      </c>
      <c r="B490" s="330">
        <v>22</v>
      </c>
      <c r="C490" s="298">
        <v>46114</v>
      </c>
      <c r="D490" s="299" t="s">
        <v>375</v>
      </c>
      <c r="E490" s="331">
        <v>6.37</v>
      </c>
      <c r="F490" s="331"/>
      <c r="G490" s="333">
        <f t="shared" si="10"/>
        <v>5148.8699999999872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46114</v>
      </c>
      <c r="D491" s="299" t="s">
        <v>326</v>
      </c>
      <c r="E491" s="331">
        <v>55.22</v>
      </c>
      <c r="F491" s="331"/>
      <c r="G491" s="333">
        <f t="shared" si="10"/>
        <v>5155.239999999987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8</v>
      </c>
      <c r="C492" s="298">
        <v>46114</v>
      </c>
      <c r="D492" s="299" t="s">
        <v>319</v>
      </c>
      <c r="E492" s="331">
        <v>8.5</v>
      </c>
      <c r="F492" s="331"/>
      <c r="G492" s="333">
        <f t="shared" si="10"/>
        <v>5210.4599999999873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4</v>
      </c>
      <c r="C493" s="298">
        <v>46114</v>
      </c>
      <c r="D493" s="299" t="s">
        <v>334</v>
      </c>
      <c r="E493" s="331">
        <v>38.99</v>
      </c>
      <c r="F493" s="331"/>
      <c r="G493" s="333">
        <f t="shared" si="10"/>
        <v>5218.9599999999873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291</v>
      </c>
      <c r="B494" s="330">
        <v>39</v>
      </c>
      <c r="C494" s="298">
        <v>46113</v>
      </c>
      <c r="D494" s="299" t="s">
        <v>292</v>
      </c>
      <c r="E494" s="331"/>
      <c r="F494" s="331">
        <v>2763.78</v>
      </c>
      <c r="G494" s="333">
        <f t="shared" si="10"/>
        <v>5257.9499999999871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4</v>
      </c>
      <c r="C495" s="298">
        <v>46113</v>
      </c>
      <c r="D495" s="299" t="s">
        <v>296</v>
      </c>
      <c r="E495" s="331">
        <v>36.090000000000003</v>
      </c>
      <c r="F495" s="331"/>
      <c r="G495" s="333">
        <f t="shared" si="10"/>
        <v>2494.1699999999869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4</v>
      </c>
      <c r="C496" s="298">
        <v>46113</v>
      </c>
      <c r="D496" s="299" t="s">
        <v>310</v>
      </c>
      <c r="E496" s="331">
        <v>80</v>
      </c>
      <c r="F496" s="331"/>
      <c r="G496" s="333">
        <f t="shared" si="10"/>
        <v>2530.259999999987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7</v>
      </c>
      <c r="C497" s="298">
        <v>46113</v>
      </c>
      <c r="D497" s="299" t="s">
        <v>320</v>
      </c>
      <c r="E497" s="331">
        <v>47.84</v>
      </c>
      <c r="F497" s="331"/>
      <c r="G497" s="333">
        <f t="shared" si="10"/>
        <v>2610.259999999987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7</v>
      </c>
      <c r="C498" s="298">
        <v>46113</v>
      </c>
      <c r="D498" s="299" t="s">
        <v>320</v>
      </c>
      <c r="E498" s="331">
        <v>21.25</v>
      </c>
      <c r="F498" s="331"/>
      <c r="G498" s="333">
        <f t="shared" si="10"/>
        <v>2658.0999999999872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2</v>
      </c>
      <c r="C499" s="298">
        <v>46113</v>
      </c>
      <c r="D499" s="299" t="s">
        <v>376</v>
      </c>
      <c r="E499" s="331">
        <v>42.9</v>
      </c>
      <c r="F499" s="331"/>
      <c r="G499" s="333">
        <f t="shared" si="10"/>
        <v>2679.3499999999872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284</v>
      </c>
      <c r="B500" s="330">
        <v>37</v>
      </c>
      <c r="C500" s="298">
        <v>46112</v>
      </c>
      <c r="D500" s="299" t="s">
        <v>377</v>
      </c>
      <c r="E500" s="331">
        <v>4309.58</v>
      </c>
      <c r="F500" s="331"/>
      <c r="G500" s="333">
        <f t="shared" si="10"/>
        <v>2722.2499999999873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286</v>
      </c>
      <c r="B501" s="330">
        <v>25</v>
      </c>
      <c r="C501" s="298">
        <v>46112</v>
      </c>
      <c r="D501" s="298" t="s">
        <v>204</v>
      </c>
      <c r="E501" s="331">
        <v>350</v>
      </c>
      <c r="F501" s="331"/>
      <c r="G501" s="333">
        <f t="shared" si="10"/>
        <v>7031.8299999999872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286</v>
      </c>
      <c r="B502" s="330">
        <v>26</v>
      </c>
      <c r="C502" s="298">
        <v>46112</v>
      </c>
      <c r="D502" s="298" t="s">
        <v>205</v>
      </c>
      <c r="E502" s="331">
        <v>320</v>
      </c>
      <c r="F502" s="331"/>
      <c r="G502" s="333">
        <f t="shared" si="10"/>
        <v>7381.8299999999872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286</v>
      </c>
      <c r="B503" s="330">
        <v>27</v>
      </c>
      <c r="C503" s="298">
        <v>46112</v>
      </c>
      <c r="D503" s="298" t="s">
        <v>206</v>
      </c>
      <c r="E503" s="331">
        <v>25</v>
      </c>
      <c r="F503" s="331"/>
      <c r="G503" s="333">
        <f t="shared" si="10"/>
        <v>7701.8299999999872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286</v>
      </c>
      <c r="B504" s="330">
        <v>28</v>
      </c>
      <c r="C504" s="298">
        <v>46112</v>
      </c>
      <c r="D504" s="298" t="s">
        <v>207</v>
      </c>
      <c r="E504" s="331">
        <v>25</v>
      </c>
      <c r="F504" s="331"/>
      <c r="G504" s="333">
        <f t="shared" si="10"/>
        <v>7726.8299999999872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286</v>
      </c>
      <c r="B505" s="330">
        <v>29</v>
      </c>
      <c r="C505" s="298">
        <v>46112</v>
      </c>
      <c r="D505" s="298" t="s">
        <v>208</v>
      </c>
      <c r="E505" s="331">
        <v>45</v>
      </c>
      <c r="F505" s="331"/>
      <c r="G505" s="333">
        <f t="shared" si="10"/>
        <v>7751.8299999999872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286</v>
      </c>
      <c r="B506" s="330">
        <v>30</v>
      </c>
      <c r="C506" s="298">
        <v>46112</v>
      </c>
      <c r="D506" s="298" t="s">
        <v>209</v>
      </c>
      <c r="E506" s="331">
        <v>400</v>
      </c>
      <c r="F506" s="331"/>
      <c r="G506" s="333">
        <f t="shared" si="10"/>
        <v>7796.8299999999872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286</v>
      </c>
      <c r="B507" s="330">
        <v>31</v>
      </c>
      <c r="C507" s="298">
        <v>46112</v>
      </c>
      <c r="D507" s="298" t="s">
        <v>210</v>
      </c>
      <c r="E507" s="331">
        <v>375</v>
      </c>
      <c r="F507" s="331"/>
      <c r="G507" s="333">
        <f t="shared" si="10"/>
        <v>8196.8299999999872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286</v>
      </c>
      <c r="B508" s="330">
        <v>32</v>
      </c>
      <c r="C508" s="298">
        <v>46112</v>
      </c>
      <c r="D508" s="298" t="s">
        <v>211</v>
      </c>
      <c r="E508" s="331">
        <v>100</v>
      </c>
      <c r="F508" s="331"/>
      <c r="G508" s="333">
        <f t="shared" si="10"/>
        <v>8571.8299999999872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286</v>
      </c>
      <c r="B509" s="330">
        <v>33</v>
      </c>
      <c r="C509" s="298">
        <v>46112</v>
      </c>
      <c r="D509" s="298" t="s">
        <v>212</v>
      </c>
      <c r="E509" s="331">
        <v>85</v>
      </c>
      <c r="F509" s="331"/>
      <c r="G509" s="333">
        <f t="shared" si="10"/>
        <v>8671.8299999999872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286</v>
      </c>
      <c r="B510" s="330">
        <v>34</v>
      </c>
      <c r="C510" s="298">
        <v>46112</v>
      </c>
      <c r="D510" s="298" t="s">
        <v>213</v>
      </c>
      <c r="E510" s="331">
        <v>230</v>
      </c>
      <c r="F510" s="331"/>
      <c r="G510" s="333">
        <f t="shared" si="10"/>
        <v>8756.8299999999872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286</v>
      </c>
      <c r="B511" s="330">
        <v>35</v>
      </c>
      <c r="C511" s="298">
        <v>46112</v>
      </c>
      <c r="D511" s="298" t="s">
        <v>214</v>
      </c>
      <c r="E511" s="331">
        <v>45</v>
      </c>
      <c r="F511" s="331"/>
      <c r="G511" s="333">
        <f t="shared" si="10"/>
        <v>8986.8299999999872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6</v>
      </c>
      <c r="C512" s="298">
        <v>46112</v>
      </c>
      <c r="D512" s="298" t="s">
        <v>378</v>
      </c>
      <c r="E512" s="331">
        <v>40</v>
      </c>
      <c r="F512" s="331"/>
      <c r="G512" s="333">
        <f t="shared" si="10"/>
        <v>9031.8299999999872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42</v>
      </c>
      <c r="C513" s="298">
        <v>46112</v>
      </c>
      <c r="D513" s="298" t="s">
        <v>200</v>
      </c>
      <c r="E513" s="331">
        <v>59</v>
      </c>
      <c r="F513" s="331"/>
      <c r="G513" s="333">
        <f t="shared" si="10"/>
        <v>9071.8299999999872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43</v>
      </c>
      <c r="C514" s="298">
        <v>46112</v>
      </c>
      <c r="D514" s="298" t="s">
        <v>201</v>
      </c>
      <c r="E514" s="331">
        <v>42.84</v>
      </c>
      <c r="F514" s="331"/>
      <c r="G514" s="333">
        <f t="shared" si="10"/>
        <v>9130.8299999999872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6</v>
      </c>
      <c r="C515" s="298">
        <v>46112</v>
      </c>
      <c r="D515" s="298" t="s">
        <v>300</v>
      </c>
      <c r="E515" s="331">
        <v>57.21</v>
      </c>
      <c r="F515" s="331"/>
      <c r="G515" s="333">
        <f t="shared" si="10"/>
        <v>9173.6699999999873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8</v>
      </c>
      <c r="C516" s="298">
        <v>46112</v>
      </c>
      <c r="D516" s="298" t="s">
        <v>296</v>
      </c>
      <c r="E516" s="331">
        <v>11.18</v>
      </c>
      <c r="F516" s="331"/>
      <c r="G516" s="333">
        <f t="shared" si="10"/>
        <v>9230.8799999999865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294</v>
      </c>
      <c r="B517" s="330">
        <v>10</v>
      </c>
      <c r="C517" s="298">
        <v>46112</v>
      </c>
      <c r="D517" s="298" t="s">
        <v>176</v>
      </c>
      <c r="E517" s="331">
        <v>17.899999999999999</v>
      </c>
      <c r="F517" s="331"/>
      <c r="G517" s="333">
        <f t="shared" si="10"/>
        <v>9242.0599999999868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46111</v>
      </c>
      <c r="D518" s="298" t="s">
        <v>334</v>
      </c>
      <c r="E518" s="331">
        <v>23.83</v>
      </c>
      <c r="F518" s="331"/>
      <c r="G518" s="333">
        <f t="shared" si="10"/>
        <v>9259.9599999999864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291</v>
      </c>
      <c r="B519" s="330">
        <v>38</v>
      </c>
      <c r="C519" s="298">
        <v>46111</v>
      </c>
      <c r="D519" s="299" t="s">
        <v>293</v>
      </c>
      <c r="E519" s="331"/>
      <c r="F519" s="331">
        <v>4278.1400000000003</v>
      </c>
      <c r="G519" s="333">
        <f t="shared" si="10"/>
        <v>9283.7899999999863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3</v>
      </c>
      <c r="C520" s="298">
        <v>46111</v>
      </c>
      <c r="D520" s="299" t="s">
        <v>351</v>
      </c>
      <c r="E520" s="331">
        <v>30</v>
      </c>
      <c r="F520" s="331"/>
      <c r="G520" s="333">
        <f t="shared" si="10"/>
        <v>5005.649999999986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46111</v>
      </c>
      <c r="D521" s="299" t="s">
        <v>300</v>
      </c>
      <c r="E521" s="331">
        <v>15.96</v>
      </c>
      <c r="F521" s="331"/>
      <c r="G521" s="333">
        <f t="shared" si="10"/>
        <v>5035.649999999986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3</v>
      </c>
      <c r="C522" s="298">
        <v>46111</v>
      </c>
      <c r="D522" s="299" t="s">
        <v>379</v>
      </c>
      <c r="E522" s="331">
        <v>18.96</v>
      </c>
      <c r="F522" s="331"/>
      <c r="G522" s="333">
        <f t="shared" si="10"/>
        <v>5051.609999999986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1</v>
      </c>
      <c r="C523" s="298">
        <v>46110</v>
      </c>
      <c r="D523" s="299" t="s">
        <v>311</v>
      </c>
      <c r="E523" s="331">
        <v>144.22</v>
      </c>
      <c r="F523" s="331"/>
      <c r="G523" s="333">
        <f t="shared" si="10"/>
        <v>5070.5699999999861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7</v>
      </c>
      <c r="C524" s="298">
        <v>46110</v>
      </c>
      <c r="D524" s="299" t="s">
        <v>380</v>
      </c>
      <c r="E524" s="331">
        <v>181.04</v>
      </c>
      <c r="F524" s="331"/>
      <c r="G524" s="333">
        <f t="shared" si="10"/>
        <v>5214.7899999999863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6</v>
      </c>
      <c r="C525" s="298">
        <v>46110</v>
      </c>
      <c r="D525" s="299" t="s">
        <v>381</v>
      </c>
      <c r="E525" s="331">
        <v>196.9</v>
      </c>
      <c r="F525" s="331"/>
      <c r="G525" s="333">
        <f t="shared" si="10"/>
        <v>5395.8299999999863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3</v>
      </c>
      <c r="C526" s="298">
        <v>46110</v>
      </c>
      <c r="D526" s="299" t="s">
        <v>382</v>
      </c>
      <c r="E526" s="331">
        <v>7.5</v>
      </c>
      <c r="F526" s="331"/>
      <c r="G526" s="333">
        <f t="shared" si="10"/>
        <v>5592.7299999999859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8</v>
      </c>
      <c r="C527" s="298">
        <v>46109</v>
      </c>
      <c r="D527" s="299" t="s">
        <v>319</v>
      </c>
      <c r="E527" s="331">
        <v>11.7</v>
      </c>
      <c r="F527" s="331"/>
      <c r="G527" s="333">
        <f t="shared" si="10"/>
        <v>5600.2299999999859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46109</v>
      </c>
      <c r="D528" s="299" t="s">
        <v>308</v>
      </c>
      <c r="E528" s="331">
        <v>210.76</v>
      </c>
      <c r="F528" s="331"/>
      <c r="G528" s="333">
        <f t="shared" si="10"/>
        <v>5611.9299999999857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4</v>
      </c>
      <c r="C529" s="298">
        <v>46109</v>
      </c>
      <c r="D529" s="299" t="s">
        <v>310</v>
      </c>
      <c r="E529" s="331">
        <v>46.9</v>
      </c>
      <c r="F529" s="331"/>
      <c r="G529" s="333">
        <f t="shared" si="10"/>
        <v>5822.689999999986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1</v>
      </c>
      <c r="C530" s="298">
        <v>46109</v>
      </c>
      <c r="D530" s="299" t="s">
        <v>329</v>
      </c>
      <c r="E530" s="331">
        <v>179.1</v>
      </c>
      <c r="F530" s="331"/>
      <c r="G530" s="333">
        <f t="shared" si="10"/>
        <v>5869.5899999999856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8</v>
      </c>
      <c r="C531" s="298">
        <v>46109</v>
      </c>
      <c r="D531" s="299" t="s">
        <v>308</v>
      </c>
      <c r="E531" s="331">
        <v>31.97</v>
      </c>
      <c r="F531" s="331"/>
      <c r="G531" s="333">
        <f t="shared" si="10"/>
        <v>6048.689999999986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8</v>
      </c>
      <c r="C532" s="298">
        <v>46109</v>
      </c>
      <c r="D532" s="299" t="s">
        <v>308</v>
      </c>
      <c r="E532" s="331">
        <v>12.19</v>
      </c>
      <c r="F532" s="331"/>
      <c r="G532" s="333">
        <f t="shared" si="10"/>
        <v>6080.6599999999862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291</v>
      </c>
      <c r="B533" s="330">
        <v>41</v>
      </c>
      <c r="C533" s="298">
        <v>46108</v>
      </c>
      <c r="D533" s="299" t="s">
        <v>383</v>
      </c>
      <c r="E533" s="331"/>
      <c r="F533" s="331">
        <v>400</v>
      </c>
      <c r="G533" s="333">
        <f t="shared" si="10"/>
        <v>6092.8499999999858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46108</v>
      </c>
      <c r="D534" s="299" t="s">
        <v>301</v>
      </c>
      <c r="E534" s="331">
        <v>19.5</v>
      </c>
      <c r="F534" s="331"/>
      <c r="G534" s="333">
        <f t="shared" si="10"/>
        <v>5692.8499999999858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46108</v>
      </c>
      <c r="D535" s="299" t="s">
        <v>296</v>
      </c>
      <c r="E535" s="331">
        <v>11.48</v>
      </c>
      <c r="F535" s="331"/>
      <c r="G535" s="333">
        <f t="shared" si="10"/>
        <v>5712.3499999999858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8</v>
      </c>
      <c r="C536" s="298">
        <v>46108</v>
      </c>
      <c r="D536" s="299" t="s">
        <v>334</v>
      </c>
      <c r="E536" s="331">
        <v>11.46</v>
      </c>
      <c r="F536" s="331"/>
      <c r="G536" s="333">
        <f t="shared" si="10"/>
        <v>5723.8299999999854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4</v>
      </c>
      <c r="C537" s="298">
        <v>46108</v>
      </c>
      <c r="D537" s="299" t="s">
        <v>334</v>
      </c>
      <c r="E537" s="331">
        <v>38.21</v>
      </c>
      <c r="F537" s="331"/>
      <c r="G537" s="333">
        <f t="shared" si="10"/>
        <v>5735.2899999999854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46108</v>
      </c>
      <c r="D538" s="299" t="s">
        <v>384</v>
      </c>
      <c r="E538" s="331">
        <v>69.95</v>
      </c>
      <c r="F538" s="331"/>
      <c r="G538" s="333">
        <f t="shared" si="10"/>
        <v>5773.4999999999854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3</v>
      </c>
      <c r="C539" s="298">
        <v>46108</v>
      </c>
      <c r="D539" s="299" t="s">
        <v>348</v>
      </c>
      <c r="E539" s="331">
        <v>10.78</v>
      </c>
      <c r="F539" s="331"/>
      <c r="G539" s="333">
        <f t="shared" si="10"/>
        <v>5843.4499999999853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46108</v>
      </c>
      <c r="D540" s="299" t="s">
        <v>300</v>
      </c>
      <c r="E540" s="331">
        <v>15.84</v>
      </c>
      <c r="F540" s="331"/>
      <c r="G540" s="333">
        <f t="shared" si="10"/>
        <v>5854.229999999985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8</v>
      </c>
      <c r="C541" s="298">
        <v>46108</v>
      </c>
      <c r="D541" s="299" t="s">
        <v>385</v>
      </c>
      <c r="E541" s="331">
        <v>22.48</v>
      </c>
      <c r="F541" s="331"/>
      <c r="G541" s="333">
        <f t="shared" si="10"/>
        <v>5870.0699999999852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46107</v>
      </c>
      <c r="D542" s="299" t="s">
        <v>358</v>
      </c>
      <c r="E542" s="331">
        <v>11.17</v>
      </c>
      <c r="F542" s="331"/>
      <c r="G542" s="333">
        <f t="shared" si="10"/>
        <v>5892.5499999999847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46107</v>
      </c>
      <c r="D543" s="299" t="s">
        <v>386</v>
      </c>
      <c r="E543" s="331">
        <v>14.38</v>
      </c>
      <c r="F543" s="331"/>
      <c r="G543" s="333">
        <f t="shared" si="10"/>
        <v>5903.7199999999848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8</v>
      </c>
      <c r="C544" s="298">
        <v>46107</v>
      </c>
      <c r="D544" s="299" t="s">
        <v>387</v>
      </c>
      <c r="E544" s="331">
        <v>45</v>
      </c>
      <c r="F544" s="331"/>
      <c r="G544" s="333">
        <f t="shared" si="10"/>
        <v>5918.0999999999849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2</v>
      </c>
      <c r="C545" s="298">
        <v>46107</v>
      </c>
      <c r="D545" s="299" t="s">
        <v>324</v>
      </c>
      <c r="E545" s="331">
        <v>9.0299999999999994</v>
      </c>
      <c r="F545" s="331"/>
      <c r="G545" s="333">
        <f t="shared" si="10"/>
        <v>5963.0999999999849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46107</v>
      </c>
      <c r="D546" s="299" t="s">
        <v>301</v>
      </c>
      <c r="E546" s="331">
        <v>30</v>
      </c>
      <c r="F546" s="331"/>
      <c r="G546" s="333">
        <f t="shared" si="10"/>
        <v>5972.1299999999846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6</v>
      </c>
      <c r="C547" s="298">
        <v>46106</v>
      </c>
      <c r="D547" s="299" t="s">
        <v>388</v>
      </c>
      <c r="E547" s="331">
        <v>12</v>
      </c>
      <c r="F547" s="331"/>
      <c r="G547" s="333">
        <f t="shared" si="10"/>
        <v>6002.1299999999846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6</v>
      </c>
      <c r="C548" s="298">
        <v>46106</v>
      </c>
      <c r="D548" s="299" t="s">
        <v>389</v>
      </c>
      <c r="E548" s="331">
        <v>20</v>
      </c>
      <c r="F548" s="331"/>
      <c r="G548" s="333">
        <f t="shared" si="10"/>
        <v>6014.1299999999846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46106</v>
      </c>
      <c r="D549" s="299" t="s">
        <v>296</v>
      </c>
      <c r="E549" s="331">
        <v>21.05</v>
      </c>
      <c r="F549" s="331"/>
      <c r="G549" s="333">
        <f t="shared" si="10"/>
        <v>6034.1299999999846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4</v>
      </c>
      <c r="C550" s="298">
        <v>46106</v>
      </c>
      <c r="D550" s="299" t="s">
        <v>296</v>
      </c>
      <c r="E550" s="331">
        <v>38.58</v>
      </c>
      <c r="F550" s="331"/>
      <c r="G550" s="333">
        <f t="shared" si="10"/>
        <v>6055.1799999999848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12</v>
      </c>
      <c r="C551" s="298">
        <v>46106</v>
      </c>
      <c r="D551" s="299" t="s">
        <v>314</v>
      </c>
      <c r="E551" s="331">
        <v>204.47</v>
      </c>
      <c r="F551" s="331"/>
      <c r="G551" s="333">
        <f t="shared" si="10"/>
        <v>6093.7599999999848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24</v>
      </c>
      <c r="C552" s="298">
        <v>46105</v>
      </c>
      <c r="D552" s="299" t="s">
        <v>860</v>
      </c>
      <c r="E552" s="331">
        <v>86.58</v>
      </c>
      <c r="F552" s="331"/>
      <c r="G552" s="333">
        <f t="shared" si="10"/>
        <v>6298.229999999985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46105</v>
      </c>
      <c r="D553" s="299" t="s">
        <v>389</v>
      </c>
      <c r="E553" s="331">
        <v>20</v>
      </c>
      <c r="F553" s="331"/>
      <c r="G553" s="333">
        <f t="shared" si="10"/>
        <v>6384.8099999999849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46105</v>
      </c>
      <c r="D554" s="299" t="s">
        <v>390</v>
      </c>
      <c r="E554" s="331">
        <v>15.29</v>
      </c>
      <c r="F554" s="331"/>
      <c r="G554" s="333">
        <f t="shared" si="10"/>
        <v>6404.8099999999849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46105</v>
      </c>
      <c r="D555" s="299" t="s">
        <v>308</v>
      </c>
      <c r="E555" s="331">
        <v>47.99</v>
      </c>
      <c r="F555" s="331"/>
      <c r="G555" s="333">
        <f t="shared" si="10"/>
        <v>6420.0999999999849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294</v>
      </c>
      <c r="B556" s="330">
        <v>23</v>
      </c>
      <c r="C556" s="298">
        <v>46104</v>
      </c>
      <c r="D556" s="299" t="s">
        <v>67</v>
      </c>
      <c r="E556" s="331">
        <v>650.88</v>
      </c>
      <c r="F556" s="331"/>
      <c r="G556" s="333">
        <f t="shared" si="10"/>
        <v>6468.0899999999847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2</v>
      </c>
      <c r="C557" s="298">
        <v>46104</v>
      </c>
      <c r="D557" s="299" t="s">
        <v>391</v>
      </c>
      <c r="E557" s="331">
        <v>46</v>
      </c>
      <c r="F557" s="331"/>
      <c r="G557" s="333">
        <f t="shared" si="10"/>
        <v>7118.9699999999848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46103</v>
      </c>
      <c r="D558" s="299" t="s">
        <v>392</v>
      </c>
      <c r="E558" s="331">
        <v>24.81</v>
      </c>
      <c r="F558" s="331"/>
      <c r="G558" s="333">
        <f t="shared" si="10"/>
        <v>7164.9699999999848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4</v>
      </c>
      <c r="C559" s="298">
        <v>46103</v>
      </c>
      <c r="D559" s="299" t="s">
        <v>296</v>
      </c>
      <c r="E559" s="331">
        <v>28.77</v>
      </c>
      <c r="F559" s="331"/>
      <c r="G559" s="333">
        <f t="shared" si="10"/>
        <v>7189.7799999999852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8</v>
      </c>
      <c r="C560" s="298">
        <v>46103</v>
      </c>
      <c r="D560" s="299" t="s">
        <v>296</v>
      </c>
      <c r="E560" s="331">
        <v>11.9</v>
      </c>
      <c r="F560" s="331"/>
      <c r="G560" s="333">
        <f t="shared" si="10"/>
        <v>7218.5499999999856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1</v>
      </c>
      <c r="C561" s="298">
        <v>46103</v>
      </c>
      <c r="D561" s="299" t="s">
        <v>300</v>
      </c>
      <c r="E561" s="331">
        <v>42.59</v>
      </c>
      <c r="F561" s="331"/>
      <c r="G561" s="333">
        <f t="shared" si="10"/>
        <v>7230.4499999999853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46103</v>
      </c>
      <c r="D562" s="299" t="s">
        <v>300</v>
      </c>
      <c r="E562" s="331">
        <v>17.579999999999998</v>
      </c>
      <c r="F562" s="331"/>
      <c r="G562" s="333">
        <f t="shared" si="10"/>
        <v>7273.0399999999854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1</v>
      </c>
      <c r="C563" s="298">
        <v>46103</v>
      </c>
      <c r="D563" s="299" t="s">
        <v>300</v>
      </c>
      <c r="E563" s="331">
        <v>11.99</v>
      </c>
      <c r="F563" s="331"/>
      <c r="G563" s="333">
        <f t="shared" si="10"/>
        <v>7290.6199999999853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1</v>
      </c>
      <c r="C564" s="298">
        <v>46103</v>
      </c>
      <c r="D564" s="299" t="s">
        <v>311</v>
      </c>
      <c r="E564" s="331">
        <v>81.31</v>
      </c>
      <c r="F564" s="331"/>
      <c r="G564" s="333">
        <f t="shared" si="10"/>
        <v>7302.6099999999851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1</v>
      </c>
      <c r="C565" s="298">
        <v>46103</v>
      </c>
      <c r="D565" s="299" t="s">
        <v>393</v>
      </c>
      <c r="E565" s="331">
        <v>38.44</v>
      </c>
      <c r="F565" s="331"/>
      <c r="G565" s="333">
        <f t="shared" si="10"/>
        <v>7383.9199999999855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2</v>
      </c>
      <c r="C566" s="298">
        <v>46103</v>
      </c>
      <c r="D566" s="299" t="s">
        <v>394</v>
      </c>
      <c r="E566" s="331">
        <v>35.700000000000003</v>
      </c>
      <c r="F566" s="331"/>
      <c r="G566" s="333">
        <f t="shared" si="10"/>
        <v>7422.3599999999851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46102</v>
      </c>
      <c r="D567" s="299" t="s">
        <v>300</v>
      </c>
      <c r="E567" s="331">
        <v>10.64</v>
      </c>
      <c r="F567" s="331"/>
      <c r="G567" s="333">
        <f t="shared" si="10"/>
        <v>7458.0599999999849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1</v>
      </c>
      <c r="C568" s="298">
        <v>46102</v>
      </c>
      <c r="D568" s="299" t="s">
        <v>300</v>
      </c>
      <c r="E568" s="331">
        <v>28.69</v>
      </c>
      <c r="F568" s="331"/>
      <c r="G568" s="333">
        <f t="shared" si="10"/>
        <v>7468.6999999999853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3</v>
      </c>
      <c r="C569" s="298">
        <v>46102</v>
      </c>
      <c r="D569" s="299" t="s">
        <v>348</v>
      </c>
      <c r="E569" s="331">
        <v>11.59</v>
      </c>
      <c r="F569" s="331"/>
      <c r="G569" s="333">
        <f t="shared" si="10"/>
        <v>7497.3899999999849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291</v>
      </c>
      <c r="B570" s="330">
        <v>41</v>
      </c>
      <c r="C570" s="298">
        <v>46102</v>
      </c>
      <c r="D570" s="299" t="s">
        <v>383</v>
      </c>
      <c r="E570" s="331"/>
      <c r="F570" s="331">
        <v>400</v>
      </c>
      <c r="G570" s="333">
        <f t="shared" si="10"/>
        <v>7508.979999999985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5</v>
      </c>
      <c r="C571" s="298">
        <v>46102</v>
      </c>
      <c r="D571" s="299" t="s">
        <v>395</v>
      </c>
      <c r="E571" s="331">
        <v>170</v>
      </c>
      <c r="F571" s="331"/>
      <c r="G571" s="333">
        <f t="shared" si="10"/>
        <v>7108.979999999985</v>
      </c>
      <c r="H571" s="334" t="s">
        <v>298</v>
      </c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5</v>
      </c>
      <c r="C572" s="298">
        <v>46102</v>
      </c>
      <c r="D572" s="299" t="s">
        <v>354</v>
      </c>
      <c r="E572" s="331">
        <v>70</v>
      </c>
      <c r="F572" s="331"/>
      <c r="G572" s="333">
        <f t="shared" si="10"/>
        <v>7278.979999999985</v>
      </c>
      <c r="H572" s="334" t="s">
        <v>298</v>
      </c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5</v>
      </c>
      <c r="C573" s="298">
        <v>46102</v>
      </c>
      <c r="D573" s="299" t="s">
        <v>396</v>
      </c>
      <c r="E573" s="331">
        <v>40</v>
      </c>
      <c r="F573" s="331"/>
      <c r="G573" s="333">
        <f t="shared" ref="G573:G827" si="11">G574-E573+F573</f>
        <v>7348.979999999985</v>
      </c>
      <c r="H573" s="334" t="s">
        <v>298</v>
      </c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3</v>
      </c>
      <c r="C574" s="298">
        <v>46102</v>
      </c>
      <c r="D574" s="299" t="s">
        <v>348</v>
      </c>
      <c r="E574" s="331">
        <v>25</v>
      </c>
      <c r="F574" s="331"/>
      <c r="G574" s="333">
        <f t="shared" si="11"/>
        <v>7388.979999999985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1</v>
      </c>
      <c r="C575" s="298">
        <v>46102</v>
      </c>
      <c r="D575" s="299" t="s">
        <v>304</v>
      </c>
      <c r="E575" s="331">
        <v>65.19</v>
      </c>
      <c r="F575" s="331"/>
      <c r="G575" s="333">
        <f t="shared" si="11"/>
        <v>7413.979999999985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4</v>
      </c>
      <c r="C576" s="298">
        <v>46102</v>
      </c>
      <c r="D576" s="299" t="s">
        <v>310</v>
      </c>
      <c r="E576" s="331">
        <v>37.450000000000003</v>
      </c>
      <c r="F576" s="331"/>
      <c r="G576" s="333">
        <f t="shared" si="11"/>
        <v>7479.1699999999846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8</v>
      </c>
      <c r="C577" s="298">
        <v>46101</v>
      </c>
      <c r="D577" s="299" t="s">
        <v>356</v>
      </c>
      <c r="E577" s="331">
        <v>65.099999999999994</v>
      </c>
      <c r="F577" s="331"/>
      <c r="G577" s="333">
        <f t="shared" si="11"/>
        <v>7516.6199999999844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22</v>
      </c>
      <c r="C578" s="298">
        <v>46101</v>
      </c>
      <c r="D578" s="299" t="s">
        <v>323</v>
      </c>
      <c r="E578" s="331">
        <v>20.22</v>
      </c>
      <c r="F578" s="331"/>
      <c r="G578" s="333">
        <f t="shared" si="11"/>
        <v>7581.7199999999848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46101</v>
      </c>
      <c r="D579" s="299" t="s">
        <v>433</v>
      </c>
      <c r="E579" s="331">
        <v>-73</v>
      </c>
      <c r="F579" s="331"/>
      <c r="G579" s="333">
        <f t="shared" si="11"/>
        <v>7601.939999999985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6</v>
      </c>
      <c r="C580" s="298">
        <v>46101</v>
      </c>
      <c r="D580" s="299" t="s">
        <v>300</v>
      </c>
      <c r="E580" s="331">
        <v>34.68</v>
      </c>
      <c r="F580" s="331"/>
      <c r="G580" s="333">
        <f t="shared" si="11"/>
        <v>7528.939999999985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6</v>
      </c>
      <c r="C581" s="298">
        <v>46101</v>
      </c>
      <c r="D581" s="299" t="s">
        <v>397</v>
      </c>
      <c r="E581" s="331">
        <v>10.63</v>
      </c>
      <c r="F581" s="331"/>
      <c r="G581" s="333">
        <f t="shared" si="11"/>
        <v>7563.6199999999853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5</v>
      </c>
      <c r="C582" s="298">
        <v>46101</v>
      </c>
      <c r="D582" s="299" t="s">
        <v>398</v>
      </c>
      <c r="E582" s="331">
        <v>106.49</v>
      </c>
      <c r="F582" s="331"/>
      <c r="G582" s="333">
        <f t="shared" si="11"/>
        <v>7574.2499999999854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8</v>
      </c>
      <c r="C583" s="298">
        <v>46100</v>
      </c>
      <c r="D583" s="299" t="s">
        <v>357</v>
      </c>
      <c r="E583" s="331">
        <v>16.739999999999998</v>
      </c>
      <c r="F583" s="331"/>
      <c r="G583" s="333">
        <f t="shared" si="11"/>
        <v>7680.7399999999852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8</v>
      </c>
      <c r="C584" s="298">
        <v>46100</v>
      </c>
      <c r="D584" s="299" t="s">
        <v>399</v>
      </c>
      <c r="E584" s="331">
        <v>108.54</v>
      </c>
      <c r="F584" s="331"/>
      <c r="G584" s="333">
        <f t="shared" si="11"/>
        <v>7697.479999999985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294</v>
      </c>
      <c r="B585" s="330">
        <v>22</v>
      </c>
      <c r="C585" s="298">
        <v>46100</v>
      </c>
      <c r="D585" s="299" t="s">
        <v>835</v>
      </c>
      <c r="E585" s="331">
        <v>12.77</v>
      </c>
      <c r="F585" s="331"/>
      <c r="G585" s="333">
        <f t="shared" si="11"/>
        <v>7806.019999999985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8</v>
      </c>
      <c r="C586" s="298">
        <v>46100</v>
      </c>
      <c r="D586" s="299" t="s">
        <v>334</v>
      </c>
      <c r="E586" s="331">
        <v>28.33</v>
      </c>
      <c r="F586" s="331"/>
      <c r="G586" s="333">
        <f t="shared" si="11"/>
        <v>7818.7899999999854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46100</v>
      </c>
      <c r="D587" s="299" t="s">
        <v>358</v>
      </c>
      <c r="E587" s="331">
        <v>17.45</v>
      </c>
      <c r="F587" s="331"/>
      <c r="G587" s="333">
        <f t="shared" si="11"/>
        <v>7847.1199999999853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22</v>
      </c>
      <c r="C588" s="298">
        <v>46100</v>
      </c>
      <c r="D588" s="299" t="s">
        <v>328</v>
      </c>
      <c r="E588" s="331">
        <v>7.46</v>
      </c>
      <c r="F588" s="331"/>
      <c r="G588" s="333">
        <f t="shared" si="11"/>
        <v>7864.5699999999852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335</v>
      </c>
      <c r="B589" s="330" t="s">
        <v>335</v>
      </c>
      <c r="C589" s="298">
        <v>46100</v>
      </c>
      <c r="D589" s="299" t="s">
        <v>336</v>
      </c>
      <c r="E589" s="331">
        <v>172.29</v>
      </c>
      <c r="F589" s="331"/>
      <c r="G589" s="333">
        <f t="shared" si="11"/>
        <v>7872.0299999999852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15</v>
      </c>
      <c r="C590" s="298">
        <v>46100</v>
      </c>
      <c r="D590" s="299" t="s">
        <v>185</v>
      </c>
      <c r="E590" s="331">
        <v>175.09</v>
      </c>
      <c r="F590" s="331"/>
      <c r="G590" s="333">
        <f t="shared" si="11"/>
        <v>8044.3199999999852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291</v>
      </c>
      <c r="B591" s="330">
        <v>39</v>
      </c>
      <c r="C591" s="298">
        <v>46100</v>
      </c>
      <c r="D591" s="299" t="s">
        <v>292</v>
      </c>
      <c r="E591" s="331"/>
      <c r="F591" s="331">
        <v>2763.78</v>
      </c>
      <c r="G591" s="333">
        <f t="shared" si="11"/>
        <v>8219.4099999999853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46099</v>
      </c>
      <c r="D592" s="299" t="s">
        <v>400</v>
      </c>
      <c r="E592" s="331">
        <v>47.46</v>
      </c>
      <c r="F592" s="331"/>
      <c r="G592" s="333">
        <f t="shared" si="11"/>
        <v>5455.6299999999856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8</v>
      </c>
      <c r="C593" s="298">
        <v>46099</v>
      </c>
      <c r="D593" s="299" t="s">
        <v>400</v>
      </c>
      <c r="E593" s="331">
        <v>15.01</v>
      </c>
      <c r="F593" s="331"/>
      <c r="G593" s="333">
        <f t="shared" si="11"/>
        <v>5503.0899999999856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291</v>
      </c>
      <c r="B594" s="330">
        <v>40</v>
      </c>
      <c r="C594" s="298">
        <v>46099</v>
      </c>
      <c r="D594" s="299" t="s">
        <v>316</v>
      </c>
      <c r="E594" s="331"/>
      <c r="F594" s="331">
        <v>838.67</v>
      </c>
      <c r="G594" s="333">
        <f t="shared" si="11"/>
        <v>5518.0999999999858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46099</v>
      </c>
      <c r="D595" s="299" t="s">
        <v>296</v>
      </c>
      <c r="E595" s="331">
        <v>14.67</v>
      </c>
      <c r="F595" s="331"/>
      <c r="G595" s="333">
        <f t="shared" si="11"/>
        <v>4679.4299999999857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4</v>
      </c>
      <c r="C596" s="298">
        <v>46099</v>
      </c>
      <c r="D596" s="299" t="s">
        <v>296</v>
      </c>
      <c r="E596" s="331">
        <v>40.22</v>
      </c>
      <c r="F596" s="331"/>
      <c r="G596" s="333">
        <f t="shared" si="11"/>
        <v>4694.0999999999858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8</v>
      </c>
      <c r="C597" s="298">
        <v>46099</v>
      </c>
      <c r="D597" s="299" t="s">
        <v>295</v>
      </c>
      <c r="E597" s="331">
        <v>3.49</v>
      </c>
      <c r="F597" s="331"/>
      <c r="G597" s="333">
        <f t="shared" si="11"/>
        <v>4734.3199999999861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22</v>
      </c>
      <c r="C598" s="298">
        <v>46099</v>
      </c>
      <c r="D598" s="299" t="s">
        <v>401</v>
      </c>
      <c r="E598" s="331">
        <v>13.84</v>
      </c>
      <c r="F598" s="331"/>
      <c r="G598" s="333">
        <f t="shared" si="11"/>
        <v>4737.8099999999858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17</v>
      </c>
      <c r="C599" s="298">
        <v>46098</v>
      </c>
      <c r="D599" s="299" t="s">
        <v>188</v>
      </c>
      <c r="E599" s="331">
        <v>42.65</v>
      </c>
      <c r="F599" s="331"/>
      <c r="G599" s="333">
        <f t="shared" si="11"/>
        <v>4751.649999999986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23</v>
      </c>
      <c r="C600" s="298">
        <v>46098</v>
      </c>
      <c r="D600" s="299" t="s">
        <v>402</v>
      </c>
      <c r="E600" s="331">
        <v>529.46</v>
      </c>
      <c r="F600" s="331"/>
      <c r="G600" s="333">
        <f t="shared" si="11"/>
        <v>4794.2999999999856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43</v>
      </c>
      <c r="C601" s="298">
        <v>46098</v>
      </c>
      <c r="D601" s="299" t="s">
        <v>333</v>
      </c>
      <c r="E601" s="331">
        <v>22.35</v>
      </c>
      <c r="F601" s="331"/>
      <c r="G601" s="333">
        <f t="shared" si="11"/>
        <v>5323.7599999999857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42</v>
      </c>
      <c r="C602" s="298">
        <v>46098</v>
      </c>
      <c r="D602" s="299" t="s">
        <v>333</v>
      </c>
      <c r="E602" s="331">
        <v>37.25</v>
      </c>
      <c r="F602" s="331"/>
      <c r="G602" s="333">
        <f t="shared" si="11"/>
        <v>5346.109999999986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8</v>
      </c>
      <c r="C603" s="298">
        <v>46098</v>
      </c>
      <c r="D603" s="299" t="s">
        <v>319</v>
      </c>
      <c r="E603" s="331">
        <v>3.99</v>
      </c>
      <c r="F603" s="331"/>
      <c r="G603" s="333">
        <f t="shared" si="11"/>
        <v>5383.359999999986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8</v>
      </c>
      <c r="C604" s="298">
        <v>46098</v>
      </c>
      <c r="D604" s="299" t="s">
        <v>319</v>
      </c>
      <c r="E604" s="331">
        <v>24.47</v>
      </c>
      <c r="F604" s="331"/>
      <c r="G604" s="333">
        <f t="shared" si="11"/>
        <v>5387.3499999999858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21</v>
      </c>
      <c r="C605" s="298">
        <v>46098</v>
      </c>
      <c r="D605" s="299" t="s">
        <v>194</v>
      </c>
      <c r="E605" s="331">
        <v>75.599999999999994</v>
      </c>
      <c r="F605" s="331"/>
      <c r="G605" s="333">
        <f t="shared" si="11"/>
        <v>5411.8199999999861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5</v>
      </c>
      <c r="C606" s="298">
        <v>46097</v>
      </c>
      <c r="D606" s="299" t="s">
        <v>340</v>
      </c>
      <c r="E606" s="331">
        <v>21.3</v>
      </c>
      <c r="F606" s="331"/>
      <c r="G606" s="333">
        <f t="shared" si="11"/>
        <v>5487.4199999999864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11</v>
      </c>
      <c r="C607" s="298">
        <v>46097</v>
      </c>
      <c r="D607" s="299" t="s">
        <v>178</v>
      </c>
      <c r="E607" s="331">
        <v>267.91000000000003</v>
      </c>
      <c r="F607" s="331"/>
      <c r="G607" s="333">
        <f t="shared" si="11"/>
        <v>5508.7199999999866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287</v>
      </c>
      <c r="B608" s="330" t="s">
        <v>287</v>
      </c>
      <c r="C608" s="298">
        <v>46097</v>
      </c>
      <c r="D608" s="299" t="s">
        <v>403</v>
      </c>
      <c r="E608" s="331"/>
      <c r="F608" s="331">
        <v>80</v>
      </c>
      <c r="G608" s="333">
        <f t="shared" si="11"/>
        <v>5776.6299999999865</v>
      </c>
      <c r="H608" s="334" t="s">
        <v>298</v>
      </c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287</v>
      </c>
      <c r="B609" s="330" t="s">
        <v>287</v>
      </c>
      <c r="C609" s="298">
        <v>46097</v>
      </c>
      <c r="D609" s="299" t="s">
        <v>302</v>
      </c>
      <c r="E609" s="331">
        <v>80</v>
      </c>
      <c r="F609" s="331"/>
      <c r="G609" s="333">
        <f t="shared" si="11"/>
        <v>5696.6299999999865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4</v>
      </c>
      <c r="C610" s="298">
        <v>46097</v>
      </c>
      <c r="D610" s="299" t="s">
        <v>310</v>
      </c>
      <c r="E610" s="331">
        <v>42.47</v>
      </c>
      <c r="F610" s="331"/>
      <c r="G610" s="333">
        <f t="shared" si="11"/>
        <v>5776.6299999999865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2</v>
      </c>
      <c r="C611" s="298">
        <v>46097</v>
      </c>
      <c r="D611" s="299" t="s">
        <v>296</v>
      </c>
      <c r="E611" s="331">
        <v>11.18</v>
      </c>
      <c r="F611" s="331"/>
      <c r="G611" s="333">
        <f t="shared" si="11"/>
        <v>5819.0999999999867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46096</v>
      </c>
      <c r="D612" s="299" t="s">
        <v>404</v>
      </c>
      <c r="E612" s="331">
        <v>38.67</v>
      </c>
      <c r="F612" s="331"/>
      <c r="G612" s="333">
        <f t="shared" si="11"/>
        <v>5830.279999999987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3</v>
      </c>
      <c r="C613" s="298">
        <v>46096</v>
      </c>
      <c r="D613" s="299" t="s">
        <v>348</v>
      </c>
      <c r="E613" s="331">
        <v>7.11</v>
      </c>
      <c r="F613" s="331"/>
      <c r="G613" s="333">
        <f t="shared" si="11"/>
        <v>5868.9499999999871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1</v>
      </c>
      <c r="C614" s="298">
        <v>46096</v>
      </c>
      <c r="D614" s="299" t="s">
        <v>304</v>
      </c>
      <c r="E614" s="331">
        <v>126.64</v>
      </c>
      <c r="F614" s="331"/>
      <c r="G614" s="333">
        <f t="shared" si="11"/>
        <v>5876.0599999999868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1</v>
      </c>
      <c r="C615" s="298">
        <v>46096</v>
      </c>
      <c r="D615" s="299" t="s">
        <v>311</v>
      </c>
      <c r="E615" s="331">
        <v>125.2</v>
      </c>
      <c r="F615" s="331"/>
      <c r="G615" s="333">
        <f t="shared" si="11"/>
        <v>6002.6999999999871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1</v>
      </c>
      <c r="C616" s="298">
        <v>46096</v>
      </c>
      <c r="D616" s="299" t="s">
        <v>306</v>
      </c>
      <c r="E616" s="331">
        <v>37.159999999999997</v>
      </c>
      <c r="F616" s="331"/>
      <c r="G616" s="333">
        <f t="shared" si="11"/>
        <v>6127.8999999999869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16</v>
      </c>
      <c r="C617" s="298">
        <v>46096</v>
      </c>
      <c r="D617" s="299" t="s">
        <v>405</v>
      </c>
      <c r="E617" s="331">
        <v>713.06</v>
      </c>
      <c r="F617" s="331"/>
      <c r="G617" s="333">
        <f t="shared" si="11"/>
        <v>6165.0599999999868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5</v>
      </c>
      <c r="C618" s="298">
        <v>46095</v>
      </c>
      <c r="D618" s="299" t="s">
        <v>406</v>
      </c>
      <c r="E618" s="331">
        <v>24</v>
      </c>
      <c r="F618" s="331"/>
      <c r="G618" s="333">
        <f t="shared" si="11"/>
        <v>6878.1199999999862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3</v>
      </c>
      <c r="C619" s="298">
        <v>46095</v>
      </c>
      <c r="D619" s="299" t="s">
        <v>348</v>
      </c>
      <c r="E619" s="331">
        <v>14.58</v>
      </c>
      <c r="F619" s="331"/>
      <c r="G619" s="333">
        <f t="shared" si="11"/>
        <v>6902.1199999999862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291</v>
      </c>
      <c r="B620" s="330">
        <v>41</v>
      </c>
      <c r="C620" s="298">
        <v>46094</v>
      </c>
      <c r="D620" s="299" t="s">
        <v>407</v>
      </c>
      <c r="E620" s="331"/>
      <c r="F620" s="331">
        <v>300</v>
      </c>
      <c r="G620" s="333">
        <f t="shared" si="11"/>
        <v>6916.6999999999862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1</v>
      </c>
      <c r="C621" s="298">
        <v>46094</v>
      </c>
      <c r="D621" s="299" t="s">
        <v>311</v>
      </c>
      <c r="E621" s="331">
        <v>17.71</v>
      </c>
      <c r="F621" s="331"/>
      <c r="G621" s="333">
        <f t="shared" si="11"/>
        <v>6616.6999999999862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4</v>
      </c>
      <c r="C622" s="298">
        <v>46094</v>
      </c>
      <c r="D622" s="299" t="s">
        <v>296</v>
      </c>
      <c r="E622" s="331">
        <v>31.56</v>
      </c>
      <c r="F622" s="331"/>
      <c r="G622" s="333">
        <f t="shared" si="11"/>
        <v>6634.4099999999862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46094</v>
      </c>
      <c r="D623" s="299" t="s">
        <v>296</v>
      </c>
      <c r="E623" s="331">
        <v>34.79</v>
      </c>
      <c r="F623" s="331"/>
      <c r="G623" s="333">
        <f t="shared" si="11"/>
        <v>6665.9699999999866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46094</v>
      </c>
      <c r="D624" s="299" t="s">
        <v>408</v>
      </c>
      <c r="E624" s="331">
        <v>23.9</v>
      </c>
      <c r="F624" s="331"/>
      <c r="G624" s="333">
        <f t="shared" si="11"/>
        <v>6700.7599999999866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3</v>
      </c>
      <c r="C625" s="298">
        <v>46094</v>
      </c>
      <c r="D625" s="299" t="s">
        <v>348</v>
      </c>
      <c r="E625" s="331">
        <v>7.26</v>
      </c>
      <c r="F625" s="331"/>
      <c r="G625" s="333">
        <f t="shared" si="11"/>
        <v>6724.6599999999862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5</v>
      </c>
      <c r="C626" s="298">
        <v>46094</v>
      </c>
      <c r="D626" s="299" t="s">
        <v>354</v>
      </c>
      <c r="E626" s="331">
        <v>85</v>
      </c>
      <c r="F626" s="331"/>
      <c r="G626" s="333">
        <f t="shared" si="11"/>
        <v>6731.9199999999864</v>
      </c>
      <c r="H626" s="334" t="s">
        <v>298</v>
      </c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8</v>
      </c>
      <c r="C627" s="298">
        <v>46093</v>
      </c>
      <c r="D627" s="299" t="s">
        <v>409</v>
      </c>
      <c r="E627" s="331">
        <v>51.22</v>
      </c>
      <c r="F627" s="331"/>
      <c r="G627" s="333">
        <f t="shared" si="11"/>
        <v>6816.9199999999864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46093</v>
      </c>
      <c r="D628" s="299" t="s">
        <v>410</v>
      </c>
      <c r="E628" s="331">
        <v>57.43</v>
      </c>
      <c r="F628" s="331"/>
      <c r="G628" s="333">
        <f t="shared" si="11"/>
        <v>6868.1399999999867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2</v>
      </c>
      <c r="C629" s="298">
        <v>46093</v>
      </c>
      <c r="D629" s="299" t="s">
        <v>358</v>
      </c>
      <c r="E629" s="331">
        <v>17.45</v>
      </c>
      <c r="F629" s="331"/>
      <c r="G629" s="333">
        <f t="shared" si="11"/>
        <v>6925.569999999987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8</v>
      </c>
      <c r="C630" s="298">
        <v>46093</v>
      </c>
      <c r="D630" s="299" t="s">
        <v>319</v>
      </c>
      <c r="E630" s="331">
        <v>7.92</v>
      </c>
      <c r="F630" s="331"/>
      <c r="G630" s="333">
        <f t="shared" si="11"/>
        <v>6943.0199999999868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291</v>
      </c>
      <c r="B631" s="330">
        <v>38</v>
      </c>
      <c r="C631" s="298">
        <v>46093</v>
      </c>
      <c r="D631" s="299" t="s">
        <v>293</v>
      </c>
      <c r="E631" s="331"/>
      <c r="F631" s="331">
        <v>4726.92</v>
      </c>
      <c r="G631" s="333">
        <f t="shared" si="11"/>
        <v>6950.9399999999869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46093</v>
      </c>
      <c r="D632" s="299" t="s">
        <v>386</v>
      </c>
      <c r="E632" s="331">
        <v>15</v>
      </c>
      <c r="F632" s="331"/>
      <c r="G632" s="333">
        <f t="shared" si="11"/>
        <v>2224.0199999999868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6</v>
      </c>
      <c r="C633" s="298">
        <v>46093</v>
      </c>
      <c r="D633" s="299" t="s">
        <v>411</v>
      </c>
      <c r="E633" s="331">
        <v>12</v>
      </c>
      <c r="F633" s="331"/>
      <c r="G633" s="333">
        <f t="shared" si="11"/>
        <v>2239.0199999999868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19</v>
      </c>
      <c r="C634" s="298">
        <v>46093</v>
      </c>
      <c r="D634" s="299" t="s">
        <v>191</v>
      </c>
      <c r="E634" s="331">
        <v>200</v>
      </c>
      <c r="F634" s="331"/>
      <c r="G634" s="333">
        <f t="shared" si="11"/>
        <v>2251.0199999999868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6</v>
      </c>
      <c r="C635" s="298">
        <v>46092</v>
      </c>
      <c r="D635" s="299" t="s">
        <v>412</v>
      </c>
      <c r="E635" s="331">
        <v>-10.050000000000001</v>
      </c>
      <c r="F635" s="331"/>
      <c r="G635" s="333">
        <f t="shared" si="11"/>
        <v>2451.0199999999868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46092</v>
      </c>
      <c r="D636" s="299" t="s">
        <v>413</v>
      </c>
      <c r="E636" s="331">
        <v>25</v>
      </c>
      <c r="F636" s="331"/>
      <c r="G636" s="333">
        <f t="shared" si="11"/>
        <v>2440.9699999999866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46092</v>
      </c>
      <c r="D637" s="299" t="s">
        <v>301</v>
      </c>
      <c r="E637" s="331">
        <v>-9</v>
      </c>
      <c r="F637" s="331"/>
      <c r="G637" s="333">
        <f t="shared" si="11"/>
        <v>2465.9699999999866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291</v>
      </c>
      <c r="B638" s="330">
        <v>41</v>
      </c>
      <c r="C638" s="298">
        <v>46092</v>
      </c>
      <c r="D638" s="299" t="s">
        <v>407</v>
      </c>
      <c r="E638" s="331"/>
      <c r="F638" s="331">
        <v>500</v>
      </c>
      <c r="G638" s="333">
        <f t="shared" si="11"/>
        <v>2456.9699999999866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46092</v>
      </c>
      <c r="D639" s="299" t="s">
        <v>296</v>
      </c>
      <c r="E639" s="331">
        <v>16.170000000000002</v>
      </c>
      <c r="F639" s="331"/>
      <c r="G639" s="333">
        <f t="shared" si="11"/>
        <v>1956.9699999999864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22</v>
      </c>
      <c r="C640" s="298">
        <v>46092</v>
      </c>
      <c r="D640" s="299" t="s">
        <v>352</v>
      </c>
      <c r="E640" s="331">
        <v>19.16</v>
      </c>
      <c r="F640" s="331"/>
      <c r="G640" s="333">
        <f t="shared" si="11"/>
        <v>1973.1399999999865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335</v>
      </c>
      <c r="B641" s="330" t="s">
        <v>335</v>
      </c>
      <c r="C641" s="298">
        <v>46091</v>
      </c>
      <c r="D641" s="299" t="s">
        <v>447</v>
      </c>
      <c r="E641" s="331">
        <v>47.28</v>
      </c>
      <c r="F641" s="331"/>
      <c r="G641" s="333">
        <f t="shared" si="11"/>
        <v>1992.2999999999865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13</v>
      </c>
      <c r="C642" s="298">
        <v>46091</v>
      </c>
      <c r="D642" s="299" t="s">
        <v>182</v>
      </c>
      <c r="E642" s="331">
        <v>134.93</v>
      </c>
      <c r="F642" s="331"/>
      <c r="G642" s="333">
        <f t="shared" si="11"/>
        <v>2039.5799999999865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8</v>
      </c>
      <c r="C643" s="298">
        <v>46091</v>
      </c>
      <c r="D643" s="299" t="s">
        <v>295</v>
      </c>
      <c r="E643" s="331">
        <v>7.44</v>
      </c>
      <c r="F643" s="331"/>
      <c r="G643" s="333">
        <f t="shared" si="11"/>
        <v>2174.5099999999866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4</v>
      </c>
      <c r="C644" s="298">
        <v>46091</v>
      </c>
      <c r="D644" s="299" t="s">
        <v>295</v>
      </c>
      <c r="E644" s="331">
        <v>29.53</v>
      </c>
      <c r="F644" s="331"/>
      <c r="G644" s="333">
        <f t="shared" si="11"/>
        <v>2181.9499999999866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4</v>
      </c>
      <c r="C645" s="298">
        <v>46091</v>
      </c>
      <c r="D645" s="299" t="s">
        <v>310</v>
      </c>
      <c r="E645" s="331">
        <v>34.119999999999997</v>
      </c>
      <c r="F645" s="331"/>
      <c r="G645" s="333">
        <f t="shared" si="11"/>
        <v>2211.4799999999868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46091</v>
      </c>
      <c r="D646" s="299" t="s">
        <v>414</v>
      </c>
      <c r="E646" s="331">
        <v>18.57</v>
      </c>
      <c r="F646" s="331"/>
      <c r="G646" s="333">
        <f t="shared" si="11"/>
        <v>2245.5999999999867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16</v>
      </c>
      <c r="C647" s="298">
        <v>46091</v>
      </c>
      <c r="D647" s="299" t="s">
        <v>415</v>
      </c>
      <c r="E647" s="331">
        <v>107</v>
      </c>
      <c r="F647" s="331"/>
      <c r="G647" s="333">
        <f t="shared" si="11"/>
        <v>2264.1699999999869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18</v>
      </c>
      <c r="C648" s="298">
        <v>46090</v>
      </c>
      <c r="D648" s="299" t="s">
        <v>361</v>
      </c>
      <c r="E648" s="331">
        <v>400</v>
      </c>
      <c r="F648" s="331"/>
      <c r="G648" s="333">
        <f t="shared" si="11"/>
        <v>2371.1699999999869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4</v>
      </c>
      <c r="C649" s="298">
        <v>46090</v>
      </c>
      <c r="D649" s="299" t="s">
        <v>296</v>
      </c>
      <c r="E649" s="331">
        <v>24.69</v>
      </c>
      <c r="F649" s="331"/>
      <c r="G649" s="333">
        <f t="shared" si="11"/>
        <v>2771.1699999999869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3</v>
      </c>
      <c r="C650" s="298">
        <v>46090</v>
      </c>
      <c r="D650" s="299" t="s">
        <v>416</v>
      </c>
      <c r="E650" s="331">
        <v>4.59</v>
      </c>
      <c r="F650" s="331"/>
      <c r="G650" s="333">
        <f t="shared" si="11"/>
        <v>2795.8599999999869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9</v>
      </c>
      <c r="C651" s="298">
        <v>46090</v>
      </c>
      <c r="D651" s="299" t="s">
        <v>58</v>
      </c>
      <c r="E651" s="331">
        <v>1281.53</v>
      </c>
      <c r="F651" s="331"/>
      <c r="G651" s="333">
        <f t="shared" si="11"/>
        <v>2800.4499999999871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7</v>
      </c>
      <c r="C652" s="298">
        <v>46090</v>
      </c>
      <c r="D652" s="299" t="s">
        <v>338</v>
      </c>
      <c r="E652" s="331">
        <v>40.61</v>
      </c>
      <c r="F652" s="331"/>
      <c r="G652" s="333">
        <f t="shared" si="11"/>
        <v>4081.9799999999873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287</v>
      </c>
      <c r="B653" s="330" t="s">
        <v>287</v>
      </c>
      <c r="C653" s="298">
        <v>46090</v>
      </c>
      <c r="D653" s="299" t="s">
        <v>417</v>
      </c>
      <c r="E653" s="331">
        <v>380</v>
      </c>
      <c r="F653" s="331">
        <v>380</v>
      </c>
      <c r="G653" s="333">
        <f t="shared" si="11"/>
        <v>4122.5899999999874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46090</v>
      </c>
      <c r="D654" s="299" t="s">
        <v>418</v>
      </c>
      <c r="E654" s="331">
        <v>15</v>
      </c>
      <c r="F654" s="331"/>
      <c r="G654" s="333">
        <f t="shared" si="11"/>
        <v>4122.5899999999874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46090</v>
      </c>
      <c r="D655" s="299" t="s">
        <v>386</v>
      </c>
      <c r="E655" s="331">
        <v>15</v>
      </c>
      <c r="F655" s="331"/>
      <c r="G655" s="333">
        <f t="shared" si="11"/>
        <v>4137.5899999999874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46090</v>
      </c>
      <c r="D656" s="299" t="s">
        <v>300</v>
      </c>
      <c r="E656" s="331">
        <v>70.66</v>
      </c>
      <c r="F656" s="331"/>
      <c r="G656" s="333">
        <f t="shared" si="11"/>
        <v>4152.5899999999874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1</v>
      </c>
      <c r="C657" s="298">
        <v>46089</v>
      </c>
      <c r="D657" s="299" t="s">
        <v>311</v>
      </c>
      <c r="E657" s="331">
        <v>109.77</v>
      </c>
      <c r="F657" s="331"/>
      <c r="G657" s="333">
        <f t="shared" si="11"/>
        <v>4223.2499999999873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6</v>
      </c>
      <c r="C658" s="298">
        <v>46089</v>
      </c>
      <c r="D658" s="299" t="s">
        <v>306</v>
      </c>
      <c r="E658" s="331">
        <v>9.3800000000000008</v>
      </c>
      <c r="F658" s="331"/>
      <c r="G658" s="333">
        <f t="shared" si="11"/>
        <v>4333.0199999999877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3</v>
      </c>
      <c r="C659" s="298">
        <v>46089</v>
      </c>
      <c r="D659" s="299" t="s">
        <v>419</v>
      </c>
      <c r="E659" s="331">
        <v>3.85</v>
      </c>
      <c r="F659" s="331"/>
      <c r="G659" s="333">
        <f t="shared" si="11"/>
        <v>4342.3999999999878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46089</v>
      </c>
      <c r="D660" s="299" t="s">
        <v>404</v>
      </c>
      <c r="E660" s="331">
        <v>88.54</v>
      </c>
      <c r="F660" s="331"/>
      <c r="G660" s="333">
        <f t="shared" si="11"/>
        <v>4346.2499999999882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46089</v>
      </c>
      <c r="D661" s="299" t="s">
        <v>358</v>
      </c>
      <c r="E661" s="331">
        <v>8.3800000000000008</v>
      </c>
      <c r="F661" s="331"/>
      <c r="G661" s="333">
        <f t="shared" si="11"/>
        <v>4434.7899999999881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46089</v>
      </c>
      <c r="D662" s="299" t="s">
        <v>301</v>
      </c>
      <c r="E662" s="331">
        <v>39.549999999999997</v>
      </c>
      <c r="F662" s="331"/>
      <c r="G662" s="333">
        <f t="shared" si="11"/>
        <v>4443.1699999999882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4</v>
      </c>
      <c r="C663" s="298">
        <v>46089</v>
      </c>
      <c r="D663" s="299" t="s">
        <v>420</v>
      </c>
      <c r="E663" s="331">
        <v>31.68</v>
      </c>
      <c r="F663" s="331"/>
      <c r="G663" s="333">
        <f t="shared" si="11"/>
        <v>4482.7199999999884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8</v>
      </c>
      <c r="C664" s="298">
        <v>46088</v>
      </c>
      <c r="D664" s="299" t="s">
        <v>308</v>
      </c>
      <c r="E664" s="331">
        <v>24.65</v>
      </c>
      <c r="F664" s="331"/>
      <c r="G664" s="333">
        <f t="shared" si="11"/>
        <v>4514.3999999999887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2</v>
      </c>
      <c r="C665" s="298">
        <v>46088</v>
      </c>
      <c r="D665" s="299" t="s">
        <v>346</v>
      </c>
      <c r="E665" s="331">
        <v>11.04</v>
      </c>
      <c r="F665" s="331"/>
      <c r="G665" s="333">
        <f t="shared" si="11"/>
        <v>4539.0499999999884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46088</v>
      </c>
      <c r="D666" s="299" t="s">
        <v>319</v>
      </c>
      <c r="E666" s="331">
        <v>11.5</v>
      </c>
      <c r="F666" s="331"/>
      <c r="G666" s="333">
        <f t="shared" si="11"/>
        <v>4550.0899999999883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8</v>
      </c>
      <c r="C667" s="298">
        <v>46088</v>
      </c>
      <c r="D667" s="299" t="s">
        <v>296</v>
      </c>
      <c r="E667" s="331">
        <v>12.44</v>
      </c>
      <c r="F667" s="331"/>
      <c r="G667" s="333">
        <f t="shared" si="11"/>
        <v>4561.5899999999883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4</v>
      </c>
      <c r="C668" s="298">
        <v>46088</v>
      </c>
      <c r="D668" s="299" t="s">
        <v>296</v>
      </c>
      <c r="E668" s="331">
        <v>23.62</v>
      </c>
      <c r="F668" s="331"/>
      <c r="G668" s="333">
        <f t="shared" si="11"/>
        <v>4574.0299999999879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46088</v>
      </c>
      <c r="D669" s="299" t="s">
        <v>301</v>
      </c>
      <c r="E669" s="331">
        <v>36.049999999999997</v>
      </c>
      <c r="F669" s="331"/>
      <c r="G669" s="333">
        <f t="shared" si="11"/>
        <v>4597.6499999999878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294</v>
      </c>
      <c r="B670" s="330">
        <v>14</v>
      </c>
      <c r="C670" s="298">
        <v>46087</v>
      </c>
      <c r="D670" s="299" t="s">
        <v>366</v>
      </c>
      <c r="E670" s="331">
        <v>66.67</v>
      </c>
      <c r="F670" s="331"/>
      <c r="G670" s="333">
        <f t="shared" si="11"/>
        <v>4633.699999999988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2</v>
      </c>
      <c r="C671" s="298">
        <v>46087</v>
      </c>
      <c r="D671" s="299" t="s">
        <v>296</v>
      </c>
      <c r="E671" s="331">
        <v>17.850000000000001</v>
      </c>
      <c r="F671" s="331"/>
      <c r="G671" s="333">
        <f t="shared" si="11"/>
        <v>4700.3699999999881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1</v>
      </c>
      <c r="C672" s="298">
        <v>46087</v>
      </c>
      <c r="D672" s="299" t="s">
        <v>304</v>
      </c>
      <c r="E672" s="331">
        <v>112.13</v>
      </c>
      <c r="F672" s="331"/>
      <c r="G672" s="333">
        <f t="shared" si="11"/>
        <v>4718.2199999999884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3</v>
      </c>
      <c r="C673" s="298">
        <v>46087</v>
      </c>
      <c r="D673" s="299" t="s">
        <v>324</v>
      </c>
      <c r="E673" s="331">
        <v>7.31</v>
      </c>
      <c r="F673" s="331"/>
      <c r="G673" s="333">
        <f t="shared" si="11"/>
        <v>4830.3499999999885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291</v>
      </c>
      <c r="B674" s="330">
        <v>39</v>
      </c>
      <c r="C674" s="298">
        <v>46086</v>
      </c>
      <c r="D674" s="299" t="s">
        <v>292</v>
      </c>
      <c r="E674" s="331"/>
      <c r="F674" s="331">
        <v>2763.78</v>
      </c>
      <c r="G674" s="333">
        <f t="shared" si="11"/>
        <v>4837.6599999999889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4</v>
      </c>
      <c r="C675" s="298">
        <v>46086</v>
      </c>
      <c r="D675" s="299" t="s">
        <v>295</v>
      </c>
      <c r="E675" s="331">
        <v>31.52</v>
      </c>
      <c r="F675" s="331"/>
      <c r="G675" s="333">
        <f t="shared" si="11"/>
        <v>2073.8799999999892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46086</v>
      </c>
      <c r="D676" s="299" t="s">
        <v>358</v>
      </c>
      <c r="E676" s="331">
        <v>14.86</v>
      </c>
      <c r="F676" s="331"/>
      <c r="G676" s="333">
        <f t="shared" si="11"/>
        <v>2105.3999999999892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46086</v>
      </c>
      <c r="D677" s="299" t="s">
        <v>409</v>
      </c>
      <c r="E677" s="331">
        <v>44.99</v>
      </c>
      <c r="F677" s="331"/>
      <c r="G677" s="333">
        <f t="shared" si="11"/>
        <v>2120.2599999999893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2</v>
      </c>
      <c r="C678" s="298">
        <v>46085</v>
      </c>
      <c r="D678" s="299" t="s">
        <v>421</v>
      </c>
      <c r="E678" s="331">
        <v>15</v>
      </c>
      <c r="F678" s="331"/>
      <c r="G678" s="333">
        <f t="shared" si="11"/>
        <v>2165.2499999999891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46085</v>
      </c>
      <c r="D679" s="299" t="s">
        <v>296</v>
      </c>
      <c r="E679" s="331">
        <v>10.84</v>
      </c>
      <c r="F679" s="331"/>
      <c r="G679" s="333">
        <f t="shared" si="11"/>
        <v>2180.2499999999891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14</v>
      </c>
      <c r="C680" s="298">
        <v>46085</v>
      </c>
      <c r="D680" s="299" t="s">
        <v>367</v>
      </c>
      <c r="E680" s="331">
        <v>68.739999999999995</v>
      </c>
      <c r="F680" s="331"/>
      <c r="G680" s="333">
        <f t="shared" si="11"/>
        <v>2191.0899999999892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4</v>
      </c>
      <c r="C681" s="298">
        <v>46085</v>
      </c>
      <c r="D681" s="299" t="s">
        <v>310</v>
      </c>
      <c r="E681" s="331">
        <v>30.67</v>
      </c>
      <c r="F681" s="331"/>
      <c r="G681" s="333">
        <f t="shared" si="11"/>
        <v>2259.829999999989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294</v>
      </c>
      <c r="B682" s="330">
        <v>17</v>
      </c>
      <c r="C682" s="298">
        <v>46085</v>
      </c>
      <c r="D682" s="299" t="s">
        <v>370</v>
      </c>
      <c r="E682" s="331">
        <v>99</v>
      </c>
      <c r="F682" s="331"/>
      <c r="G682" s="333">
        <f t="shared" si="11"/>
        <v>2290.4999999999891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294</v>
      </c>
      <c r="B683" s="330">
        <v>21</v>
      </c>
      <c r="C683" s="298">
        <v>46084</v>
      </c>
      <c r="D683" s="299" t="s">
        <v>194</v>
      </c>
      <c r="E683" s="331">
        <v>40.72</v>
      </c>
      <c r="F683" s="331"/>
      <c r="G683" s="333">
        <f t="shared" si="11"/>
        <v>2389.4999999999891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284</v>
      </c>
      <c r="B684" s="330">
        <v>36</v>
      </c>
      <c r="C684" s="298">
        <v>46084</v>
      </c>
      <c r="D684" s="299" t="s">
        <v>374</v>
      </c>
      <c r="E684" s="331">
        <v>50</v>
      </c>
      <c r="F684" s="331"/>
      <c r="G684" s="333">
        <f t="shared" si="11"/>
        <v>2430.2199999999889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2</v>
      </c>
      <c r="C685" s="298">
        <v>46084</v>
      </c>
      <c r="D685" s="299" t="s">
        <v>296</v>
      </c>
      <c r="E685" s="331">
        <v>14.67</v>
      </c>
      <c r="F685" s="331"/>
      <c r="G685" s="333">
        <f t="shared" si="11"/>
        <v>2480.2199999999889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4</v>
      </c>
      <c r="C686" s="298">
        <v>46084</v>
      </c>
      <c r="D686" s="299" t="s">
        <v>296</v>
      </c>
      <c r="E686" s="331">
        <v>27.42</v>
      </c>
      <c r="F686" s="331"/>
      <c r="G686" s="333">
        <f t="shared" si="11"/>
        <v>2494.889999999989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46084</v>
      </c>
      <c r="D687" s="299" t="s">
        <v>422</v>
      </c>
      <c r="E687" s="331">
        <v>106.27</v>
      </c>
      <c r="F687" s="331"/>
      <c r="G687" s="333">
        <f t="shared" si="11"/>
        <v>2522.309999999989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46084</v>
      </c>
      <c r="D688" s="299" t="s">
        <v>422</v>
      </c>
      <c r="E688" s="331">
        <v>-107</v>
      </c>
      <c r="F688" s="331"/>
      <c r="G688" s="333">
        <f t="shared" si="11"/>
        <v>2628.579999999989</v>
      </c>
      <c r="H688" s="334" t="s">
        <v>298</v>
      </c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46083</v>
      </c>
      <c r="D689" s="299" t="s">
        <v>301</v>
      </c>
      <c r="E689" s="331">
        <v>20</v>
      </c>
      <c r="F689" s="331"/>
      <c r="G689" s="333">
        <f t="shared" si="11"/>
        <v>2521.579999999989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287</v>
      </c>
      <c r="B690" s="330" t="s">
        <v>287</v>
      </c>
      <c r="C690" s="298">
        <v>46083</v>
      </c>
      <c r="D690" s="299" t="s">
        <v>288</v>
      </c>
      <c r="E690" s="331">
        <v>185.64</v>
      </c>
      <c r="F690" s="331">
        <v>185.64</v>
      </c>
      <c r="G690" s="333">
        <f t="shared" si="11"/>
        <v>2541.579999999989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46083</v>
      </c>
      <c r="D691" s="299" t="s">
        <v>424</v>
      </c>
      <c r="E691" s="331">
        <v>70.12</v>
      </c>
      <c r="F691" s="331"/>
      <c r="G691" s="333">
        <f t="shared" si="11"/>
        <v>2541.579999999989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294</v>
      </c>
      <c r="B692" s="330">
        <v>17</v>
      </c>
      <c r="C692" s="298">
        <v>46083</v>
      </c>
      <c r="D692" s="299" t="s">
        <v>188</v>
      </c>
      <c r="E692" s="331">
        <v>41.44</v>
      </c>
      <c r="F692" s="331"/>
      <c r="G692" s="333">
        <f t="shared" si="11"/>
        <v>2611.6999999999889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8</v>
      </c>
      <c r="C693" s="298">
        <v>46083</v>
      </c>
      <c r="D693" s="299" t="s">
        <v>296</v>
      </c>
      <c r="E693" s="331">
        <v>8.7200000000000006</v>
      </c>
      <c r="F693" s="331"/>
      <c r="G693" s="333">
        <f t="shared" si="11"/>
        <v>2653.139999999989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22</v>
      </c>
      <c r="C694" s="298">
        <v>46082</v>
      </c>
      <c r="D694" s="299" t="s">
        <v>375</v>
      </c>
      <c r="E694" s="331">
        <v>6.37</v>
      </c>
      <c r="F694" s="331"/>
      <c r="G694" s="333">
        <f t="shared" si="11"/>
        <v>2661.8599999999888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46082</v>
      </c>
      <c r="D695" s="299" t="s">
        <v>296</v>
      </c>
      <c r="E695" s="331">
        <v>9.8699999999999992</v>
      </c>
      <c r="F695" s="331"/>
      <c r="G695" s="333">
        <f t="shared" si="11"/>
        <v>2668.2299999999886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1</v>
      </c>
      <c r="C696" s="298">
        <v>46082</v>
      </c>
      <c r="D696" s="299" t="s">
        <v>311</v>
      </c>
      <c r="E696" s="331">
        <v>119.55</v>
      </c>
      <c r="F696" s="331"/>
      <c r="G696" s="333">
        <f t="shared" si="11"/>
        <v>2678.0999999999885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3</v>
      </c>
      <c r="C697" s="298">
        <v>46082</v>
      </c>
      <c r="D697" s="299" t="s">
        <v>348</v>
      </c>
      <c r="E697" s="331">
        <v>25</v>
      </c>
      <c r="F697" s="331"/>
      <c r="G697" s="333">
        <f t="shared" si="11"/>
        <v>2797.6499999999887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1</v>
      </c>
      <c r="C698" s="298">
        <v>46082</v>
      </c>
      <c r="D698" s="299" t="s">
        <v>304</v>
      </c>
      <c r="E698" s="331">
        <v>119.17</v>
      </c>
      <c r="F698" s="331"/>
      <c r="G698" s="333">
        <f t="shared" si="11"/>
        <v>2822.6499999999887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284</v>
      </c>
      <c r="B699" s="330">
        <v>37</v>
      </c>
      <c r="C699" s="298">
        <v>46081</v>
      </c>
      <c r="D699" s="299" t="s">
        <v>425</v>
      </c>
      <c r="E699" s="331">
        <v>3764.91</v>
      </c>
      <c r="F699" s="331"/>
      <c r="G699" s="333">
        <f t="shared" si="11"/>
        <v>2941.8199999999888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286</v>
      </c>
      <c r="B700" s="330">
        <v>25</v>
      </c>
      <c r="C700" s="298">
        <v>46081</v>
      </c>
      <c r="D700" s="298" t="s">
        <v>204</v>
      </c>
      <c r="E700" s="331">
        <v>350</v>
      </c>
      <c r="F700" s="331"/>
      <c r="G700" s="333">
        <f t="shared" si="11"/>
        <v>6706.7299999999886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286</v>
      </c>
      <c r="B701" s="330">
        <v>26</v>
      </c>
      <c r="C701" s="298">
        <v>46081</v>
      </c>
      <c r="D701" s="298" t="s">
        <v>205</v>
      </c>
      <c r="E701" s="331">
        <v>320</v>
      </c>
      <c r="F701" s="331"/>
      <c r="G701" s="333">
        <f t="shared" si="11"/>
        <v>7056.7299999999886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286</v>
      </c>
      <c r="B702" s="330">
        <v>27</v>
      </c>
      <c r="C702" s="298">
        <v>46081</v>
      </c>
      <c r="D702" s="298" t="s">
        <v>206</v>
      </c>
      <c r="E702" s="331">
        <v>25</v>
      </c>
      <c r="F702" s="331"/>
      <c r="G702" s="333">
        <f t="shared" si="11"/>
        <v>7376.7299999999886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286</v>
      </c>
      <c r="B703" s="330">
        <v>28</v>
      </c>
      <c r="C703" s="298">
        <v>46081</v>
      </c>
      <c r="D703" s="298" t="s">
        <v>207</v>
      </c>
      <c r="E703" s="331">
        <v>25</v>
      </c>
      <c r="F703" s="331"/>
      <c r="G703" s="333">
        <f t="shared" si="11"/>
        <v>7401.7299999999886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286</v>
      </c>
      <c r="B704" s="330">
        <v>29</v>
      </c>
      <c r="C704" s="298">
        <v>46081</v>
      </c>
      <c r="D704" s="298" t="s">
        <v>208</v>
      </c>
      <c r="E704" s="331">
        <v>45</v>
      </c>
      <c r="F704" s="331"/>
      <c r="G704" s="333">
        <f t="shared" si="11"/>
        <v>7426.7299999999886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286</v>
      </c>
      <c r="B705" s="330">
        <v>30</v>
      </c>
      <c r="C705" s="298">
        <v>46081</v>
      </c>
      <c r="D705" s="298" t="s">
        <v>209</v>
      </c>
      <c r="E705" s="331">
        <v>400</v>
      </c>
      <c r="F705" s="331"/>
      <c r="G705" s="333">
        <f t="shared" si="11"/>
        <v>7471.7299999999886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286</v>
      </c>
      <c r="B706" s="330">
        <v>31</v>
      </c>
      <c r="C706" s="298">
        <v>46081</v>
      </c>
      <c r="D706" s="298" t="s">
        <v>210</v>
      </c>
      <c r="E706" s="331">
        <v>375</v>
      </c>
      <c r="F706" s="331"/>
      <c r="G706" s="333">
        <f t="shared" si="11"/>
        <v>7871.7299999999886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286</v>
      </c>
      <c r="B707" s="330">
        <v>32</v>
      </c>
      <c r="C707" s="298">
        <v>46081</v>
      </c>
      <c r="D707" s="298" t="s">
        <v>211</v>
      </c>
      <c r="E707" s="331">
        <v>100</v>
      </c>
      <c r="F707" s="331"/>
      <c r="G707" s="333">
        <f t="shared" si="11"/>
        <v>8246.7299999999886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286</v>
      </c>
      <c r="B708" s="330">
        <v>33</v>
      </c>
      <c r="C708" s="298">
        <v>46081</v>
      </c>
      <c r="D708" s="298" t="s">
        <v>212</v>
      </c>
      <c r="E708" s="331">
        <v>85</v>
      </c>
      <c r="F708" s="331"/>
      <c r="G708" s="333">
        <f t="shared" si="11"/>
        <v>8346.7299999999886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286</v>
      </c>
      <c r="B709" s="330">
        <v>34</v>
      </c>
      <c r="C709" s="298">
        <v>46081</v>
      </c>
      <c r="D709" s="298" t="s">
        <v>213</v>
      </c>
      <c r="E709" s="331">
        <v>230</v>
      </c>
      <c r="F709" s="331"/>
      <c r="G709" s="333">
        <f t="shared" si="11"/>
        <v>8431.7299999999886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286</v>
      </c>
      <c r="B710" s="330">
        <v>35</v>
      </c>
      <c r="C710" s="298">
        <v>46081</v>
      </c>
      <c r="D710" s="298" t="s">
        <v>214</v>
      </c>
      <c r="E710" s="331">
        <v>45</v>
      </c>
      <c r="F710" s="331"/>
      <c r="G710" s="333">
        <f t="shared" si="11"/>
        <v>8661.7299999999886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294</v>
      </c>
      <c r="B711" s="330">
        <v>42</v>
      </c>
      <c r="C711" s="298">
        <v>46081</v>
      </c>
      <c r="D711" s="298" t="s">
        <v>200</v>
      </c>
      <c r="E711" s="331">
        <v>51.19</v>
      </c>
      <c r="F711" s="331"/>
      <c r="G711" s="333">
        <f t="shared" si="11"/>
        <v>8706.7299999999886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43</v>
      </c>
      <c r="C712" s="298">
        <v>46081</v>
      </c>
      <c r="D712" s="298" t="s">
        <v>201</v>
      </c>
      <c r="E712" s="331">
        <v>37.17</v>
      </c>
      <c r="F712" s="331"/>
      <c r="G712" s="333">
        <f t="shared" si="11"/>
        <v>8757.9199999999892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294</v>
      </c>
      <c r="B713" s="330">
        <v>10</v>
      </c>
      <c r="C713" s="298">
        <v>46081</v>
      </c>
      <c r="D713" s="298" t="s">
        <v>176</v>
      </c>
      <c r="E713" s="331">
        <v>17.899999999999999</v>
      </c>
      <c r="F713" s="331"/>
      <c r="G713" s="333">
        <f t="shared" si="11"/>
        <v>8795.0899999999892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46080</v>
      </c>
      <c r="D714" s="298" t="s">
        <v>358</v>
      </c>
      <c r="E714" s="331">
        <v>11.17</v>
      </c>
      <c r="F714" s="331"/>
      <c r="G714" s="333">
        <f t="shared" si="11"/>
        <v>8812.9899999999889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46080</v>
      </c>
      <c r="D715" s="299" t="s">
        <v>426</v>
      </c>
      <c r="E715" s="331">
        <v>25</v>
      </c>
      <c r="F715" s="331"/>
      <c r="G715" s="333">
        <f t="shared" si="11"/>
        <v>8824.1599999999889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2</v>
      </c>
      <c r="C716" s="298">
        <v>46080</v>
      </c>
      <c r="D716" s="299" t="s">
        <v>358</v>
      </c>
      <c r="E716" s="331">
        <v>22.84</v>
      </c>
      <c r="F716" s="331"/>
      <c r="G716" s="333">
        <f t="shared" si="11"/>
        <v>8849.1599999999889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6</v>
      </c>
      <c r="C717" s="298">
        <v>46080</v>
      </c>
      <c r="D717" s="299" t="s">
        <v>427</v>
      </c>
      <c r="E717" s="331">
        <v>-88</v>
      </c>
      <c r="F717" s="331"/>
      <c r="G717" s="333">
        <f t="shared" si="11"/>
        <v>8871.9999999999891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291</v>
      </c>
      <c r="B718" s="330">
        <v>38</v>
      </c>
      <c r="C718" s="298">
        <v>46080</v>
      </c>
      <c r="D718" s="299" t="s">
        <v>293</v>
      </c>
      <c r="E718" s="331"/>
      <c r="F718" s="331">
        <v>4278.1499999999996</v>
      </c>
      <c r="G718" s="333">
        <f t="shared" si="11"/>
        <v>8783.9999999999891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46080</v>
      </c>
      <c r="D719" s="299" t="s">
        <v>428</v>
      </c>
      <c r="E719" s="331">
        <v>25.93</v>
      </c>
      <c r="F719" s="331"/>
      <c r="G719" s="333">
        <f t="shared" si="11"/>
        <v>4505.8499999999904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4</v>
      </c>
      <c r="C720" s="298">
        <v>46079</v>
      </c>
      <c r="D720" s="299" t="s">
        <v>310</v>
      </c>
      <c r="E720" s="331">
        <v>29.84</v>
      </c>
      <c r="F720" s="331"/>
      <c r="G720" s="333">
        <f t="shared" si="11"/>
        <v>4531.7799999999907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5</v>
      </c>
      <c r="C721" s="298">
        <v>46079</v>
      </c>
      <c r="D721" s="299" t="s">
        <v>429</v>
      </c>
      <c r="E721" s="331">
        <v>103.25</v>
      </c>
      <c r="F721" s="331"/>
      <c r="G721" s="333">
        <f t="shared" si="11"/>
        <v>4561.6199999999908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8</v>
      </c>
      <c r="C722" s="298">
        <v>46079</v>
      </c>
      <c r="D722" s="299" t="s">
        <v>357</v>
      </c>
      <c r="E722" s="331">
        <v>26.02</v>
      </c>
      <c r="F722" s="331"/>
      <c r="G722" s="333">
        <f t="shared" si="11"/>
        <v>4664.8699999999908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24</v>
      </c>
      <c r="C723" s="298">
        <v>46079</v>
      </c>
      <c r="D723" s="299" t="s">
        <v>860</v>
      </c>
      <c r="E723" s="331">
        <v>84.83</v>
      </c>
      <c r="F723" s="331"/>
      <c r="G723" s="333">
        <f t="shared" si="11"/>
        <v>4690.8899999999912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46079</v>
      </c>
      <c r="D724" s="299" t="s">
        <v>296</v>
      </c>
      <c r="E724" s="331">
        <v>17.87</v>
      </c>
      <c r="F724" s="331"/>
      <c r="G724" s="333">
        <f t="shared" si="11"/>
        <v>4775.7199999999912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5</v>
      </c>
      <c r="C725" s="298">
        <v>46079</v>
      </c>
      <c r="D725" s="299" t="s">
        <v>430</v>
      </c>
      <c r="E725" s="331">
        <v>123.64</v>
      </c>
      <c r="F725" s="331"/>
      <c r="G725" s="333">
        <f t="shared" si="11"/>
        <v>4793.5899999999911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46078</v>
      </c>
      <c r="D726" s="299" t="s">
        <v>319</v>
      </c>
      <c r="E726" s="331">
        <v>18.5</v>
      </c>
      <c r="F726" s="331"/>
      <c r="G726" s="333">
        <f t="shared" si="11"/>
        <v>4917.2299999999914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4</v>
      </c>
      <c r="C727" s="298">
        <v>46078</v>
      </c>
      <c r="D727" s="299" t="s">
        <v>296</v>
      </c>
      <c r="E727" s="331">
        <v>50.96</v>
      </c>
      <c r="F727" s="331"/>
      <c r="G727" s="333">
        <f t="shared" si="11"/>
        <v>4935.7299999999914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46078</v>
      </c>
      <c r="D728" s="299" t="s">
        <v>296</v>
      </c>
      <c r="E728" s="331">
        <v>11.28</v>
      </c>
      <c r="F728" s="331"/>
      <c r="G728" s="333">
        <f t="shared" si="11"/>
        <v>4986.6899999999914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12</v>
      </c>
      <c r="C729" s="298">
        <v>46078</v>
      </c>
      <c r="D729" s="299" t="s">
        <v>314</v>
      </c>
      <c r="E729" s="331">
        <v>204.47</v>
      </c>
      <c r="F729" s="331"/>
      <c r="G729" s="333">
        <f t="shared" si="11"/>
        <v>4997.9699999999912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8</v>
      </c>
      <c r="C730" s="298">
        <v>46078</v>
      </c>
      <c r="D730" s="299" t="s">
        <v>308</v>
      </c>
      <c r="E730" s="331">
        <v>47.99</v>
      </c>
      <c r="F730" s="331"/>
      <c r="G730" s="333">
        <f t="shared" si="11"/>
        <v>5202.4399999999914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1</v>
      </c>
      <c r="C731" s="298">
        <v>46078</v>
      </c>
      <c r="D731" s="299" t="s">
        <v>304</v>
      </c>
      <c r="E731" s="331">
        <v>19.09</v>
      </c>
      <c r="F731" s="331"/>
      <c r="G731" s="333">
        <f t="shared" si="11"/>
        <v>5250.4299999999912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294</v>
      </c>
      <c r="B732" s="330">
        <v>23</v>
      </c>
      <c r="C732" s="298">
        <v>46076</v>
      </c>
      <c r="D732" s="299" t="s">
        <v>67</v>
      </c>
      <c r="E732" s="331">
        <v>650.88</v>
      </c>
      <c r="F732" s="331"/>
      <c r="G732" s="333">
        <f t="shared" si="11"/>
        <v>5269.5199999999913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6</v>
      </c>
      <c r="C733" s="298">
        <v>46076</v>
      </c>
      <c r="D733" s="299" t="s">
        <v>351</v>
      </c>
      <c r="E733" s="331">
        <v>35</v>
      </c>
      <c r="F733" s="331"/>
      <c r="G733" s="333">
        <f t="shared" si="11"/>
        <v>5920.3999999999915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1</v>
      </c>
      <c r="C734" s="298">
        <v>46076</v>
      </c>
      <c r="D734" s="299" t="s">
        <v>306</v>
      </c>
      <c r="E734" s="331">
        <v>128.97999999999999</v>
      </c>
      <c r="F734" s="331"/>
      <c r="G734" s="333">
        <f t="shared" si="11"/>
        <v>5955.3999999999915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1</v>
      </c>
      <c r="C735" s="298">
        <v>46076</v>
      </c>
      <c r="D735" s="299" t="s">
        <v>320</v>
      </c>
      <c r="E735" s="331">
        <v>52.55</v>
      </c>
      <c r="F735" s="331"/>
      <c r="G735" s="333">
        <f t="shared" si="11"/>
        <v>6084.379999999991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3</v>
      </c>
      <c r="C736" s="298">
        <v>46075</v>
      </c>
      <c r="D736" s="299" t="s">
        <v>348</v>
      </c>
      <c r="E736" s="331">
        <v>13.76</v>
      </c>
      <c r="F736" s="331"/>
      <c r="G736" s="333">
        <f t="shared" si="11"/>
        <v>6136.9299999999912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1</v>
      </c>
      <c r="C737" s="298">
        <v>46075</v>
      </c>
      <c r="D737" s="299" t="s">
        <v>311</v>
      </c>
      <c r="E737" s="331">
        <v>187.64</v>
      </c>
      <c r="F737" s="331"/>
      <c r="G737" s="333">
        <f t="shared" si="11"/>
        <v>6150.6899999999914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1</v>
      </c>
      <c r="C738" s="298">
        <v>46074</v>
      </c>
      <c r="D738" s="299" t="s">
        <v>393</v>
      </c>
      <c r="E738" s="331">
        <v>75.78</v>
      </c>
      <c r="F738" s="331"/>
      <c r="G738" s="333">
        <f t="shared" si="11"/>
        <v>6338.3299999999917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46074</v>
      </c>
      <c r="D739" s="299" t="s">
        <v>392</v>
      </c>
      <c r="E739" s="331">
        <v>27.41</v>
      </c>
      <c r="F739" s="331"/>
      <c r="G739" s="333">
        <f t="shared" si="11"/>
        <v>6414.1099999999915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4</v>
      </c>
      <c r="C740" s="298">
        <v>46074</v>
      </c>
      <c r="D740" s="299" t="s">
        <v>431</v>
      </c>
      <c r="E740" s="331">
        <v>32.049999999999997</v>
      </c>
      <c r="F740" s="331"/>
      <c r="G740" s="333">
        <f t="shared" si="11"/>
        <v>6441.5199999999913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2</v>
      </c>
      <c r="C741" s="298">
        <v>46074</v>
      </c>
      <c r="D741" s="299" t="s">
        <v>358</v>
      </c>
      <c r="E741" s="331">
        <v>9.4700000000000006</v>
      </c>
      <c r="F741" s="331"/>
      <c r="G741" s="333">
        <f t="shared" si="11"/>
        <v>6473.5699999999915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46073</v>
      </c>
      <c r="D742" s="299" t="s">
        <v>296</v>
      </c>
      <c r="E742" s="331">
        <v>14.47</v>
      </c>
      <c r="F742" s="331"/>
      <c r="G742" s="333">
        <f t="shared" si="11"/>
        <v>6483.0399999999918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3</v>
      </c>
      <c r="C743" s="298">
        <v>46073</v>
      </c>
      <c r="D743" s="299" t="s">
        <v>355</v>
      </c>
      <c r="E743" s="331">
        <v>11.97</v>
      </c>
      <c r="F743" s="331"/>
      <c r="G743" s="333">
        <f t="shared" si="11"/>
        <v>6497.509999999992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4</v>
      </c>
      <c r="C744" s="298">
        <v>46073</v>
      </c>
      <c r="D744" s="299" t="s">
        <v>355</v>
      </c>
      <c r="E744" s="331">
        <v>59.88</v>
      </c>
      <c r="F744" s="331"/>
      <c r="G744" s="333">
        <f t="shared" si="11"/>
        <v>6509.4799999999923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46073</v>
      </c>
      <c r="D745" s="299" t="s">
        <v>418</v>
      </c>
      <c r="E745" s="331">
        <v>19.57</v>
      </c>
      <c r="F745" s="331"/>
      <c r="G745" s="333">
        <f t="shared" si="11"/>
        <v>6569.3599999999924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22</v>
      </c>
      <c r="C746" s="298">
        <v>46073</v>
      </c>
      <c r="D746" s="299" t="s">
        <v>323</v>
      </c>
      <c r="E746" s="331">
        <v>20.22</v>
      </c>
      <c r="F746" s="331"/>
      <c r="G746" s="333">
        <f t="shared" si="11"/>
        <v>6588.9299999999921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46073</v>
      </c>
      <c r="D747" s="299" t="s">
        <v>358</v>
      </c>
      <c r="E747" s="331">
        <v>5.3</v>
      </c>
      <c r="F747" s="331"/>
      <c r="G747" s="333">
        <f t="shared" si="11"/>
        <v>6609.1499999999924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3</v>
      </c>
      <c r="C748" s="298">
        <v>46073</v>
      </c>
      <c r="D748" s="299" t="s">
        <v>324</v>
      </c>
      <c r="E748" s="331">
        <v>8.1300000000000008</v>
      </c>
      <c r="F748" s="331"/>
      <c r="G748" s="333">
        <f t="shared" si="11"/>
        <v>6614.4499999999925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4</v>
      </c>
      <c r="C749" s="298">
        <v>46073</v>
      </c>
      <c r="D749" s="299" t="s">
        <v>310</v>
      </c>
      <c r="E749" s="331">
        <v>32.43</v>
      </c>
      <c r="F749" s="331"/>
      <c r="G749" s="333">
        <f t="shared" si="11"/>
        <v>6622.5799999999927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8</v>
      </c>
      <c r="C750" s="298">
        <v>46073</v>
      </c>
      <c r="D750" s="299" t="s">
        <v>432</v>
      </c>
      <c r="E750" s="331">
        <v>98.65</v>
      </c>
      <c r="F750" s="331"/>
      <c r="G750" s="333">
        <f t="shared" si="11"/>
        <v>6655.0099999999929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46072</v>
      </c>
      <c r="D751" s="299" t="s">
        <v>300</v>
      </c>
      <c r="E751" s="331">
        <v>30.87</v>
      </c>
      <c r="F751" s="331"/>
      <c r="G751" s="333">
        <f t="shared" si="11"/>
        <v>6753.6599999999926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46072</v>
      </c>
      <c r="D752" s="299" t="s">
        <v>300</v>
      </c>
      <c r="E752" s="331">
        <v>15.96</v>
      </c>
      <c r="F752" s="331"/>
      <c r="G752" s="333">
        <f t="shared" si="11"/>
        <v>6784.5299999999925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46072</v>
      </c>
      <c r="D753" s="299" t="s">
        <v>296</v>
      </c>
      <c r="E753" s="331">
        <v>17.36</v>
      </c>
      <c r="F753" s="331"/>
      <c r="G753" s="333">
        <f t="shared" si="11"/>
        <v>6800.4899999999925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294</v>
      </c>
      <c r="B754" s="330">
        <v>22</v>
      </c>
      <c r="C754" s="298">
        <v>46072</v>
      </c>
      <c r="D754" s="299" t="s">
        <v>328</v>
      </c>
      <c r="E754" s="331">
        <v>7.46</v>
      </c>
      <c r="F754" s="331"/>
      <c r="G754" s="333">
        <f t="shared" si="11"/>
        <v>6817.8499999999922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291</v>
      </c>
      <c r="B755" s="330">
        <v>39</v>
      </c>
      <c r="C755" s="298">
        <v>46072</v>
      </c>
      <c r="D755" s="299" t="s">
        <v>292</v>
      </c>
      <c r="E755" s="331"/>
      <c r="F755" s="331">
        <v>2763.77</v>
      </c>
      <c r="G755" s="333">
        <f t="shared" si="11"/>
        <v>6825.3099999999922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335</v>
      </c>
      <c r="B756" s="330" t="s">
        <v>335</v>
      </c>
      <c r="C756" s="298">
        <v>46071</v>
      </c>
      <c r="D756" s="299" t="s">
        <v>336</v>
      </c>
      <c r="E756" s="331">
        <v>182.55</v>
      </c>
      <c r="F756" s="331"/>
      <c r="G756" s="333">
        <f t="shared" si="11"/>
        <v>4061.5399999999927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294</v>
      </c>
      <c r="B757" s="330">
        <v>15</v>
      </c>
      <c r="C757" s="298">
        <v>46071</v>
      </c>
      <c r="D757" s="299" t="s">
        <v>185</v>
      </c>
      <c r="E757" s="331">
        <v>188.16</v>
      </c>
      <c r="F757" s="331"/>
      <c r="G757" s="333">
        <f t="shared" si="11"/>
        <v>4244.0899999999929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291</v>
      </c>
      <c r="B758" s="330">
        <v>40</v>
      </c>
      <c r="C758" s="298">
        <v>46071</v>
      </c>
      <c r="D758" s="299" t="s">
        <v>316</v>
      </c>
      <c r="E758" s="331"/>
      <c r="F758" s="331">
        <v>1281.58</v>
      </c>
      <c r="G758" s="333">
        <f t="shared" si="11"/>
        <v>4432.2499999999927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6</v>
      </c>
      <c r="C759" s="298">
        <v>46071</v>
      </c>
      <c r="D759" s="299" t="s">
        <v>433</v>
      </c>
      <c r="E759" s="331">
        <v>-146</v>
      </c>
      <c r="F759" s="331"/>
      <c r="G759" s="333">
        <f t="shared" si="11"/>
        <v>3150.6699999999933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46071</v>
      </c>
      <c r="D760" s="299" t="s">
        <v>434</v>
      </c>
      <c r="E760" s="331">
        <v>-13</v>
      </c>
      <c r="F760" s="331"/>
      <c r="G760" s="333">
        <f t="shared" si="11"/>
        <v>3004.6699999999933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335</v>
      </c>
      <c r="B761" s="330" t="s">
        <v>335</v>
      </c>
      <c r="C761" s="298">
        <v>46071</v>
      </c>
      <c r="D761" s="299" t="s">
        <v>460</v>
      </c>
      <c r="E761" s="331"/>
      <c r="F761" s="331">
        <v>191</v>
      </c>
      <c r="G761" s="333">
        <f t="shared" si="11"/>
        <v>2991.6699999999933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6</v>
      </c>
      <c r="C762" s="298">
        <v>46071</v>
      </c>
      <c r="D762" s="299" t="s">
        <v>300</v>
      </c>
      <c r="E762" s="331">
        <v>43.63</v>
      </c>
      <c r="F762" s="331"/>
      <c r="G762" s="333">
        <f t="shared" si="11"/>
        <v>2800.6699999999933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6</v>
      </c>
      <c r="C763" s="298">
        <v>46071</v>
      </c>
      <c r="D763" s="299" t="s">
        <v>300</v>
      </c>
      <c r="E763" s="331">
        <v>10.64</v>
      </c>
      <c r="F763" s="331"/>
      <c r="G763" s="333">
        <f t="shared" si="11"/>
        <v>2844.2999999999934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8</v>
      </c>
      <c r="C764" s="298">
        <v>46071</v>
      </c>
      <c r="D764" s="299" t="s">
        <v>296</v>
      </c>
      <c r="E764" s="331">
        <v>14.87</v>
      </c>
      <c r="F764" s="331"/>
      <c r="G764" s="333">
        <f t="shared" si="11"/>
        <v>2854.9399999999932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46071</v>
      </c>
      <c r="D765" s="299" t="s">
        <v>295</v>
      </c>
      <c r="E765" s="331">
        <v>12.99</v>
      </c>
      <c r="F765" s="331"/>
      <c r="G765" s="333">
        <f t="shared" si="11"/>
        <v>2869.8099999999931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4</v>
      </c>
      <c r="C766" s="298">
        <v>46071</v>
      </c>
      <c r="D766" s="299" t="s">
        <v>295</v>
      </c>
      <c r="E766" s="331">
        <v>29.47</v>
      </c>
      <c r="F766" s="331"/>
      <c r="G766" s="333">
        <f t="shared" si="11"/>
        <v>2882.7999999999929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22</v>
      </c>
      <c r="C767" s="298">
        <v>46071</v>
      </c>
      <c r="D767" s="299" t="s">
        <v>401</v>
      </c>
      <c r="E767" s="331">
        <v>13.84</v>
      </c>
      <c r="F767" s="331"/>
      <c r="G767" s="333">
        <f t="shared" si="11"/>
        <v>2912.2699999999927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46071</v>
      </c>
      <c r="D768" s="299" t="s">
        <v>435</v>
      </c>
      <c r="E768" s="331">
        <v>64.569999999999993</v>
      </c>
      <c r="F768" s="331"/>
      <c r="G768" s="333">
        <f t="shared" si="11"/>
        <v>2926.1099999999929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294</v>
      </c>
      <c r="B769" s="330">
        <v>21</v>
      </c>
      <c r="C769" s="298">
        <v>46070</v>
      </c>
      <c r="D769" s="299" t="s">
        <v>194</v>
      </c>
      <c r="E769" s="331">
        <v>81</v>
      </c>
      <c r="F769" s="331"/>
      <c r="G769" s="333">
        <f t="shared" si="11"/>
        <v>2990.679999999993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46070</v>
      </c>
      <c r="D770" s="299" t="s">
        <v>384</v>
      </c>
      <c r="E770" s="331">
        <v>81.41</v>
      </c>
      <c r="F770" s="331"/>
      <c r="G770" s="333">
        <f t="shared" si="11"/>
        <v>3071.679999999993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46070</v>
      </c>
      <c r="D771" s="299" t="s">
        <v>300</v>
      </c>
      <c r="E771" s="331">
        <v>113.74</v>
      </c>
      <c r="F771" s="331"/>
      <c r="G771" s="333">
        <f t="shared" si="11"/>
        <v>3153.0899999999929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294</v>
      </c>
      <c r="B772" s="330">
        <v>43</v>
      </c>
      <c r="C772" s="298">
        <v>46070</v>
      </c>
      <c r="D772" s="299" t="s">
        <v>333</v>
      </c>
      <c r="E772" s="331">
        <v>29.8</v>
      </c>
      <c r="F772" s="331"/>
      <c r="G772" s="333">
        <f t="shared" si="11"/>
        <v>3266.8299999999927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294</v>
      </c>
      <c r="B773" s="330">
        <v>42</v>
      </c>
      <c r="C773" s="298">
        <v>46070</v>
      </c>
      <c r="D773" s="299" t="s">
        <v>333</v>
      </c>
      <c r="E773" s="331">
        <v>37.25</v>
      </c>
      <c r="F773" s="331"/>
      <c r="G773" s="333">
        <f t="shared" si="11"/>
        <v>3296.6299999999928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46070</v>
      </c>
      <c r="D774" s="299" t="s">
        <v>424</v>
      </c>
      <c r="E774" s="331">
        <v>7.97</v>
      </c>
      <c r="F774" s="331"/>
      <c r="G774" s="333">
        <f t="shared" si="11"/>
        <v>3333.8799999999928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294</v>
      </c>
      <c r="B775" s="330">
        <v>17</v>
      </c>
      <c r="C775" s="298">
        <v>46070</v>
      </c>
      <c r="D775" s="299" t="s">
        <v>188</v>
      </c>
      <c r="E775" s="331">
        <v>42.65</v>
      </c>
      <c r="F775" s="331"/>
      <c r="G775" s="333">
        <f t="shared" si="11"/>
        <v>3341.8499999999926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46070</v>
      </c>
      <c r="D776" s="299" t="s">
        <v>436</v>
      </c>
      <c r="E776" s="331">
        <v>40</v>
      </c>
      <c r="F776" s="331"/>
      <c r="G776" s="333">
        <f t="shared" si="11"/>
        <v>3384.4999999999927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294</v>
      </c>
      <c r="B777" s="330">
        <v>11</v>
      </c>
      <c r="C777" s="298">
        <v>46070</v>
      </c>
      <c r="D777" s="299" t="s">
        <v>178</v>
      </c>
      <c r="E777" s="331">
        <v>480.91</v>
      </c>
      <c r="F777" s="331"/>
      <c r="G777" s="333">
        <f t="shared" si="11"/>
        <v>3424.4999999999927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294</v>
      </c>
      <c r="B778" s="330">
        <v>23</v>
      </c>
      <c r="C778" s="298">
        <v>46070</v>
      </c>
      <c r="D778" s="299" t="s">
        <v>63</v>
      </c>
      <c r="E778" s="331">
        <v>529.46</v>
      </c>
      <c r="F778" s="331"/>
      <c r="G778" s="333">
        <f t="shared" si="11"/>
        <v>3905.4099999999926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2</v>
      </c>
      <c r="C779" s="298">
        <v>46069</v>
      </c>
      <c r="D779" s="299" t="s">
        <v>324</v>
      </c>
      <c r="E779" s="331">
        <v>16.079999999999998</v>
      </c>
      <c r="F779" s="331"/>
      <c r="G779" s="333">
        <f t="shared" si="11"/>
        <v>4434.8699999999926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6</v>
      </c>
      <c r="C780" s="298">
        <v>46069</v>
      </c>
      <c r="D780" s="299" t="s">
        <v>300</v>
      </c>
      <c r="E780" s="331">
        <v>21.17</v>
      </c>
      <c r="F780" s="331"/>
      <c r="G780" s="333">
        <f t="shared" si="11"/>
        <v>4450.9499999999925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6</v>
      </c>
      <c r="C781" s="298">
        <v>46069</v>
      </c>
      <c r="D781" s="299" t="s">
        <v>300</v>
      </c>
      <c r="E781" s="331">
        <v>17.03</v>
      </c>
      <c r="F781" s="331"/>
      <c r="G781" s="333">
        <f t="shared" si="11"/>
        <v>4472.1199999999926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46069</v>
      </c>
      <c r="D782" s="299" t="s">
        <v>296</v>
      </c>
      <c r="E782" s="331">
        <v>18.309999999999999</v>
      </c>
      <c r="F782" s="331"/>
      <c r="G782" s="333">
        <f t="shared" si="11"/>
        <v>4489.1499999999924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46069</v>
      </c>
      <c r="D783" s="299" t="s">
        <v>301</v>
      </c>
      <c r="E783" s="331">
        <v>19.3</v>
      </c>
      <c r="F783" s="331"/>
      <c r="G783" s="333">
        <f t="shared" si="11"/>
        <v>4507.4599999999928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46069</v>
      </c>
      <c r="D784" s="299" t="s">
        <v>397</v>
      </c>
      <c r="E784" s="331">
        <v>24.67</v>
      </c>
      <c r="F784" s="331"/>
      <c r="G784" s="333">
        <f t="shared" si="11"/>
        <v>4526.7599999999929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287</v>
      </c>
      <c r="B785" s="330" t="s">
        <v>287</v>
      </c>
      <c r="C785" s="298">
        <v>46069</v>
      </c>
      <c r="D785" s="299" t="s">
        <v>397</v>
      </c>
      <c r="E785" s="331">
        <v>152.41999999999999</v>
      </c>
      <c r="F785" s="331">
        <v>152.41999999999999</v>
      </c>
      <c r="G785" s="333">
        <f t="shared" si="11"/>
        <v>4551.429999999993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6</v>
      </c>
      <c r="C786" s="298">
        <v>46068</v>
      </c>
      <c r="D786" s="299" t="s">
        <v>437</v>
      </c>
      <c r="E786" s="331">
        <v>233.83</v>
      </c>
      <c r="F786" s="331"/>
      <c r="G786" s="333">
        <f t="shared" si="11"/>
        <v>4551.429999999993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46068</v>
      </c>
      <c r="D787" s="299" t="s">
        <v>326</v>
      </c>
      <c r="E787" s="331">
        <v>50.87</v>
      </c>
      <c r="F787" s="331"/>
      <c r="G787" s="333">
        <f t="shared" si="11"/>
        <v>4785.2599999999929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46068</v>
      </c>
      <c r="D788" s="299" t="s">
        <v>438</v>
      </c>
      <c r="E788" s="331">
        <v>16</v>
      </c>
      <c r="F788" s="331"/>
      <c r="G788" s="333">
        <f t="shared" si="11"/>
        <v>4836.1299999999928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46068</v>
      </c>
      <c r="D789" s="299" t="s">
        <v>353</v>
      </c>
      <c r="E789" s="331">
        <v>30</v>
      </c>
      <c r="F789" s="331"/>
      <c r="G789" s="333">
        <f t="shared" si="11"/>
        <v>4852.1299999999928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46068</v>
      </c>
      <c r="D790" s="299" t="s">
        <v>306</v>
      </c>
      <c r="E790" s="331">
        <v>76</v>
      </c>
      <c r="F790" s="331"/>
      <c r="G790" s="333">
        <f t="shared" si="11"/>
        <v>4882.1299999999928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3</v>
      </c>
      <c r="C791" s="298">
        <v>46068</v>
      </c>
      <c r="D791" s="299" t="s">
        <v>348</v>
      </c>
      <c r="E791" s="331">
        <v>3.59</v>
      </c>
      <c r="F791" s="331"/>
      <c r="G791" s="333">
        <f t="shared" si="11"/>
        <v>4958.1299999999928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6</v>
      </c>
      <c r="C792" s="298">
        <v>46068</v>
      </c>
      <c r="D792" s="299" t="s">
        <v>439</v>
      </c>
      <c r="E792" s="331">
        <v>70</v>
      </c>
      <c r="F792" s="331"/>
      <c r="G792" s="333">
        <f t="shared" si="11"/>
        <v>4961.719999999993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46068</v>
      </c>
      <c r="D793" s="299" t="s">
        <v>440</v>
      </c>
      <c r="E793" s="331">
        <v>175</v>
      </c>
      <c r="F793" s="331"/>
      <c r="G793" s="333">
        <f t="shared" si="11"/>
        <v>5031.719999999993</v>
      </c>
      <c r="H793" s="334" t="s">
        <v>298</v>
      </c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46067</v>
      </c>
      <c r="D794" s="299" t="s">
        <v>319</v>
      </c>
      <c r="E794" s="331">
        <v>13.09</v>
      </c>
      <c r="F794" s="331"/>
      <c r="G794" s="333">
        <f t="shared" si="11"/>
        <v>5206.719999999993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3</v>
      </c>
      <c r="C795" s="298">
        <v>46067</v>
      </c>
      <c r="D795" s="299" t="s">
        <v>296</v>
      </c>
      <c r="E795" s="331">
        <v>7.56</v>
      </c>
      <c r="F795" s="331"/>
      <c r="G795" s="333">
        <f t="shared" si="11"/>
        <v>5219.8099999999931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4</v>
      </c>
      <c r="C796" s="298">
        <v>46067</v>
      </c>
      <c r="D796" s="299" t="s">
        <v>296</v>
      </c>
      <c r="E796" s="331">
        <v>32.409999999999997</v>
      </c>
      <c r="F796" s="331"/>
      <c r="G796" s="333">
        <f t="shared" si="11"/>
        <v>5227.3699999999935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5</v>
      </c>
      <c r="C797" s="298">
        <v>46067</v>
      </c>
      <c r="D797" s="299" t="s">
        <v>441</v>
      </c>
      <c r="E797" s="331">
        <v>400</v>
      </c>
      <c r="F797" s="331"/>
      <c r="G797" s="333">
        <f t="shared" si="11"/>
        <v>5259.7799999999934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8</v>
      </c>
      <c r="C798" s="298">
        <v>46066</v>
      </c>
      <c r="D798" s="299" t="s">
        <v>319</v>
      </c>
      <c r="E798" s="331">
        <v>41.51</v>
      </c>
      <c r="F798" s="331"/>
      <c r="G798" s="333">
        <f t="shared" si="11"/>
        <v>5659.7799999999934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4</v>
      </c>
      <c r="C799" s="298">
        <v>46066</v>
      </c>
      <c r="D799" s="299" t="s">
        <v>296</v>
      </c>
      <c r="E799" s="331">
        <v>21.55</v>
      </c>
      <c r="F799" s="331"/>
      <c r="G799" s="333">
        <f t="shared" si="11"/>
        <v>5701.2899999999936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46066</v>
      </c>
      <c r="D800" s="299" t="s">
        <v>358</v>
      </c>
      <c r="E800" s="331">
        <v>12.45</v>
      </c>
      <c r="F800" s="331"/>
      <c r="G800" s="333">
        <f t="shared" si="11"/>
        <v>5722.8399999999938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287</v>
      </c>
      <c r="B801" s="330" t="s">
        <v>287</v>
      </c>
      <c r="C801" s="298">
        <v>46066</v>
      </c>
      <c r="D801" s="299" t="s">
        <v>397</v>
      </c>
      <c r="E801" s="331">
        <v>91.38</v>
      </c>
      <c r="F801" s="331">
        <v>91.38</v>
      </c>
      <c r="G801" s="333">
        <f t="shared" si="11"/>
        <v>5735.2899999999936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1</v>
      </c>
      <c r="C802" s="298">
        <v>46066</v>
      </c>
      <c r="D802" s="299" t="s">
        <v>311</v>
      </c>
      <c r="E802" s="331">
        <v>16.48</v>
      </c>
      <c r="F802" s="331"/>
      <c r="G802" s="333">
        <f t="shared" si="11"/>
        <v>5735.2899999999936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1</v>
      </c>
      <c r="C803" s="298">
        <v>46066</v>
      </c>
      <c r="D803" s="299" t="s">
        <v>428</v>
      </c>
      <c r="E803" s="331">
        <v>12.76</v>
      </c>
      <c r="F803" s="331"/>
      <c r="G803" s="333">
        <f t="shared" si="11"/>
        <v>5751.7699999999932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4</v>
      </c>
      <c r="C804" s="298">
        <v>46066</v>
      </c>
      <c r="D804" s="299" t="s">
        <v>329</v>
      </c>
      <c r="E804" s="331">
        <v>37.9</v>
      </c>
      <c r="F804" s="331"/>
      <c r="G804" s="333">
        <f t="shared" si="11"/>
        <v>5764.5299999999934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291</v>
      </c>
      <c r="B805" s="330">
        <v>40</v>
      </c>
      <c r="C805" s="298">
        <v>46066</v>
      </c>
      <c r="D805" s="299" t="s">
        <v>316</v>
      </c>
      <c r="E805" s="331"/>
      <c r="F805" s="331">
        <v>427.18</v>
      </c>
      <c r="G805" s="333">
        <f t="shared" si="11"/>
        <v>5802.429999999993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291</v>
      </c>
      <c r="B806" s="330">
        <v>38</v>
      </c>
      <c r="C806" s="298">
        <v>46066</v>
      </c>
      <c r="D806" s="299" t="s">
        <v>293</v>
      </c>
      <c r="E806" s="331"/>
      <c r="F806" s="331">
        <v>4278.16</v>
      </c>
      <c r="G806" s="333">
        <f t="shared" si="11"/>
        <v>5375.2499999999927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8</v>
      </c>
      <c r="C807" s="298">
        <v>46065</v>
      </c>
      <c r="D807" s="299" t="s">
        <v>357</v>
      </c>
      <c r="E807" s="331">
        <v>111.36</v>
      </c>
      <c r="F807" s="331"/>
      <c r="G807" s="333">
        <f t="shared" si="11"/>
        <v>1097.0899999999931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6</v>
      </c>
      <c r="C808" s="298">
        <v>46065</v>
      </c>
      <c r="D808" s="299" t="s">
        <v>442</v>
      </c>
      <c r="E808" s="331">
        <v>16</v>
      </c>
      <c r="F808" s="331"/>
      <c r="G808" s="333">
        <f t="shared" si="11"/>
        <v>1208.449999999993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6</v>
      </c>
      <c r="C809" s="298">
        <v>46065</v>
      </c>
      <c r="D809" s="299" t="s">
        <v>300</v>
      </c>
      <c r="E809" s="331">
        <v>29.81</v>
      </c>
      <c r="F809" s="331"/>
      <c r="G809" s="333">
        <f t="shared" si="11"/>
        <v>1224.449999999993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19</v>
      </c>
      <c r="C810" s="298">
        <v>46065</v>
      </c>
      <c r="D810" s="299" t="s">
        <v>191</v>
      </c>
      <c r="E810" s="331">
        <v>200</v>
      </c>
      <c r="F810" s="331"/>
      <c r="G810" s="333">
        <f t="shared" si="11"/>
        <v>1254.2599999999929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2</v>
      </c>
      <c r="C811" s="298">
        <v>46065</v>
      </c>
      <c r="D811" s="299" t="s">
        <v>296</v>
      </c>
      <c r="E811" s="331">
        <v>7.56</v>
      </c>
      <c r="F811" s="331"/>
      <c r="G811" s="333">
        <f t="shared" si="11"/>
        <v>1454.2599999999929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4</v>
      </c>
      <c r="C812" s="298">
        <v>46065</v>
      </c>
      <c r="D812" s="299" t="s">
        <v>296</v>
      </c>
      <c r="E812" s="331">
        <v>65.78</v>
      </c>
      <c r="F812" s="331"/>
      <c r="G812" s="333">
        <f t="shared" si="11"/>
        <v>1461.8199999999929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3</v>
      </c>
      <c r="C813" s="298">
        <v>46065</v>
      </c>
      <c r="D813" s="299" t="s">
        <v>296</v>
      </c>
      <c r="E813" s="331">
        <v>3.93</v>
      </c>
      <c r="F813" s="331"/>
      <c r="G813" s="333">
        <f t="shared" si="11"/>
        <v>1527.5999999999929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7</v>
      </c>
      <c r="C814" s="298">
        <v>46065</v>
      </c>
      <c r="D814" s="299" t="s">
        <v>443</v>
      </c>
      <c r="E814" s="331">
        <v>564.83000000000004</v>
      </c>
      <c r="F814" s="331"/>
      <c r="G814" s="333">
        <f t="shared" si="11"/>
        <v>1531.5299999999929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7</v>
      </c>
      <c r="C815" s="298">
        <v>46065</v>
      </c>
      <c r="D815" s="299" t="s">
        <v>444</v>
      </c>
      <c r="E815" s="331">
        <v>70.180000000000007</v>
      </c>
      <c r="F815" s="331"/>
      <c r="G815" s="333">
        <f t="shared" si="11"/>
        <v>2096.3599999999929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6</v>
      </c>
      <c r="C816" s="298">
        <v>46065</v>
      </c>
      <c r="D816" s="299" t="s">
        <v>445</v>
      </c>
      <c r="E816" s="331">
        <v>2.66</v>
      </c>
      <c r="F816" s="331"/>
      <c r="G816" s="333">
        <f t="shared" si="11"/>
        <v>2166.5399999999927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5</v>
      </c>
      <c r="C817" s="298">
        <v>46064</v>
      </c>
      <c r="D817" s="299" t="s">
        <v>429</v>
      </c>
      <c r="E817" s="331">
        <v>103.25</v>
      </c>
      <c r="F817" s="331"/>
      <c r="G817" s="333">
        <f t="shared" si="11"/>
        <v>2169.1999999999925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4</v>
      </c>
      <c r="C818" s="298">
        <v>46064</v>
      </c>
      <c r="D818" s="299" t="s">
        <v>363</v>
      </c>
      <c r="E818" s="331">
        <v>30.39</v>
      </c>
      <c r="F818" s="331"/>
      <c r="G818" s="333">
        <f t="shared" si="11"/>
        <v>2272.4499999999925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2</v>
      </c>
      <c r="C819" s="298">
        <v>46064</v>
      </c>
      <c r="D819" s="299" t="s">
        <v>296</v>
      </c>
      <c r="E819" s="331">
        <v>9.92</v>
      </c>
      <c r="F819" s="331"/>
      <c r="G819" s="333">
        <f t="shared" si="11"/>
        <v>2302.8399999999924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3</v>
      </c>
      <c r="C820" s="298">
        <v>46064</v>
      </c>
      <c r="D820" s="299" t="s">
        <v>295</v>
      </c>
      <c r="E820" s="331">
        <v>3.49</v>
      </c>
      <c r="F820" s="331"/>
      <c r="G820" s="333">
        <f t="shared" si="11"/>
        <v>2312.7599999999925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22</v>
      </c>
      <c r="C821" s="298">
        <v>46064</v>
      </c>
      <c r="D821" s="299" t="s">
        <v>352</v>
      </c>
      <c r="E821" s="331">
        <v>19.16</v>
      </c>
      <c r="F821" s="331"/>
      <c r="G821" s="333">
        <f t="shared" si="11"/>
        <v>2316.2499999999923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46063</v>
      </c>
      <c r="D822" s="299" t="s">
        <v>412</v>
      </c>
      <c r="E822" s="331">
        <v>-8</v>
      </c>
      <c r="F822" s="331"/>
      <c r="G822" s="333">
        <f t="shared" si="11"/>
        <v>2335.4099999999921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6</v>
      </c>
      <c r="C823" s="298">
        <v>46063</v>
      </c>
      <c r="D823" s="299" t="s">
        <v>446</v>
      </c>
      <c r="E823" s="331">
        <v>-0.04</v>
      </c>
      <c r="F823" s="331"/>
      <c r="G823" s="333">
        <f t="shared" si="11"/>
        <v>2327.4099999999921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335</v>
      </c>
      <c r="B824" s="330" t="s">
        <v>335</v>
      </c>
      <c r="C824" s="298">
        <v>46063</v>
      </c>
      <c r="D824" s="299" t="s">
        <v>447</v>
      </c>
      <c r="E824" s="331">
        <v>65.78</v>
      </c>
      <c r="F824" s="331"/>
      <c r="G824" s="333">
        <f t="shared" si="11"/>
        <v>2327.3699999999922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13</v>
      </c>
      <c r="C825" s="298">
        <v>46063</v>
      </c>
      <c r="D825" s="299" t="s">
        <v>182</v>
      </c>
      <c r="E825" s="331">
        <v>159.35</v>
      </c>
      <c r="F825" s="331"/>
      <c r="G825" s="333">
        <f t="shared" si="11"/>
        <v>2393.1499999999924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46063</v>
      </c>
      <c r="D826" s="299" t="s">
        <v>296</v>
      </c>
      <c r="E826" s="331">
        <v>16.29</v>
      </c>
      <c r="F826" s="331"/>
      <c r="G826" s="333">
        <f t="shared" si="11"/>
        <v>2552.4999999999923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1</v>
      </c>
      <c r="C827" s="298">
        <v>46063</v>
      </c>
      <c r="D827" s="299" t="s">
        <v>311</v>
      </c>
      <c r="E827" s="331">
        <v>19.329999999999998</v>
      </c>
      <c r="F827" s="331"/>
      <c r="G827" s="333">
        <f t="shared" si="11"/>
        <v>2568.7899999999922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3</v>
      </c>
      <c r="C828" s="298">
        <v>46062</v>
      </c>
      <c r="D828" s="299" t="s">
        <v>448</v>
      </c>
      <c r="E828" s="331">
        <v>8.61</v>
      </c>
      <c r="F828" s="331"/>
      <c r="G828" s="333">
        <f t="shared" ref="G828:G1073" si="12">G829-E828+F828</f>
        <v>2588.1199999999922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2</v>
      </c>
      <c r="C829" s="298">
        <v>46062</v>
      </c>
      <c r="D829" s="299" t="s">
        <v>296</v>
      </c>
      <c r="E829" s="331">
        <v>13.41</v>
      </c>
      <c r="F829" s="331"/>
      <c r="G829" s="333">
        <f t="shared" si="12"/>
        <v>2596.7299999999923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18</v>
      </c>
      <c r="C830" s="298">
        <v>46062</v>
      </c>
      <c r="D830" s="299" t="s">
        <v>361</v>
      </c>
      <c r="E830" s="331">
        <v>400</v>
      </c>
      <c r="F830" s="331"/>
      <c r="G830" s="333">
        <f t="shared" si="12"/>
        <v>2610.1399999999921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9</v>
      </c>
      <c r="C831" s="298">
        <v>46062</v>
      </c>
      <c r="D831" s="299" t="s">
        <v>58</v>
      </c>
      <c r="E831" s="331">
        <v>1281.53</v>
      </c>
      <c r="F831" s="331"/>
      <c r="G831" s="333">
        <f t="shared" si="12"/>
        <v>3010.1399999999921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5</v>
      </c>
      <c r="C832" s="298">
        <v>46062</v>
      </c>
      <c r="D832" s="299" t="s">
        <v>449</v>
      </c>
      <c r="E832" s="331">
        <v>50</v>
      </c>
      <c r="F832" s="331"/>
      <c r="G832" s="333">
        <f t="shared" si="12"/>
        <v>4291.6699999999919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46062</v>
      </c>
      <c r="D833" s="299" t="s">
        <v>450</v>
      </c>
      <c r="E833" s="331">
        <v>12.1</v>
      </c>
      <c r="F833" s="331"/>
      <c r="G833" s="333">
        <f t="shared" si="12"/>
        <v>4341.6699999999919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1</v>
      </c>
      <c r="C834" s="298">
        <v>46061</v>
      </c>
      <c r="D834" s="299" t="s">
        <v>306</v>
      </c>
      <c r="E834" s="331">
        <v>72.099999999999994</v>
      </c>
      <c r="F834" s="331"/>
      <c r="G834" s="333">
        <f t="shared" si="12"/>
        <v>4353.7699999999923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8</v>
      </c>
      <c r="C835" s="298">
        <v>46061</v>
      </c>
      <c r="D835" s="299" t="s">
        <v>319</v>
      </c>
      <c r="E835" s="331">
        <v>30.25</v>
      </c>
      <c r="F835" s="331"/>
      <c r="G835" s="333">
        <f t="shared" si="12"/>
        <v>4425.8699999999926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3</v>
      </c>
      <c r="C836" s="298">
        <v>46061</v>
      </c>
      <c r="D836" s="299" t="s">
        <v>296</v>
      </c>
      <c r="E836" s="331">
        <v>3.72</v>
      </c>
      <c r="F836" s="331"/>
      <c r="G836" s="333">
        <f t="shared" si="12"/>
        <v>4456.1199999999926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4</v>
      </c>
      <c r="C837" s="298">
        <v>46061</v>
      </c>
      <c r="D837" s="299" t="s">
        <v>296</v>
      </c>
      <c r="E837" s="331">
        <v>41.6</v>
      </c>
      <c r="F837" s="331"/>
      <c r="G837" s="333">
        <f t="shared" si="12"/>
        <v>4459.8399999999929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3</v>
      </c>
      <c r="C838" s="298">
        <v>46061</v>
      </c>
      <c r="D838" s="299" t="s">
        <v>451</v>
      </c>
      <c r="E838" s="331">
        <v>1</v>
      </c>
      <c r="F838" s="331"/>
      <c r="G838" s="333">
        <f t="shared" si="12"/>
        <v>4501.4399999999932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2</v>
      </c>
      <c r="C839" s="298">
        <v>46061</v>
      </c>
      <c r="D839" s="299" t="s">
        <v>358</v>
      </c>
      <c r="E839" s="331">
        <v>10.17</v>
      </c>
      <c r="F839" s="331"/>
      <c r="G839" s="333">
        <f t="shared" si="12"/>
        <v>4502.4399999999932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287</v>
      </c>
      <c r="B840" s="330" t="s">
        <v>287</v>
      </c>
      <c r="C840" s="298">
        <v>46060</v>
      </c>
      <c r="D840" s="299" t="s">
        <v>452</v>
      </c>
      <c r="E840" s="331">
        <v>367.77</v>
      </c>
      <c r="F840" s="331">
        <v>367.77</v>
      </c>
      <c r="G840" s="333">
        <f t="shared" si="12"/>
        <v>4512.6099999999933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4</v>
      </c>
      <c r="C841" s="298">
        <v>46060</v>
      </c>
      <c r="D841" s="299" t="s">
        <v>310</v>
      </c>
      <c r="E841" s="331">
        <v>32.36</v>
      </c>
      <c r="F841" s="331"/>
      <c r="G841" s="333">
        <f t="shared" si="12"/>
        <v>4512.6099999999933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6</v>
      </c>
      <c r="C842" s="298">
        <v>46060</v>
      </c>
      <c r="D842" s="299" t="s">
        <v>453</v>
      </c>
      <c r="E842" s="331">
        <v>41.39</v>
      </c>
      <c r="F842" s="331"/>
      <c r="G842" s="333">
        <f t="shared" si="12"/>
        <v>4544.969999999993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1</v>
      </c>
      <c r="C843" s="298">
        <v>46060</v>
      </c>
      <c r="D843" s="299" t="s">
        <v>445</v>
      </c>
      <c r="E843" s="331">
        <v>35.770000000000003</v>
      </c>
      <c r="F843" s="331"/>
      <c r="G843" s="333">
        <f t="shared" si="12"/>
        <v>4586.3599999999933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3</v>
      </c>
      <c r="C844" s="298">
        <v>46060</v>
      </c>
      <c r="D844" s="299" t="s">
        <v>348</v>
      </c>
      <c r="E844" s="331">
        <v>25</v>
      </c>
      <c r="F844" s="331"/>
      <c r="G844" s="333">
        <f t="shared" si="12"/>
        <v>4622.1299999999937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8</v>
      </c>
      <c r="C845" s="298">
        <v>46060</v>
      </c>
      <c r="D845" s="299" t="s">
        <v>296</v>
      </c>
      <c r="E845" s="331">
        <v>6.69</v>
      </c>
      <c r="F845" s="331"/>
      <c r="G845" s="333">
        <f t="shared" si="12"/>
        <v>4647.1299999999937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4</v>
      </c>
      <c r="C846" s="298">
        <v>46060</v>
      </c>
      <c r="D846" s="299" t="s">
        <v>296</v>
      </c>
      <c r="E846" s="331">
        <v>47.85</v>
      </c>
      <c r="F846" s="331"/>
      <c r="G846" s="333">
        <f t="shared" si="12"/>
        <v>4653.8199999999933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2</v>
      </c>
      <c r="C847" s="298">
        <v>46059</v>
      </c>
      <c r="D847" s="299" t="s">
        <v>301</v>
      </c>
      <c r="E847" s="331">
        <v>20</v>
      </c>
      <c r="F847" s="331"/>
      <c r="G847" s="333">
        <f t="shared" si="12"/>
        <v>4701.6699999999937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291</v>
      </c>
      <c r="B848" s="330">
        <v>40</v>
      </c>
      <c r="C848" s="298">
        <v>46059</v>
      </c>
      <c r="D848" s="299" t="s">
        <v>316</v>
      </c>
      <c r="E848" s="331"/>
      <c r="F848" s="331">
        <v>822.99</v>
      </c>
      <c r="G848" s="333">
        <f t="shared" si="12"/>
        <v>4721.6699999999937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294</v>
      </c>
      <c r="B849" s="330">
        <v>14</v>
      </c>
      <c r="C849" s="298">
        <v>46059</v>
      </c>
      <c r="D849" s="299" t="s">
        <v>366</v>
      </c>
      <c r="E849" s="331">
        <v>66.67</v>
      </c>
      <c r="F849" s="331"/>
      <c r="G849" s="333">
        <f t="shared" si="12"/>
        <v>3898.6799999999935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46059</v>
      </c>
      <c r="D850" s="299" t="s">
        <v>296</v>
      </c>
      <c r="E850" s="331">
        <v>9.35</v>
      </c>
      <c r="F850" s="331"/>
      <c r="G850" s="333">
        <f t="shared" si="12"/>
        <v>3965.3499999999935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4</v>
      </c>
      <c r="C851" s="298">
        <v>46059</v>
      </c>
      <c r="D851" s="299" t="s">
        <v>296</v>
      </c>
      <c r="E851" s="331">
        <v>45.81</v>
      </c>
      <c r="F851" s="331"/>
      <c r="G851" s="333">
        <f t="shared" si="12"/>
        <v>3974.6999999999935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2</v>
      </c>
      <c r="C852" s="298">
        <v>46059</v>
      </c>
      <c r="D852" s="299" t="s">
        <v>353</v>
      </c>
      <c r="E852" s="331">
        <v>22.98</v>
      </c>
      <c r="F852" s="331"/>
      <c r="G852" s="333">
        <f t="shared" si="12"/>
        <v>4020.5099999999934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46059</v>
      </c>
      <c r="D853" s="299" t="s">
        <v>301</v>
      </c>
      <c r="E853" s="331">
        <v>46.5</v>
      </c>
      <c r="F853" s="331"/>
      <c r="G853" s="333">
        <f t="shared" si="12"/>
        <v>4043.4899999999934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46059</v>
      </c>
      <c r="D854" s="299" t="s">
        <v>358</v>
      </c>
      <c r="E854" s="331">
        <v>10.17</v>
      </c>
      <c r="F854" s="331"/>
      <c r="G854" s="333">
        <f t="shared" si="12"/>
        <v>4089.9899999999934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8</v>
      </c>
      <c r="C855" s="298">
        <v>46059</v>
      </c>
      <c r="D855" s="299" t="s">
        <v>435</v>
      </c>
      <c r="E855" s="331">
        <v>81.2</v>
      </c>
      <c r="F855" s="331"/>
      <c r="G855" s="333">
        <f t="shared" si="12"/>
        <v>4100.1599999999935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46058</v>
      </c>
      <c r="D856" s="299" t="s">
        <v>301</v>
      </c>
      <c r="E856" s="331">
        <v>21</v>
      </c>
      <c r="F856" s="331"/>
      <c r="G856" s="333">
        <f t="shared" si="12"/>
        <v>4181.3599999999933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291</v>
      </c>
      <c r="B857" s="330">
        <v>39</v>
      </c>
      <c r="C857" s="298">
        <v>46058</v>
      </c>
      <c r="D857" s="299" t="s">
        <v>292</v>
      </c>
      <c r="E857" s="331"/>
      <c r="F857" s="331">
        <v>2763.79</v>
      </c>
      <c r="G857" s="333">
        <f t="shared" si="12"/>
        <v>4202.3599999999933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8</v>
      </c>
      <c r="C858" s="298">
        <v>46058</v>
      </c>
      <c r="D858" s="299" t="s">
        <v>357</v>
      </c>
      <c r="E858" s="331">
        <v>95.35</v>
      </c>
      <c r="F858" s="331"/>
      <c r="G858" s="333">
        <f t="shared" si="12"/>
        <v>1438.5699999999933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46058</v>
      </c>
      <c r="D859" s="299" t="s">
        <v>353</v>
      </c>
      <c r="E859" s="331">
        <v>14.99</v>
      </c>
      <c r="F859" s="331"/>
      <c r="G859" s="333">
        <f t="shared" si="12"/>
        <v>1533.9199999999933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287</v>
      </c>
      <c r="B860" s="330" t="s">
        <v>287</v>
      </c>
      <c r="C860" s="298">
        <v>46058</v>
      </c>
      <c r="D860" s="299" t="s">
        <v>452</v>
      </c>
      <c r="E860" s="331">
        <v>77.569999999999993</v>
      </c>
      <c r="F860" s="331">
        <v>77.569999999999993</v>
      </c>
      <c r="G860" s="333">
        <f t="shared" si="12"/>
        <v>1548.9099999999933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6</v>
      </c>
      <c r="C861" s="298">
        <v>46057</v>
      </c>
      <c r="D861" s="299" t="s">
        <v>344</v>
      </c>
      <c r="E861" s="331">
        <v>50</v>
      </c>
      <c r="F861" s="331"/>
      <c r="G861" s="333">
        <f t="shared" si="12"/>
        <v>1548.9099999999933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1</v>
      </c>
      <c r="C862" s="298">
        <v>46057</v>
      </c>
      <c r="D862" s="299" t="s">
        <v>306</v>
      </c>
      <c r="E862" s="331">
        <v>62.03</v>
      </c>
      <c r="F862" s="331"/>
      <c r="G862" s="333">
        <f t="shared" si="12"/>
        <v>1598.9099999999933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46057</v>
      </c>
      <c r="D863" s="299" t="s">
        <v>296</v>
      </c>
      <c r="E863" s="331">
        <v>14.91</v>
      </c>
      <c r="F863" s="331"/>
      <c r="G863" s="333">
        <f t="shared" si="12"/>
        <v>1660.9399999999932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4</v>
      </c>
      <c r="C864" s="298">
        <v>46057</v>
      </c>
      <c r="D864" s="299" t="s">
        <v>310</v>
      </c>
      <c r="E864" s="331">
        <v>63.38</v>
      </c>
      <c r="F864" s="331"/>
      <c r="G864" s="333">
        <f t="shared" si="12"/>
        <v>1675.8499999999933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287</v>
      </c>
      <c r="B865" s="330" t="s">
        <v>287</v>
      </c>
      <c r="C865" s="298">
        <v>46057</v>
      </c>
      <c r="D865" s="299" t="s">
        <v>454</v>
      </c>
      <c r="E865" s="331">
        <v>192.78</v>
      </c>
      <c r="F865" s="331">
        <v>192.78</v>
      </c>
      <c r="G865" s="333">
        <f t="shared" si="12"/>
        <v>1739.2299999999934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14</v>
      </c>
      <c r="C866" s="298">
        <v>46057</v>
      </c>
      <c r="D866" s="299" t="s">
        <v>367</v>
      </c>
      <c r="E866" s="331">
        <v>68.739999999999995</v>
      </c>
      <c r="F866" s="331"/>
      <c r="G866" s="333">
        <f t="shared" si="12"/>
        <v>1739.2299999999934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6</v>
      </c>
      <c r="C867" s="298">
        <v>46057</v>
      </c>
      <c r="D867" s="299" t="s">
        <v>300</v>
      </c>
      <c r="E867" s="331">
        <v>-42.58</v>
      </c>
      <c r="F867" s="331"/>
      <c r="G867" s="333">
        <f t="shared" si="12"/>
        <v>1807.9699999999934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1</v>
      </c>
      <c r="C868" s="298">
        <v>46057</v>
      </c>
      <c r="D868" s="299" t="s">
        <v>371</v>
      </c>
      <c r="E868" s="331">
        <v>31.36</v>
      </c>
      <c r="F868" s="331"/>
      <c r="G868" s="333">
        <f t="shared" si="12"/>
        <v>1765.3899999999935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17</v>
      </c>
      <c r="C869" s="298">
        <v>46057</v>
      </c>
      <c r="D869" s="299" t="s">
        <v>370</v>
      </c>
      <c r="E869" s="331">
        <v>99</v>
      </c>
      <c r="F869" s="331"/>
      <c r="G869" s="333">
        <f t="shared" si="12"/>
        <v>1796.7499999999934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284</v>
      </c>
      <c r="B870" s="330">
        <v>36</v>
      </c>
      <c r="C870" s="298">
        <v>46056</v>
      </c>
      <c r="D870" s="299" t="s">
        <v>374</v>
      </c>
      <c r="E870" s="331">
        <v>50</v>
      </c>
      <c r="F870" s="331"/>
      <c r="G870" s="333">
        <f t="shared" si="12"/>
        <v>1895.7499999999934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46056</v>
      </c>
      <c r="D871" s="299" t="s">
        <v>319</v>
      </c>
      <c r="E871" s="331">
        <v>7.92</v>
      </c>
      <c r="F871" s="331"/>
      <c r="G871" s="333">
        <f t="shared" si="12"/>
        <v>1945.7499999999934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294</v>
      </c>
      <c r="B872" s="330">
        <v>24</v>
      </c>
      <c r="C872" s="298">
        <v>46056</v>
      </c>
      <c r="D872" s="299" t="s">
        <v>860</v>
      </c>
      <c r="E872" s="331">
        <v>83.58</v>
      </c>
      <c r="F872" s="331"/>
      <c r="G872" s="333">
        <f t="shared" si="12"/>
        <v>1953.6699999999935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46056</v>
      </c>
      <c r="D873" s="299" t="s">
        <v>455</v>
      </c>
      <c r="E873" s="331">
        <v>28.64</v>
      </c>
      <c r="F873" s="331"/>
      <c r="G873" s="333">
        <f t="shared" si="12"/>
        <v>2037.2499999999934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46056</v>
      </c>
      <c r="D874" s="299" t="s">
        <v>358</v>
      </c>
      <c r="E874" s="331">
        <v>9.4700000000000006</v>
      </c>
      <c r="F874" s="331"/>
      <c r="G874" s="333">
        <f t="shared" si="12"/>
        <v>2065.8899999999935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6</v>
      </c>
      <c r="C875" s="298">
        <v>46055</v>
      </c>
      <c r="D875" s="299" t="s">
        <v>456</v>
      </c>
      <c r="E875" s="331">
        <v>20</v>
      </c>
      <c r="F875" s="331"/>
      <c r="G875" s="333">
        <f t="shared" si="12"/>
        <v>2075.3599999999933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294</v>
      </c>
      <c r="B876" s="330">
        <v>17</v>
      </c>
      <c r="C876" s="298">
        <v>46055</v>
      </c>
      <c r="D876" s="299" t="s">
        <v>188</v>
      </c>
      <c r="E876" s="331">
        <v>41.54</v>
      </c>
      <c r="F876" s="331"/>
      <c r="G876" s="333">
        <f t="shared" si="12"/>
        <v>2095.3599999999933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46055</v>
      </c>
      <c r="D877" s="299" t="s">
        <v>296</v>
      </c>
      <c r="E877" s="331">
        <v>9.92</v>
      </c>
      <c r="F877" s="331"/>
      <c r="G877" s="333">
        <f t="shared" si="12"/>
        <v>2136.8999999999933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8</v>
      </c>
      <c r="C878" s="298">
        <v>46055</v>
      </c>
      <c r="D878" s="299" t="s">
        <v>457</v>
      </c>
      <c r="E878" s="331">
        <v>155.38</v>
      </c>
      <c r="F878" s="331"/>
      <c r="G878" s="333">
        <f t="shared" si="12"/>
        <v>2146.8199999999933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294</v>
      </c>
      <c r="B879" s="330">
        <v>21</v>
      </c>
      <c r="C879" s="298">
        <v>46055</v>
      </c>
      <c r="D879" s="299" t="s">
        <v>194</v>
      </c>
      <c r="E879" s="331">
        <v>27.35</v>
      </c>
      <c r="F879" s="331"/>
      <c r="G879" s="333">
        <f t="shared" si="12"/>
        <v>2302.1999999999935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46054</v>
      </c>
      <c r="D880" s="299" t="s">
        <v>300</v>
      </c>
      <c r="E880" s="331">
        <v>59.37</v>
      </c>
      <c r="F880" s="331"/>
      <c r="G880" s="333">
        <f t="shared" si="12"/>
        <v>2329.5499999999934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22</v>
      </c>
      <c r="C881" s="298">
        <v>46054</v>
      </c>
      <c r="D881" s="299" t="s">
        <v>375</v>
      </c>
      <c r="E881" s="331">
        <v>6.37</v>
      </c>
      <c r="F881" s="331"/>
      <c r="G881" s="333">
        <f t="shared" si="12"/>
        <v>2388.9199999999933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46054</v>
      </c>
      <c r="D882" s="299" t="s">
        <v>458</v>
      </c>
      <c r="E882" s="331">
        <v>44.65</v>
      </c>
      <c r="F882" s="331"/>
      <c r="G882" s="333">
        <f t="shared" si="12"/>
        <v>2395.2899999999931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7</v>
      </c>
      <c r="C883" s="298">
        <v>46054</v>
      </c>
      <c r="D883" s="299" t="s">
        <v>338</v>
      </c>
      <c r="E883" s="331">
        <v>35.17</v>
      </c>
      <c r="F883" s="331"/>
      <c r="G883" s="333">
        <f t="shared" si="12"/>
        <v>2439.9399999999932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4</v>
      </c>
      <c r="C884" s="298">
        <v>46054</v>
      </c>
      <c r="D884" s="299" t="s">
        <v>310</v>
      </c>
      <c r="E884" s="331">
        <v>28.48</v>
      </c>
      <c r="F884" s="331"/>
      <c r="G884" s="333">
        <f t="shared" si="12"/>
        <v>2475.1099999999933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1</v>
      </c>
      <c r="C885" s="298">
        <v>46054</v>
      </c>
      <c r="D885" s="299" t="s">
        <v>311</v>
      </c>
      <c r="E885" s="331">
        <v>125.07</v>
      </c>
      <c r="F885" s="331"/>
      <c r="G885" s="333">
        <f t="shared" si="12"/>
        <v>2503.5899999999933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46054</v>
      </c>
      <c r="D886" s="299" t="s">
        <v>458</v>
      </c>
      <c r="E886" s="331">
        <v>100</v>
      </c>
      <c r="F886" s="331"/>
      <c r="G886" s="333">
        <f t="shared" si="12"/>
        <v>2628.6599999999935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1</v>
      </c>
      <c r="C887" s="298">
        <v>46054</v>
      </c>
      <c r="D887" s="299" t="s">
        <v>329</v>
      </c>
      <c r="E887" s="331">
        <v>194.96</v>
      </c>
      <c r="F887" s="331"/>
      <c r="G887" s="333">
        <f t="shared" si="12"/>
        <v>2728.6599999999935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2</v>
      </c>
      <c r="C888" s="298">
        <v>46054</v>
      </c>
      <c r="D888" s="299" t="s">
        <v>410</v>
      </c>
      <c r="E888" s="331">
        <v>75.53</v>
      </c>
      <c r="F888" s="331"/>
      <c r="G888" s="333">
        <f t="shared" si="12"/>
        <v>2923.6199999999935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284</v>
      </c>
      <c r="B889" s="330">
        <v>37</v>
      </c>
      <c r="C889" s="298">
        <v>46053</v>
      </c>
      <c r="D889" s="299" t="s">
        <v>459</v>
      </c>
      <c r="E889" s="331">
        <v>3194.64</v>
      </c>
      <c r="F889" s="331"/>
      <c r="G889" s="333">
        <f t="shared" si="12"/>
        <v>2999.1499999999937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286</v>
      </c>
      <c r="B890" s="330">
        <v>25</v>
      </c>
      <c r="C890" s="298">
        <v>46053</v>
      </c>
      <c r="D890" s="298" t="s">
        <v>204</v>
      </c>
      <c r="E890" s="331">
        <v>350</v>
      </c>
      <c r="F890" s="331"/>
      <c r="G890" s="333">
        <f t="shared" si="12"/>
        <v>6193.7899999999936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286</v>
      </c>
      <c r="B891" s="330">
        <v>26</v>
      </c>
      <c r="C891" s="298">
        <v>46053</v>
      </c>
      <c r="D891" s="298" t="s">
        <v>205</v>
      </c>
      <c r="E891" s="331">
        <v>320</v>
      </c>
      <c r="F891" s="331"/>
      <c r="G891" s="333">
        <f t="shared" si="12"/>
        <v>6543.7899999999936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286</v>
      </c>
      <c r="B892" s="330">
        <v>27</v>
      </c>
      <c r="C892" s="298">
        <v>46053</v>
      </c>
      <c r="D892" s="298" t="s">
        <v>206</v>
      </c>
      <c r="E892" s="331">
        <v>25</v>
      </c>
      <c r="F892" s="331"/>
      <c r="G892" s="333">
        <f t="shared" si="12"/>
        <v>6863.7899999999936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286</v>
      </c>
      <c r="B893" s="330">
        <v>28</v>
      </c>
      <c r="C893" s="298">
        <v>46053</v>
      </c>
      <c r="D893" s="298" t="s">
        <v>207</v>
      </c>
      <c r="E893" s="331">
        <v>25</v>
      </c>
      <c r="F893" s="331"/>
      <c r="G893" s="333">
        <f t="shared" si="12"/>
        <v>6888.7899999999936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286</v>
      </c>
      <c r="B894" s="330">
        <v>29</v>
      </c>
      <c r="C894" s="298">
        <v>46053</v>
      </c>
      <c r="D894" s="298" t="s">
        <v>208</v>
      </c>
      <c r="E894" s="331">
        <v>45</v>
      </c>
      <c r="F894" s="331"/>
      <c r="G894" s="333">
        <f t="shared" si="12"/>
        <v>6913.7899999999936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286</v>
      </c>
      <c r="B895" s="330">
        <v>30</v>
      </c>
      <c r="C895" s="298">
        <v>46053</v>
      </c>
      <c r="D895" s="298" t="s">
        <v>209</v>
      </c>
      <c r="E895" s="331">
        <v>400</v>
      </c>
      <c r="F895" s="331"/>
      <c r="G895" s="333">
        <f t="shared" si="12"/>
        <v>6958.7899999999936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286</v>
      </c>
      <c r="B896" s="330">
        <v>31</v>
      </c>
      <c r="C896" s="298">
        <v>46053</v>
      </c>
      <c r="D896" s="298" t="s">
        <v>210</v>
      </c>
      <c r="E896" s="331">
        <v>375</v>
      </c>
      <c r="F896" s="331"/>
      <c r="G896" s="333">
        <f t="shared" si="12"/>
        <v>7358.7899999999936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286</v>
      </c>
      <c r="B897" s="330">
        <v>32</v>
      </c>
      <c r="C897" s="298">
        <v>46053</v>
      </c>
      <c r="D897" s="298" t="s">
        <v>211</v>
      </c>
      <c r="E897" s="331">
        <v>100</v>
      </c>
      <c r="F897" s="331"/>
      <c r="G897" s="333">
        <f t="shared" si="12"/>
        <v>7733.7899999999936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286</v>
      </c>
      <c r="B898" s="330">
        <v>33</v>
      </c>
      <c r="C898" s="298">
        <v>46053</v>
      </c>
      <c r="D898" s="298" t="s">
        <v>212</v>
      </c>
      <c r="E898" s="331">
        <v>85</v>
      </c>
      <c r="F898" s="331"/>
      <c r="G898" s="333">
        <f t="shared" si="12"/>
        <v>7833.7899999999936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286</v>
      </c>
      <c r="B899" s="330">
        <v>34</v>
      </c>
      <c r="C899" s="298">
        <v>46053</v>
      </c>
      <c r="D899" s="298" t="s">
        <v>213</v>
      </c>
      <c r="E899" s="331">
        <v>230</v>
      </c>
      <c r="F899" s="331"/>
      <c r="G899" s="333">
        <f t="shared" si="12"/>
        <v>7918.7899999999936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286</v>
      </c>
      <c r="B900" s="330">
        <v>35</v>
      </c>
      <c r="C900" s="298">
        <v>46053</v>
      </c>
      <c r="D900" s="298" t="s">
        <v>214</v>
      </c>
      <c r="E900" s="331">
        <v>45</v>
      </c>
      <c r="F900" s="331"/>
      <c r="G900" s="333">
        <f t="shared" si="12"/>
        <v>8148.7899999999936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8</v>
      </c>
      <c r="C901" s="298">
        <v>46053</v>
      </c>
      <c r="D901" s="298" t="s">
        <v>319</v>
      </c>
      <c r="E901" s="331">
        <v>31.03</v>
      </c>
      <c r="F901" s="331"/>
      <c r="G901" s="333">
        <f t="shared" si="12"/>
        <v>8193.7899999999936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10</v>
      </c>
      <c r="C902" s="298">
        <v>46053</v>
      </c>
      <c r="D902" s="298" t="s">
        <v>176</v>
      </c>
      <c r="E902" s="331">
        <v>17.899999999999999</v>
      </c>
      <c r="F902" s="331"/>
      <c r="G902" s="333">
        <f t="shared" si="12"/>
        <v>8224.8199999999943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3</v>
      </c>
      <c r="C903" s="298">
        <v>46053</v>
      </c>
      <c r="D903" s="298" t="s">
        <v>348</v>
      </c>
      <c r="E903" s="331">
        <v>18.84</v>
      </c>
      <c r="F903" s="331"/>
      <c r="G903" s="333">
        <f t="shared" si="12"/>
        <v>8242.7199999999939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8</v>
      </c>
      <c r="C904" s="298">
        <v>46053</v>
      </c>
      <c r="D904" s="298" t="s">
        <v>319</v>
      </c>
      <c r="E904" s="331">
        <v>25.54</v>
      </c>
      <c r="F904" s="331"/>
      <c r="G904" s="333">
        <f t="shared" si="12"/>
        <v>8261.559999999994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46053</v>
      </c>
      <c r="D905" s="298" t="s">
        <v>308</v>
      </c>
      <c r="E905" s="331">
        <v>52.59</v>
      </c>
      <c r="F905" s="331"/>
      <c r="G905" s="333">
        <f t="shared" si="12"/>
        <v>8287.0999999999949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335</v>
      </c>
      <c r="B906" s="330" t="s">
        <v>335</v>
      </c>
      <c r="C906" s="298">
        <v>46052</v>
      </c>
      <c r="D906" s="299" t="s">
        <v>460</v>
      </c>
      <c r="E906" s="331"/>
      <c r="F906" s="331">
        <v>422</v>
      </c>
      <c r="G906" s="333">
        <f t="shared" si="12"/>
        <v>8339.6899999999951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5</v>
      </c>
      <c r="C907" s="298">
        <v>46052</v>
      </c>
      <c r="D907" s="299" t="s">
        <v>864</v>
      </c>
      <c r="E907" s="331">
        <v>200</v>
      </c>
      <c r="F907" s="331"/>
      <c r="G907" s="333">
        <f t="shared" si="12"/>
        <v>7917.6899999999951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46052</v>
      </c>
      <c r="D908" s="299" t="s">
        <v>296</v>
      </c>
      <c r="E908" s="331">
        <v>8.52</v>
      </c>
      <c r="F908" s="331"/>
      <c r="G908" s="333">
        <f t="shared" si="12"/>
        <v>8117.6899999999951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287</v>
      </c>
      <c r="B909" s="330" t="s">
        <v>287</v>
      </c>
      <c r="C909" s="298">
        <v>46052</v>
      </c>
      <c r="D909" s="299" t="s">
        <v>461</v>
      </c>
      <c r="E909" s="331">
        <v>831.92</v>
      </c>
      <c r="F909" s="331">
        <v>831.92</v>
      </c>
      <c r="G909" s="333">
        <f t="shared" si="12"/>
        <v>8126.2099999999955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5</v>
      </c>
      <c r="C910" s="298">
        <v>46052</v>
      </c>
      <c r="D910" s="299" t="s">
        <v>441</v>
      </c>
      <c r="E910" s="331">
        <v>200</v>
      </c>
      <c r="F910" s="331"/>
      <c r="G910" s="333">
        <f t="shared" si="12"/>
        <v>8126.2099999999955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2</v>
      </c>
      <c r="C911" s="298">
        <v>46052</v>
      </c>
      <c r="D911" s="299" t="s">
        <v>324</v>
      </c>
      <c r="E911" s="331">
        <v>11.04</v>
      </c>
      <c r="F911" s="331"/>
      <c r="G911" s="333">
        <f t="shared" si="12"/>
        <v>8326.2099999999955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291</v>
      </c>
      <c r="B912" s="330">
        <v>38</v>
      </c>
      <c r="C912" s="298">
        <v>46051</v>
      </c>
      <c r="D912" s="299" t="s">
        <v>293</v>
      </c>
      <c r="E912" s="331"/>
      <c r="F912" s="331">
        <v>4365.6499999999996</v>
      </c>
      <c r="G912" s="333">
        <f t="shared" si="12"/>
        <v>8337.2499999999964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46051</v>
      </c>
      <c r="D913" s="299" t="s">
        <v>296</v>
      </c>
      <c r="E913" s="331">
        <v>18.28</v>
      </c>
      <c r="F913" s="331"/>
      <c r="G913" s="333">
        <f t="shared" si="12"/>
        <v>3971.5999999999976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4</v>
      </c>
      <c r="C914" s="298">
        <v>46051</v>
      </c>
      <c r="D914" s="299" t="s">
        <v>295</v>
      </c>
      <c r="E914" s="331">
        <v>57.06</v>
      </c>
      <c r="F914" s="331"/>
      <c r="G914" s="333">
        <f t="shared" si="12"/>
        <v>3989.8799999999978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287</v>
      </c>
      <c r="B915" s="330" t="s">
        <v>287</v>
      </c>
      <c r="C915" s="298">
        <v>46051</v>
      </c>
      <c r="D915" s="299" t="s">
        <v>462</v>
      </c>
      <c r="E915" s="331">
        <v>89.42</v>
      </c>
      <c r="F915" s="331">
        <v>89.42</v>
      </c>
      <c r="G915" s="333">
        <f t="shared" si="12"/>
        <v>4046.9399999999978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8</v>
      </c>
      <c r="C916" s="298">
        <v>46051</v>
      </c>
      <c r="D916" s="299" t="s">
        <v>463</v>
      </c>
      <c r="E916" s="331">
        <v>59</v>
      </c>
      <c r="F916" s="331"/>
      <c r="G916" s="333">
        <f t="shared" si="12"/>
        <v>4046.9399999999978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46051</v>
      </c>
      <c r="D917" s="299" t="s">
        <v>371</v>
      </c>
      <c r="E917" s="331">
        <v>19.899999999999999</v>
      </c>
      <c r="F917" s="331"/>
      <c r="G917" s="333">
        <f t="shared" si="12"/>
        <v>4105.9399999999978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46050</v>
      </c>
      <c r="D918" s="299" t="s">
        <v>353</v>
      </c>
      <c r="E918" s="331">
        <v>14.99</v>
      </c>
      <c r="F918" s="331"/>
      <c r="G918" s="333">
        <f t="shared" si="12"/>
        <v>4125.8399999999974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6</v>
      </c>
      <c r="C919" s="298">
        <v>46050</v>
      </c>
      <c r="D919" s="299" t="s">
        <v>464</v>
      </c>
      <c r="E919" s="331">
        <v>25</v>
      </c>
      <c r="F919" s="331"/>
      <c r="G919" s="333">
        <f t="shared" si="12"/>
        <v>4140.8299999999972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3</v>
      </c>
      <c r="C920" s="298">
        <v>46050</v>
      </c>
      <c r="D920" s="299" t="s">
        <v>865</v>
      </c>
      <c r="E920" s="331">
        <v>6</v>
      </c>
      <c r="F920" s="331"/>
      <c r="G920" s="333">
        <f t="shared" si="12"/>
        <v>4165.8299999999972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2</v>
      </c>
      <c r="C921" s="298">
        <v>46050</v>
      </c>
      <c r="D921" s="299" t="s">
        <v>866</v>
      </c>
      <c r="E921" s="331">
        <v>15</v>
      </c>
      <c r="F921" s="331"/>
      <c r="G921" s="333">
        <f t="shared" si="12"/>
        <v>4171.8299999999972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46050</v>
      </c>
      <c r="D922" s="299" t="s">
        <v>296</v>
      </c>
      <c r="E922" s="331">
        <v>12.71</v>
      </c>
      <c r="F922" s="331"/>
      <c r="G922" s="333">
        <f t="shared" si="12"/>
        <v>4186.8299999999972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287</v>
      </c>
      <c r="B923" s="330" t="s">
        <v>287</v>
      </c>
      <c r="C923" s="298">
        <v>46050</v>
      </c>
      <c r="D923" s="299" t="s">
        <v>452</v>
      </c>
      <c r="E923" s="331">
        <v>1475.9</v>
      </c>
      <c r="F923" s="331">
        <v>1475.9</v>
      </c>
      <c r="G923" s="333">
        <f t="shared" si="12"/>
        <v>4199.5399999999972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8</v>
      </c>
      <c r="C924" s="298">
        <v>46050</v>
      </c>
      <c r="D924" s="299" t="s">
        <v>319</v>
      </c>
      <c r="E924" s="331">
        <v>28.52</v>
      </c>
      <c r="F924" s="331"/>
      <c r="G924" s="333">
        <f t="shared" si="12"/>
        <v>4199.5399999999972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2</v>
      </c>
      <c r="C925" s="298">
        <v>46050</v>
      </c>
      <c r="D925" s="299" t="s">
        <v>465</v>
      </c>
      <c r="E925" s="331">
        <v>66.94</v>
      </c>
      <c r="F925" s="331"/>
      <c r="G925" s="333">
        <f t="shared" si="12"/>
        <v>4228.0599999999977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8</v>
      </c>
      <c r="C926" s="298">
        <v>46049</v>
      </c>
      <c r="D926" s="299" t="s">
        <v>308</v>
      </c>
      <c r="E926" s="331">
        <v>47.99</v>
      </c>
      <c r="F926" s="331"/>
      <c r="G926" s="333">
        <f t="shared" si="12"/>
        <v>4294.9999999999973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287</v>
      </c>
      <c r="B927" s="330" t="s">
        <v>287</v>
      </c>
      <c r="C927" s="298">
        <v>46048</v>
      </c>
      <c r="D927" s="299" t="s">
        <v>466</v>
      </c>
      <c r="E927" s="331"/>
      <c r="F927" s="331">
        <v>425</v>
      </c>
      <c r="G927" s="333">
        <f t="shared" si="12"/>
        <v>4342.9899999999971</v>
      </c>
      <c r="H927" s="334" t="s">
        <v>298</v>
      </c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287</v>
      </c>
      <c r="B928" s="330" t="s">
        <v>287</v>
      </c>
      <c r="C928" s="298">
        <v>46048</v>
      </c>
      <c r="D928" s="299" t="s">
        <v>466</v>
      </c>
      <c r="E928" s="331">
        <v>425</v>
      </c>
      <c r="F928" s="331"/>
      <c r="G928" s="333">
        <f t="shared" si="12"/>
        <v>3917.9899999999971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2</v>
      </c>
      <c r="C929" s="298">
        <v>46048</v>
      </c>
      <c r="D929" s="299" t="s">
        <v>467</v>
      </c>
      <c r="E929" s="331">
        <v>20.12</v>
      </c>
      <c r="F929" s="331"/>
      <c r="G929" s="333">
        <f t="shared" si="12"/>
        <v>4342.9899999999971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17</v>
      </c>
      <c r="C930" s="298">
        <v>46048</v>
      </c>
      <c r="D930" s="299" t="s">
        <v>468</v>
      </c>
      <c r="E930" s="331">
        <v>42.68</v>
      </c>
      <c r="F930" s="331"/>
      <c r="G930" s="333">
        <f t="shared" si="12"/>
        <v>4363.1099999999969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46048</v>
      </c>
      <c r="D931" s="299" t="s">
        <v>397</v>
      </c>
      <c r="E931" s="331">
        <v>47.9</v>
      </c>
      <c r="F931" s="331"/>
      <c r="G931" s="333">
        <f t="shared" si="12"/>
        <v>4405.7899999999972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1</v>
      </c>
      <c r="C932" s="298">
        <v>46047</v>
      </c>
      <c r="D932" s="299" t="s">
        <v>457</v>
      </c>
      <c r="E932" s="331">
        <v>105.79</v>
      </c>
      <c r="F932" s="331"/>
      <c r="G932" s="333">
        <f t="shared" si="12"/>
        <v>4453.6899999999969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12</v>
      </c>
      <c r="C933" s="298">
        <v>46047</v>
      </c>
      <c r="D933" s="299" t="s">
        <v>314</v>
      </c>
      <c r="E933" s="331">
        <v>204.83</v>
      </c>
      <c r="F933" s="331"/>
      <c r="G933" s="333">
        <f t="shared" si="12"/>
        <v>4559.4799999999968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3</v>
      </c>
      <c r="C934" s="298">
        <v>46047</v>
      </c>
      <c r="D934" s="299" t="s">
        <v>348</v>
      </c>
      <c r="E934" s="331">
        <v>8.51</v>
      </c>
      <c r="F934" s="331"/>
      <c r="G934" s="333">
        <f t="shared" si="12"/>
        <v>4764.3099999999968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4</v>
      </c>
      <c r="C935" s="298">
        <v>46046</v>
      </c>
      <c r="D935" s="299" t="s">
        <v>296</v>
      </c>
      <c r="E935" s="331">
        <v>92.96</v>
      </c>
      <c r="F935" s="331"/>
      <c r="G935" s="333">
        <f t="shared" si="12"/>
        <v>4772.819999999997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4</v>
      </c>
      <c r="C936" s="298">
        <v>46046</v>
      </c>
      <c r="D936" s="299" t="s">
        <v>334</v>
      </c>
      <c r="E936" s="331">
        <v>30.77</v>
      </c>
      <c r="F936" s="331"/>
      <c r="G936" s="333">
        <f t="shared" si="12"/>
        <v>4865.779999999997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2</v>
      </c>
      <c r="C937" s="298">
        <v>46046</v>
      </c>
      <c r="D937" s="299" t="s">
        <v>358</v>
      </c>
      <c r="E937" s="331">
        <v>9.4700000000000006</v>
      </c>
      <c r="F937" s="331"/>
      <c r="G937" s="333">
        <f t="shared" si="12"/>
        <v>4896.5499999999975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6</v>
      </c>
      <c r="C938" s="298">
        <v>46046</v>
      </c>
      <c r="D938" s="299" t="s">
        <v>397</v>
      </c>
      <c r="E938" s="331">
        <v>53.59</v>
      </c>
      <c r="F938" s="331"/>
      <c r="G938" s="333">
        <f t="shared" si="12"/>
        <v>4906.0199999999977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1</v>
      </c>
      <c r="C939" s="298">
        <v>46046</v>
      </c>
      <c r="D939" s="299" t="s">
        <v>311</v>
      </c>
      <c r="E939" s="331">
        <v>61.64</v>
      </c>
      <c r="F939" s="331"/>
      <c r="G939" s="333">
        <f t="shared" si="12"/>
        <v>4959.6099999999979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1</v>
      </c>
      <c r="C940" s="298">
        <v>46045</v>
      </c>
      <c r="D940" s="299" t="s">
        <v>304</v>
      </c>
      <c r="E940" s="331">
        <v>23.17</v>
      </c>
      <c r="F940" s="331"/>
      <c r="G940" s="333">
        <f t="shared" si="12"/>
        <v>5021.2499999999982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4</v>
      </c>
      <c r="C941" s="298">
        <v>46045</v>
      </c>
      <c r="D941" s="299" t="s">
        <v>296</v>
      </c>
      <c r="E941" s="331">
        <v>62.77</v>
      </c>
      <c r="F941" s="331"/>
      <c r="G941" s="333">
        <f t="shared" si="12"/>
        <v>5044.4199999999983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46045</v>
      </c>
      <c r="D942" s="299" t="s">
        <v>469</v>
      </c>
      <c r="E942" s="331">
        <v>105.51</v>
      </c>
      <c r="F942" s="331"/>
      <c r="G942" s="333">
        <f t="shared" si="12"/>
        <v>5107.1899999999987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3</v>
      </c>
      <c r="C943" s="298">
        <v>46045</v>
      </c>
      <c r="D943" s="299" t="s">
        <v>334</v>
      </c>
      <c r="E943" s="331">
        <v>9.9499999999999993</v>
      </c>
      <c r="F943" s="331"/>
      <c r="G943" s="333">
        <f t="shared" si="12"/>
        <v>5212.6999999999989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46045</v>
      </c>
      <c r="D944" s="299" t="s">
        <v>358</v>
      </c>
      <c r="E944" s="331">
        <v>10.17</v>
      </c>
      <c r="F944" s="331"/>
      <c r="G944" s="333">
        <f t="shared" si="12"/>
        <v>5222.6499999999987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46045</v>
      </c>
      <c r="D945" s="299" t="s">
        <v>301</v>
      </c>
      <c r="E945" s="331">
        <v>32.200000000000003</v>
      </c>
      <c r="F945" s="331"/>
      <c r="G945" s="333">
        <f t="shared" si="12"/>
        <v>5232.8199999999988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22</v>
      </c>
      <c r="C946" s="298">
        <v>46045</v>
      </c>
      <c r="D946" s="299" t="s">
        <v>862</v>
      </c>
      <c r="E946" s="331">
        <v>5.31</v>
      </c>
      <c r="F946" s="331"/>
      <c r="G946" s="333">
        <f t="shared" si="12"/>
        <v>5265.0199999999986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8</v>
      </c>
      <c r="C947" s="298">
        <v>46044</v>
      </c>
      <c r="D947" s="299" t="s">
        <v>435</v>
      </c>
      <c r="E947" s="331">
        <v>73.95</v>
      </c>
      <c r="F947" s="331"/>
      <c r="G947" s="333">
        <f t="shared" si="12"/>
        <v>5270.329999999999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46044</v>
      </c>
      <c r="D948" s="299" t="s">
        <v>470</v>
      </c>
      <c r="E948" s="331">
        <v>28.68</v>
      </c>
      <c r="F948" s="331"/>
      <c r="G948" s="333">
        <f t="shared" si="12"/>
        <v>5344.2799999999988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8</v>
      </c>
      <c r="C949" s="298">
        <v>46044</v>
      </c>
      <c r="D949" s="299" t="s">
        <v>357</v>
      </c>
      <c r="E949" s="331">
        <v>57.38</v>
      </c>
      <c r="F949" s="331"/>
      <c r="G949" s="333">
        <f t="shared" si="12"/>
        <v>5372.9599999999991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46044</v>
      </c>
      <c r="D950" s="299" t="s">
        <v>358</v>
      </c>
      <c r="E950" s="331">
        <v>9.4700000000000006</v>
      </c>
      <c r="F950" s="331"/>
      <c r="G950" s="333">
        <f t="shared" si="12"/>
        <v>5430.3399999999992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46044</v>
      </c>
      <c r="D951" s="299" t="s">
        <v>358</v>
      </c>
      <c r="E951" s="331">
        <v>7.18</v>
      </c>
      <c r="F951" s="331"/>
      <c r="G951" s="333">
        <f t="shared" si="12"/>
        <v>5439.8099999999995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287</v>
      </c>
      <c r="B952" s="330" t="s">
        <v>287</v>
      </c>
      <c r="C952" s="298">
        <v>46044</v>
      </c>
      <c r="D952" s="299" t="s">
        <v>315</v>
      </c>
      <c r="E952" s="331">
        <v>126.24</v>
      </c>
      <c r="F952" s="331">
        <v>126.24</v>
      </c>
      <c r="G952" s="333">
        <f t="shared" si="12"/>
        <v>5446.99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8</v>
      </c>
      <c r="C953" s="298">
        <v>46043</v>
      </c>
      <c r="D953" s="299" t="s">
        <v>471</v>
      </c>
      <c r="E953" s="331">
        <v>17</v>
      </c>
      <c r="F953" s="331"/>
      <c r="G953" s="333">
        <f t="shared" si="12"/>
        <v>5446.99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1</v>
      </c>
      <c r="C954" s="298">
        <v>46043</v>
      </c>
      <c r="D954" s="299" t="s">
        <v>329</v>
      </c>
      <c r="E954" s="331">
        <v>24.75</v>
      </c>
      <c r="F954" s="331"/>
      <c r="G954" s="333">
        <f t="shared" si="12"/>
        <v>5463.99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291</v>
      </c>
      <c r="B955" s="330">
        <v>39</v>
      </c>
      <c r="C955" s="298">
        <v>46043</v>
      </c>
      <c r="D955" s="299" t="s">
        <v>292</v>
      </c>
      <c r="E955" s="331"/>
      <c r="F955" s="331">
        <v>3378.82</v>
      </c>
      <c r="G955" s="333">
        <f t="shared" si="12"/>
        <v>5488.74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294</v>
      </c>
      <c r="B956" s="330">
        <v>23</v>
      </c>
      <c r="C956" s="298">
        <v>46043</v>
      </c>
      <c r="D956" s="299" t="s">
        <v>67</v>
      </c>
      <c r="E956" s="331">
        <v>650.88</v>
      </c>
      <c r="F956" s="331"/>
      <c r="G956" s="333">
        <f t="shared" si="12"/>
        <v>2109.9199999999992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287</v>
      </c>
      <c r="B957" s="330" t="s">
        <v>287</v>
      </c>
      <c r="C957" s="298">
        <v>46043</v>
      </c>
      <c r="D957" s="299" t="s">
        <v>472</v>
      </c>
      <c r="E957" s="331">
        <v>100</v>
      </c>
      <c r="F957" s="331">
        <v>100</v>
      </c>
      <c r="G957" s="333">
        <f t="shared" si="12"/>
        <v>2760.7999999999993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2</v>
      </c>
      <c r="C958" s="298">
        <v>46043</v>
      </c>
      <c r="D958" s="299" t="s">
        <v>301</v>
      </c>
      <c r="E958" s="331">
        <v>20</v>
      </c>
      <c r="F958" s="331"/>
      <c r="G958" s="333">
        <f t="shared" si="12"/>
        <v>2760.7999999999993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8</v>
      </c>
      <c r="C959" s="298">
        <v>46043</v>
      </c>
      <c r="D959" s="299" t="s">
        <v>295</v>
      </c>
      <c r="E959" s="331">
        <v>6.38</v>
      </c>
      <c r="F959" s="331"/>
      <c r="G959" s="333">
        <f t="shared" si="12"/>
        <v>2780.7999999999993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2</v>
      </c>
      <c r="C960" s="298">
        <v>46043</v>
      </c>
      <c r="D960" s="299" t="s">
        <v>295</v>
      </c>
      <c r="E960" s="331">
        <v>17.29</v>
      </c>
      <c r="F960" s="331"/>
      <c r="G960" s="333">
        <f t="shared" si="12"/>
        <v>2787.1799999999994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2</v>
      </c>
      <c r="C961" s="298">
        <v>46043</v>
      </c>
      <c r="D961" s="299" t="s">
        <v>358</v>
      </c>
      <c r="E961" s="331">
        <v>14.86</v>
      </c>
      <c r="F961" s="331"/>
      <c r="G961" s="333">
        <f t="shared" si="12"/>
        <v>2804.4699999999993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2</v>
      </c>
      <c r="C962" s="298">
        <v>46042</v>
      </c>
      <c r="D962" s="299" t="s">
        <v>371</v>
      </c>
      <c r="E962" s="331">
        <v>13.4</v>
      </c>
      <c r="F962" s="331"/>
      <c r="G962" s="333">
        <f t="shared" si="12"/>
        <v>2819.3299999999995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46042</v>
      </c>
      <c r="D963" s="299" t="s">
        <v>371</v>
      </c>
      <c r="E963" s="331">
        <v>5.97</v>
      </c>
      <c r="F963" s="331"/>
      <c r="G963" s="333">
        <f t="shared" si="12"/>
        <v>2832.7299999999996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22</v>
      </c>
      <c r="C964" s="298">
        <v>46042</v>
      </c>
      <c r="D964" s="299" t="s">
        <v>323</v>
      </c>
      <c r="E964" s="331">
        <v>18.09</v>
      </c>
      <c r="F964" s="331"/>
      <c r="G964" s="333">
        <f t="shared" si="12"/>
        <v>2838.6999999999994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17</v>
      </c>
      <c r="C965" s="298">
        <v>46042</v>
      </c>
      <c r="D965" s="299" t="s">
        <v>188</v>
      </c>
      <c r="E965" s="331">
        <v>42.65</v>
      </c>
      <c r="F965" s="331"/>
      <c r="G965" s="333">
        <f t="shared" si="12"/>
        <v>2856.7899999999995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335</v>
      </c>
      <c r="B966" s="330" t="s">
        <v>335</v>
      </c>
      <c r="C966" s="298">
        <v>46042</v>
      </c>
      <c r="D966" s="299" t="s">
        <v>336</v>
      </c>
      <c r="E966" s="331">
        <v>130.51</v>
      </c>
      <c r="F966" s="331"/>
      <c r="G966" s="333">
        <f t="shared" si="12"/>
        <v>2899.4399999999996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15</v>
      </c>
      <c r="C967" s="298">
        <v>46042</v>
      </c>
      <c r="D967" s="299" t="s">
        <v>185</v>
      </c>
      <c r="E967" s="331">
        <v>132.4</v>
      </c>
      <c r="F967" s="331"/>
      <c r="G967" s="333">
        <f t="shared" si="12"/>
        <v>3029.9499999999994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23</v>
      </c>
      <c r="C968" s="298">
        <v>46042</v>
      </c>
      <c r="D968" s="299" t="s">
        <v>63</v>
      </c>
      <c r="E968" s="331">
        <v>529.46</v>
      </c>
      <c r="F968" s="331"/>
      <c r="G968" s="333">
        <f t="shared" si="12"/>
        <v>3162.3499999999995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46042</v>
      </c>
      <c r="D969" s="299" t="s">
        <v>300</v>
      </c>
      <c r="E969" s="331">
        <v>51.63</v>
      </c>
      <c r="F969" s="331"/>
      <c r="G969" s="333">
        <f t="shared" si="12"/>
        <v>3691.8099999999995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46042</v>
      </c>
      <c r="D970" s="299" t="s">
        <v>296</v>
      </c>
      <c r="E970" s="331">
        <v>11.17</v>
      </c>
      <c r="F970" s="331"/>
      <c r="G970" s="333">
        <f t="shared" si="12"/>
        <v>3743.4399999999996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4</v>
      </c>
      <c r="C971" s="298">
        <v>46042</v>
      </c>
      <c r="D971" s="299" t="s">
        <v>296</v>
      </c>
      <c r="E971" s="331">
        <v>57.37</v>
      </c>
      <c r="F971" s="331"/>
      <c r="G971" s="333">
        <f t="shared" si="12"/>
        <v>3754.6099999999997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294</v>
      </c>
      <c r="B972" s="330">
        <v>22</v>
      </c>
      <c r="C972" s="298">
        <v>46042</v>
      </c>
      <c r="D972" s="299" t="s">
        <v>328</v>
      </c>
      <c r="E972" s="331">
        <v>7.46</v>
      </c>
      <c r="F972" s="331"/>
      <c r="G972" s="333">
        <f t="shared" si="12"/>
        <v>3811.9799999999996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4</v>
      </c>
      <c r="C973" s="298">
        <v>46042</v>
      </c>
      <c r="D973" s="299" t="s">
        <v>310</v>
      </c>
      <c r="E973" s="331">
        <v>28.91</v>
      </c>
      <c r="F973" s="331"/>
      <c r="G973" s="333">
        <f t="shared" si="12"/>
        <v>3819.4399999999996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6</v>
      </c>
      <c r="C974" s="298">
        <v>46040</v>
      </c>
      <c r="D974" s="299" t="s">
        <v>300</v>
      </c>
      <c r="E974" s="331">
        <v>31.35</v>
      </c>
      <c r="F974" s="331"/>
      <c r="G974" s="333">
        <f t="shared" si="12"/>
        <v>3848.3499999999995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8</v>
      </c>
      <c r="C975" s="298">
        <v>46040</v>
      </c>
      <c r="D975" s="299" t="s">
        <v>473</v>
      </c>
      <c r="E975" s="331">
        <v>124.75</v>
      </c>
      <c r="F975" s="331"/>
      <c r="G975" s="333">
        <f t="shared" si="12"/>
        <v>3879.6999999999994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3</v>
      </c>
      <c r="C976" s="298">
        <v>46040</v>
      </c>
      <c r="D976" s="299" t="s">
        <v>320</v>
      </c>
      <c r="E976" s="331">
        <v>11.3</v>
      </c>
      <c r="F976" s="331"/>
      <c r="G976" s="333">
        <f t="shared" si="12"/>
        <v>4004.4499999999994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22</v>
      </c>
      <c r="C977" s="298">
        <v>46040</v>
      </c>
      <c r="D977" s="299" t="s">
        <v>401</v>
      </c>
      <c r="E977" s="331">
        <v>13.84</v>
      </c>
      <c r="F977" s="331"/>
      <c r="G977" s="333">
        <f t="shared" si="12"/>
        <v>4015.7499999999995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1</v>
      </c>
      <c r="C978" s="298">
        <v>46040</v>
      </c>
      <c r="D978" s="299" t="s">
        <v>306</v>
      </c>
      <c r="E978" s="331">
        <v>92.06</v>
      </c>
      <c r="F978" s="331"/>
      <c r="G978" s="333">
        <f t="shared" si="12"/>
        <v>4029.5899999999997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7</v>
      </c>
      <c r="C979" s="298">
        <v>46040</v>
      </c>
      <c r="D979" s="299" t="s">
        <v>338</v>
      </c>
      <c r="E979" s="331">
        <v>78.47</v>
      </c>
      <c r="F979" s="331"/>
      <c r="G979" s="333">
        <f t="shared" si="12"/>
        <v>4121.6499999999996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1</v>
      </c>
      <c r="C980" s="298">
        <v>46040</v>
      </c>
      <c r="D980" s="299" t="s">
        <v>393</v>
      </c>
      <c r="E980" s="331">
        <v>28.22</v>
      </c>
      <c r="F980" s="331"/>
      <c r="G980" s="333">
        <f t="shared" si="12"/>
        <v>4200.12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2</v>
      </c>
      <c r="C981" s="298">
        <v>46040</v>
      </c>
      <c r="D981" s="299" t="s">
        <v>392</v>
      </c>
      <c r="E981" s="331">
        <v>32.729999999999997</v>
      </c>
      <c r="F981" s="331"/>
      <c r="G981" s="333">
        <f t="shared" si="12"/>
        <v>4228.34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42</v>
      </c>
      <c r="C982" s="298">
        <v>46039</v>
      </c>
      <c r="D982" s="299" t="s">
        <v>333</v>
      </c>
      <c r="E982" s="331">
        <v>29.8</v>
      </c>
      <c r="F982" s="331"/>
      <c r="G982" s="333">
        <f t="shared" si="12"/>
        <v>4261.07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294</v>
      </c>
      <c r="B983" s="330">
        <v>43</v>
      </c>
      <c r="C983" s="298">
        <v>46039</v>
      </c>
      <c r="D983" s="299" t="s">
        <v>333</v>
      </c>
      <c r="E983" s="331">
        <v>22.35</v>
      </c>
      <c r="F983" s="331"/>
      <c r="G983" s="333">
        <f t="shared" si="12"/>
        <v>4290.87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8</v>
      </c>
      <c r="C984" s="298">
        <v>46039</v>
      </c>
      <c r="D984" s="299" t="s">
        <v>319</v>
      </c>
      <c r="E984" s="331">
        <v>36.92</v>
      </c>
      <c r="F984" s="331"/>
      <c r="G984" s="333">
        <f t="shared" si="12"/>
        <v>4313.22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1</v>
      </c>
      <c r="C985" s="298">
        <v>46039</v>
      </c>
      <c r="D985" s="299" t="s">
        <v>311</v>
      </c>
      <c r="E985" s="331">
        <v>117.89</v>
      </c>
      <c r="F985" s="331"/>
      <c r="G985" s="333">
        <f t="shared" si="12"/>
        <v>4350.1400000000003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1</v>
      </c>
      <c r="C986" s="298">
        <v>46039</v>
      </c>
      <c r="D986" s="299" t="s">
        <v>329</v>
      </c>
      <c r="E986" s="331">
        <v>196.36</v>
      </c>
      <c r="F986" s="331"/>
      <c r="G986" s="333">
        <f t="shared" si="12"/>
        <v>4468.0300000000007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294</v>
      </c>
      <c r="B987" s="330">
        <v>21</v>
      </c>
      <c r="C987" s="298">
        <v>46039</v>
      </c>
      <c r="D987" s="299" t="s">
        <v>194</v>
      </c>
      <c r="E987" s="331">
        <v>70.2</v>
      </c>
      <c r="F987" s="331"/>
      <c r="G987" s="333">
        <f t="shared" si="12"/>
        <v>4664.3900000000003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2</v>
      </c>
      <c r="C988" s="298">
        <v>46038</v>
      </c>
      <c r="D988" s="299" t="s">
        <v>324</v>
      </c>
      <c r="E988" s="331">
        <v>13.14</v>
      </c>
      <c r="F988" s="331"/>
      <c r="G988" s="333">
        <f t="shared" si="12"/>
        <v>4734.59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46038</v>
      </c>
      <c r="D989" s="299" t="s">
        <v>296</v>
      </c>
      <c r="E989" s="331">
        <v>18.489999999999998</v>
      </c>
      <c r="F989" s="331"/>
      <c r="G989" s="333">
        <f t="shared" si="12"/>
        <v>4747.7300000000005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291</v>
      </c>
      <c r="B990" s="330">
        <v>41</v>
      </c>
      <c r="C990" s="298">
        <v>46038</v>
      </c>
      <c r="D990" s="299" t="s">
        <v>474</v>
      </c>
      <c r="E990" s="331"/>
      <c r="F990" s="331">
        <v>800</v>
      </c>
      <c r="G990" s="333">
        <f t="shared" si="12"/>
        <v>4766.22</v>
      </c>
      <c r="H990" s="334" t="s">
        <v>298</v>
      </c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18</v>
      </c>
      <c r="C991" s="298">
        <v>46038</v>
      </c>
      <c r="D991" s="299" t="s">
        <v>361</v>
      </c>
      <c r="E991" s="331">
        <v>400</v>
      </c>
      <c r="F991" s="331"/>
      <c r="G991" s="333">
        <f t="shared" si="12"/>
        <v>3966.2200000000003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19</v>
      </c>
      <c r="C992" s="298">
        <v>46038</v>
      </c>
      <c r="D992" s="299" t="s">
        <v>191</v>
      </c>
      <c r="E992" s="331">
        <v>200</v>
      </c>
      <c r="F992" s="331"/>
      <c r="G992" s="333">
        <f t="shared" si="12"/>
        <v>4366.22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11</v>
      </c>
      <c r="C993" s="298">
        <v>46038</v>
      </c>
      <c r="D993" s="299" t="s">
        <v>178</v>
      </c>
      <c r="E993" s="331">
        <v>267.95999999999998</v>
      </c>
      <c r="F993" s="331"/>
      <c r="G993" s="333">
        <f t="shared" si="12"/>
        <v>4566.22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8</v>
      </c>
      <c r="C994" s="298">
        <v>46037</v>
      </c>
      <c r="D994" s="299" t="s">
        <v>357</v>
      </c>
      <c r="E994" s="331">
        <v>59.95</v>
      </c>
      <c r="F994" s="331"/>
      <c r="G994" s="333">
        <f t="shared" si="12"/>
        <v>4834.18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46037</v>
      </c>
      <c r="D995" s="299" t="s">
        <v>357</v>
      </c>
      <c r="E995" s="331">
        <v>59.96</v>
      </c>
      <c r="F995" s="331"/>
      <c r="G995" s="333">
        <f t="shared" si="12"/>
        <v>4894.13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8</v>
      </c>
      <c r="C996" s="298">
        <v>46037</v>
      </c>
      <c r="D996" s="299" t="s">
        <v>319</v>
      </c>
      <c r="E996" s="331">
        <v>12.43</v>
      </c>
      <c r="F996" s="331"/>
      <c r="G996" s="333">
        <f t="shared" si="12"/>
        <v>4954.09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46037</v>
      </c>
      <c r="D997" s="299" t="s">
        <v>296</v>
      </c>
      <c r="E997" s="331">
        <v>11.07</v>
      </c>
      <c r="F997" s="331"/>
      <c r="G997" s="333">
        <f t="shared" si="12"/>
        <v>4966.5200000000004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4</v>
      </c>
      <c r="C998" s="298">
        <v>46037</v>
      </c>
      <c r="D998" s="299" t="s">
        <v>296</v>
      </c>
      <c r="E998" s="331">
        <v>52.3</v>
      </c>
      <c r="F998" s="331"/>
      <c r="G998" s="333">
        <f t="shared" si="12"/>
        <v>4977.59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6</v>
      </c>
      <c r="C999" s="298">
        <v>46037</v>
      </c>
      <c r="D999" s="299" t="s">
        <v>436</v>
      </c>
      <c r="E999" s="331">
        <v>50</v>
      </c>
      <c r="F999" s="331"/>
      <c r="G999" s="333">
        <f t="shared" si="12"/>
        <v>5029.8900000000003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291</v>
      </c>
      <c r="B1000" s="330">
        <v>38</v>
      </c>
      <c r="C1000" s="298">
        <v>46037</v>
      </c>
      <c r="D1000" s="299" t="s">
        <v>293</v>
      </c>
      <c r="E1000" s="331"/>
      <c r="F1000" s="331">
        <v>4365.67</v>
      </c>
      <c r="G1000" s="333">
        <f t="shared" si="12"/>
        <v>5079.8900000000003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4</v>
      </c>
      <c r="C1001" s="298">
        <v>46036</v>
      </c>
      <c r="D1001" s="299" t="s">
        <v>295</v>
      </c>
      <c r="E1001" s="331">
        <v>30.91</v>
      </c>
      <c r="F1001" s="331"/>
      <c r="G1001" s="333">
        <f t="shared" si="12"/>
        <v>714.22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46036</v>
      </c>
      <c r="D1002" s="299" t="s">
        <v>348</v>
      </c>
      <c r="E1002" s="331">
        <v>8.67</v>
      </c>
      <c r="F1002" s="331"/>
      <c r="G1002" s="333">
        <f t="shared" si="12"/>
        <v>745.13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3</v>
      </c>
      <c r="C1003" s="298">
        <v>46035</v>
      </c>
      <c r="D1003" s="299" t="s">
        <v>351</v>
      </c>
      <c r="E1003" s="331">
        <v>25.01</v>
      </c>
      <c r="F1003" s="331"/>
      <c r="G1003" s="333">
        <f t="shared" si="12"/>
        <v>753.8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46035</v>
      </c>
      <c r="D1004" s="299" t="s">
        <v>412</v>
      </c>
      <c r="E1004" s="331">
        <v>-5.9</v>
      </c>
      <c r="F1004" s="331"/>
      <c r="G1004" s="333">
        <f t="shared" si="12"/>
        <v>778.81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46035</v>
      </c>
      <c r="D1005" s="299" t="s">
        <v>446</v>
      </c>
      <c r="E1005" s="331">
        <v>-0.03</v>
      </c>
      <c r="F1005" s="331"/>
      <c r="G1005" s="333">
        <f t="shared" si="12"/>
        <v>772.91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294</v>
      </c>
      <c r="B1006" s="330">
        <v>43</v>
      </c>
      <c r="C1006" s="298">
        <v>46035</v>
      </c>
      <c r="D1006" s="299" t="s">
        <v>201</v>
      </c>
      <c r="E1006" s="331">
        <v>44.18</v>
      </c>
      <c r="F1006" s="331"/>
      <c r="G1006" s="333">
        <f t="shared" si="12"/>
        <v>772.88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294</v>
      </c>
      <c r="B1007" s="330">
        <v>42</v>
      </c>
      <c r="C1007" s="298">
        <v>46035</v>
      </c>
      <c r="D1007" s="299" t="s">
        <v>200</v>
      </c>
      <c r="E1007" s="331">
        <v>51.19</v>
      </c>
      <c r="F1007" s="331"/>
      <c r="G1007" s="333">
        <f t="shared" si="12"/>
        <v>817.06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4</v>
      </c>
      <c r="C1008" s="298">
        <v>46035</v>
      </c>
      <c r="D1008" s="299" t="s">
        <v>295</v>
      </c>
      <c r="E1008" s="331">
        <v>28.15</v>
      </c>
      <c r="F1008" s="331"/>
      <c r="G1008" s="333">
        <f t="shared" si="12"/>
        <v>868.25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3</v>
      </c>
      <c r="C1009" s="298">
        <v>46035</v>
      </c>
      <c r="D1009" s="299" t="s">
        <v>296</v>
      </c>
      <c r="E1009" s="331">
        <v>20.85</v>
      </c>
      <c r="F1009" s="331"/>
      <c r="G1009" s="333">
        <f t="shared" si="12"/>
        <v>896.4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1</v>
      </c>
      <c r="C1010" s="298">
        <v>46034</v>
      </c>
      <c r="D1010" s="299" t="s">
        <v>306</v>
      </c>
      <c r="E1010" s="331">
        <v>145.81</v>
      </c>
      <c r="F1010" s="331"/>
      <c r="G1010" s="333">
        <f t="shared" si="12"/>
        <v>917.25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46034</v>
      </c>
      <c r="D1011" s="299" t="s">
        <v>424</v>
      </c>
      <c r="E1011" s="331">
        <v>25.22</v>
      </c>
      <c r="F1011" s="331"/>
      <c r="G1011" s="333">
        <f t="shared" si="12"/>
        <v>1063.06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46033</v>
      </c>
      <c r="D1012" s="299" t="s">
        <v>326</v>
      </c>
      <c r="E1012" s="331">
        <v>49.38</v>
      </c>
      <c r="F1012" s="331"/>
      <c r="G1012" s="333">
        <f t="shared" si="12"/>
        <v>1088.28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294</v>
      </c>
      <c r="B1013" s="330">
        <v>22</v>
      </c>
      <c r="C1013" s="298">
        <v>46033</v>
      </c>
      <c r="D1013" s="299" t="s">
        <v>352</v>
      </c>
      <c r="E1013" s="331">
        <v>19.16</v>
      </c>
      <c r="F1013" s="331"/>
      <c r="G1013" s="333">
        <f t="shared" si="12"/>
        <v>1137.6600000000001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6</v>
      </c>
      <c r="C1014" s="298">
        <v>46033</v>
      </c>
      <c r="D1014" s="299" t="s">
        <v>312</v>
      </c>
      <c r="E1014" s="331">
        <v>39.86</v>
      </c>
      <c r="F1014" s="331"/>
      <c r="G1014" s="333">
        <f t="shared" si="12"/>
        <v>1156.8200000000002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7</v>
      </c>
      <c r="C1015" s="298">
        <v>46033</v>
      </c>
      <c r="D1015" s="299" t="s">
        <v>444</v>
      </c>
      <c r="E1015" s="331">
        <v>165.05</v>
      </c>
      <c r="F1015" s="331"/>
      <c r="G1015" s="333">
        <f t="shared" si="12"/>
        <v>1196.68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294</v>
      </c>
      <c r="B1016" s="330">
        <v>24</v>
      </c>
      <c r="C1016" s="298">
        <v>46032</v>
      </c>
      <c r="D1016" s="299" t="s">
        <v>860</v>
      </c>
      <c r="E1016" s="331">
        <v>83.42</v>
      </c>
      <c r="F1016" s="331"/>
      <c r="G1016" s="333">
        <f t="shared" si="12"/>
        <v>1361.73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4</v>
      </c>
      <c r="C1017" s="298">
        <v>46032</v>
      </c>
      <c r="D1017" s="299" t="s">
        <v>296</v>
      </c>
      <c r="E1017" s="331">
        <v>30.4</v>
      </c>
      <c r="F1017" s="331"/>
      <c r="G1017" s="333">
        <f t="shared" si="12"/>
        <v>1445.15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46032</v>
      </c>
      <c r="D1018" s="299" t="s">
        <v>296</v>
      </c>
      <c r="E1018" s="331">
        <v>13.83</v>
      </c>
      <c r="F1018" s="331"/>
      <c r="G1018" s="333">
        <f t="shared" si="12"/>
        <v>1475.5500000000002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46032</v>
      </c>
      <c r="D1019" s="299" t="s">
        <v>473</v>
      </c>
      <c r="E1019" s="331">
        <v>100</v>
      </c>
      <c r="F1019" s="331"/>
      <c r="G1019" s="333">
        <f t="shared" si="12"/>
        <v>1489.38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1</v>
      </c>
      <c r="C1020" s="298">
        <v>46032</v>
      </c>
      <c r="D1020" s="299" t="s">
        <v>304</v>
      </c>
      <c r="E1020" s="331">
        <v>55.68</v>
      </c>
      <c r="F1020" s="331"/>
      <c r="G1020" s="333">
        <f t="shared" si="12"/>
        <v>1589.38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2</v>
      </c>
      <c r="C1021" s="298">
        <v>46031</v>
      </c>
      <c r="D1021" s="299" t="s">
        <v>358</v>
      </c>
      <c r="E1021" s="331">
        <v>9.4700000000000006</v>
      </c>
      <c r="F1021" s="331"/>
      <c r="G1021" s="333">
        <f t="shared" si="12"/>
        <v>1645.0600000000002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5</v>
      </c>
      <c r="C1022" s="298">
        <v>46031</v>
      </c>
      <c r="D1022" s="299" t="s">
        <v>475</v>
      </c>
      <c r="E1022" s="331">
        <v>50</v>
      </c>
      <c r="F1022" s="331"/>
      <c r="G1022" s="333">
        <f t="shared" si="12"/>
        <v>1654.5300000000002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8</v>
      </c>
      <c r="C1023" s="298">
        <v>46030</v>
      </c>
      <c r="D1023" s="299" t="s">
        <v>476</v>
      </c>
      <c r="E1023" s="331">
        <v>32.619999999999997</v>
      </c>
      <c r="F1023" s="331"/>
      <c r="G1023" s="333">
        <f t="shared" si="12"/>
        <v>1704.5300000000002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291</v>
      </c>
      <c r="B1024" s="330">
        <v>39</v>
      </c>
      <c r="C1024" s="298">
        <v>46030</v>
      </c>
      <c r="D1024" s="299" t="s">
        <v>292</v>
      </c>
      <c r="E1024" s="331"/>
      <c r="F1024" s="331">
        <v>2729.22</v>
      </c>
      <c r="G1024" s="333">
        <f t="shared" si="12"/>
        <v>1737.15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2</v>
      </c>
      <c r="C1025" s="298">
        <v>46030</v>
      </c>
      <c r="D1025" s="299" t="s">
        <v>296</v>
      </c>
      <c r="E1025" s="331">
        <v>6.37</v>
      </c>
      <c r="F1025" s="331"/>
      <c r="G1025" s="333">
        <f t="shared" si="12"/>
        <v>-992.06999999999971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4</v>
      </c>
      <c r="C1026" s="298">
        <v>46030</v>
      </c>
      <c r="D1026" s="299" t="s">
        <v>296</v>
      </c>
      <c r="E1026" s="331">
        <v>32.119999999999997</v>
      </c>
      <c r="F1026" s="331"/>
      <c r="G1026" s="333">
        <f t="shared" si="12"/>
        <v>-985.6999999999997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2</v>
      </c>
      <c r="C1027" s="298">
        <v>46030</v>
      </c>
      <c r="D1027" s="299" t="s">
        <v>358</v>
      </c>
      <c r="E1027" s="331">
        <v>9.4700000000000006</v>
      </c>
      <c r="F1027" s="331"/>
      <c r="G1027" s="333">
        <f t="shared" si="12"/>
        <v>-953.5799999999997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46030</v>
      </c>
      <c r="D1028" s="299" t="s">
        <v>386</v>
      </c>
      <c r="E1028" s="331">
        <v>21.18</v>
      </c>
      <c r="F1028" s="331"/>
      <c r="G1028" s="333">
        <f t="shared" si="12"/>
        <v>-944.10999999999967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335</v>
      </c>
      <c r="B1029" s="330" t="s">
        <v>335</v>
      </c>
      <c r="C1029" s="298">
        <v>46029</v>
      </c>
      <c r="D1029" s="299" t="s">
        <v>447</v>
      </c>
      <c r="E1029" s="331">
        <v>52.66</v>
      </c>
      <c r="F1029" s="331"/>
      <c r="G1029" s="333">
        <f t="shared" si="12"/>
        <v>-922.92999999999972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294</v>
      </c>
      <c r="B1030" s="330">
        <v>13</v>
      </c>
      <c r="C1030" s="298">
        <v>46029</v>
      </c>
      <c r="D1030" s="299" t="s">
        <v>182</v>
      </c>
      <c r="E1030" s="331">
        <v>167.42</v>
      </c>
      <c r="F1030" s="331"/>
      <c r="G1030" s="333">
        <f t="shared" si="12"/>
        <v>-870.26999999999975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4</v>
      </c>
      <c r="C1031" s="298">
        <v>46029</v>
      </c>
      <c r="D1031" s="299" t="s">
        <v>296</v>
      </c>
      <c r="E1031" s="331">
        <v>30.81</v>
      </c>
      <c r="F1031" s="331"/>
      <c r="G1031" s="333">
        <f t="shared" si="12"/>
        <v>-702.8499999999998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46029</v>
      </c>
      <c r="D1032" s="299" t="s">
        <v>358</v>
      </c>
      <c r="E1032" s="331">
        <v>9.4700000000000006</v>
      </c>
      <c r="F1032" s="331"/>
      <c r="G1032" s="333">
        <f t="shared" si="12"/>
        <v>-672.03999999999985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294</v>
      </c>
      <c r="B1033" s="330">
        <v>22</v>
      </c>
      <c r="C1033" s="298">
        <v>46029</v>
      </c>
      <c r="D1033" s="299" t="s">
        <v>477</v>
      </c>
      <c r="E1033" s="331">
        <v>148.04</v>
      </c>
      <c r="F1033" s="331"/>
      <c r="G1033" s="333">
        <f t="shared" si="12"/>
        <v>-662.56999999999982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14</v>
      </c>
      <c r="C1034" s="298">
        <v>46028</v>
      </c>
      <c r="D1034" s="299" t="s">
        <v>366</v>
      </c>
      <c r="E1034" s="331">
        <v>66.67</v>
      </c>
      <c r="F1034" s="331"/>
      <c r="G1034" s="333">
        <f t="shared" si="12"/>
        <v>-514.52999999999986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3</v>
      </c>
      <c r="C1035" s="298">
        <v>46028</v>
      </c>
      <c r="D1035" s="299" t="s">
        <v>296</v>
      </c>
      <c r="E1035" s="331">
        <v>5.7</v>
      </c>
      <c r="F1035" s="331"/>
      <c r="G1035" s="333">
        <f t="shared" si="12"/>
        <v>-447.8599999999999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294</v>
      </c>
      <c r="B1036" s="330">
        <v>21</v>
      </c>
      <c r="C1036" s="298">
        <v>46028</v>
      </c>
      <c r="D1036" s="299" t="s">
        <v>194</v>
      </c>
      <c r="E1036" s="331">
        <v>30.59</v>
      </c>
      <c r="F1036" s="331"/>
      <c r="G1036" s="333">
        <f t="shared" si="12"/>
        <v>-442.15999999999991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294</v>
      </c>
      <c r="B1037" s="330">
        <v>17</v>
      </c>
      <c r="C1037" s="298">
        <v>46027</v>
      </c>
      <c r="D1037" s="299" t="s">
        <v>370</v>
      </c>
      <c r="E1037" s="331">
        <v>133.91999999999999</v>
      </c>
      <c r="F1037" s="331"/>
      <c r="G1037" s="333">
        <f t="shared" si="12"/>
        <v>-411.56999999999994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294</v>
      </c>
      <c r="B1038" s="330">
        <v>17</v>
      </c>
      <c r="C1038" s="298">
        <v>46027</v>
      </c>
      <c r="D1038" s="299" t="s">
        <v>370</v>
      </c>
      <c r="E1038" s="331">
        <v>62</v>
      </c>
      <c r="F1038" s="331"/>
      <c r="G1038" s="333">
        <f t="shared" si="12"/>
        <v>-277.64999999999992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6</v>
      </c>
      <c r="C1039" s="298">
        <v>46027</v>
      </c>
      <c r="D1039" s="299" t="s">
        <v>300</v>
      </c>
      <c r="E1039" s="331">
        <v>10.64</v>
      </c>
      <c r="F1039" s="331"/>
      <c r="G1039" s="333">
        <f t="shared" si="12"/>
        <v>-215.64999999999992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8</v>
      </c>
      <c r="C1040" s="298">
        <v>46027</v>
      </c>
      <c r="D1040" s="299" t="s">
        <v>319</v>
      </c>
      <c r="E1040" s="331">
        <v>17.440000000000001</v>
      </c>
      <c r="F1040" s="331"/>
      <c r="G1040" s="333">
        <f t="shared" si="12"/>
        <v>-205.00999999999991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1</v>
      </c>
      <c r="C1041" s="298">
        <v>46027</v>
      </c>
      <c r="D1041" s="299" t="s">
        <v>306</v>
      </c>
      <c r="E1041" s="331">
        <v>216.19</v>
      </c>
      <c r="F1041" s="331"/>
      <c r="G1041" s="333">
        <f t="shared" si="12"/>
        <v>-187.56999999999991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46027</v>
      </c>
      <c r="D1042" s="299" t="s">
        <v>478</v>
      </c>
      <c r="E1042" s="331">
        <v>70</v>
      </c>
      <c r="F1042" s="331"/>
      <c r="G1042" s="333">
        <f t="shared" si="12"/>
        <v>28.62000000000009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2</v>
      </c>
      <c r="C1043" s="298">
        <v>46027</v>
      </c>
      <c r="D1043" s="299" t="s">
        <v>358</v>
      </c>
      <c r="E1043" s="331">
        <v>14.05</v>
      </c>
      <c r="F1043" s="331"/>
      <c r="G1043" s="333">
        <f t="shared" si="12"/>
        <v>98.62000000000009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294</v>
      </c>
      <c r="B1044" s="330">
        <v>14</v>
      </c>
      <c r="C1044" s="298">
        <v>46027</v>
      </c>
      <c r="D1044" s="299" t="s">
        <v>367</v>
      </c>
      <c r="E1044" s="331">
        <v>68.739999999999995</v>
      </c>
      <c r="F1044" s="331"/>
      <c r="G1044" s="333">
        <f t="shared" si="12"/>
        <v>112.67000000000009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6</v>
      </c>
      <c r="C1045" s="298">
        <v>46027</v>
      </c>
      <c r="D1045" s="299" t="s">
        <v>479</v>
      </c>
      <c r="E1045" s="331">
        <v>120</v>
      </c>
      <c r="F1045" s="331"/>
      <c r="G1045" s="333">
        <f t="shared" si="12"/>
        <v>181.41000000000008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294</v>
      </c>
      <c r="B1046" s="330">
        <v>9</v>
      </c>
      <c r="C1046" s="298">
        <v>46027</v>
      </c>
      <c r="D1046" s="299" t="s">
        <v>58</v>
      </c>
      <c r="E1046" s="331">
        <v>1281.53</v>
      </c>
      <c r="F1046" s="331"/>
      <c r="G1046" s="333">
        <f t="shared" si="12"/>
        <v>301.41000000000008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7</v>
      </c>
      <c r="C1047" s="298">
        <v>46026</v>
      </c>
      <c r="D1047" s="299" t="s">
        <v>338</v>
      </c>
      <c r="E1047" s="331">
        <v>18.260000000000002</v>
      </c>
      <c r="F1047" s="331"/>
      <c r="G1047" s="333">
        <f t="shared" si="12"/>
        <v>1582.94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287</v>
      </c>
      <c r="B1048" s="330" t="s">
        <v>287</v>
      </c>
      <c r="C1048" s="298">
        <v>46026</v>
      </c>
      <c r="D1048" s="299" t="s">
        <v>300</v>
      </c>
      <c r="E1048" s="331">
        <v>114.91</v>
      </c>
      <c r="F1048" s="331">
        <v>114.91</v>
      </c>
      <c r="G1048" s="333">
        <f t="shared" si="12"/>
        <v>1601.2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5</v>
      </c>
      <c r="C1049" s="298">
        <v>46026</v>
      </c>
      <c r="D1049" s="299" t="s">
        <v>480</v>
      </c>
      <c r="E1049" s="331">
        <v>42.43</v>
      </c>
      <c r="F1049" s="331"/>
      <c r="G1049" s="333">
        <f t="shared" si="12"/>
        <v>1601.2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7</v>
      </c>
      <c r="C1050" s="298">
        <v>46026</v>
      </c>
      <c r="D1050" s="299" t="s">
        <v>300</v>
      </c>
      <c r="E1050" s="331">
        <v>42.59</v>
      </c>
      <c r="F1050" s="331"/>
      <c r="G1050" s="333">
        <f t="shared" si="12"/>
        <v>1643.63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3</v>
      </c>
      <c r="C1051" s="298">
        <v>46025</v>
      </c>
      <c r="D1051" s="299" t="s">
        <v>348</v>
      </c>
      <c r="E1051" s="331">
        <v>14.57</v>
      </c>
      <c r="F1051" s="331"/>
      <c r="G1051" s="333">
        <f t="shared" si="12"/>
        <v>1686.22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46025</v>
      </c>
      <c r="D1052" s="299" t="s">
        <v>481</v>
      </c>
      <c r="E1052" s="331">
        <v>41.05</v>
      </c>
      <c r="F1052" s="331"/>
      <c r="G1052" s="333">
        <f t="shared" si="12"/>
        <v>1700.79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4</v>
      </c>
      <c r="C1053" s="298">
        <v>46025</v>
      </c>
      <c r="D1053" s="299" t="s">
        <v>310</v>
      </c>
      <c r="E1053" s="331">
        <v>26.88</v>
      </c>
      <c r="F1053" s="331"/>
      <c r="G1053" s="333">
        <f t="shared" si="12"/>
        <v>1741.84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46025</v>
      </c>
      <c r="D1054" s="299" t="s">
        <v>308</v>
      </c>
      <c r="E1054" s="331">
        <v>130.08000000000001</v>
      </c>
      <c r="F1054" s="331"/>
      <c r="G1054" s="333">
        <f t="shared" si="12"/>
        <v>1768.72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7</v>
      </c>
      <c r="C1055" s="298">
        <v>46025</v>
      </c>
      <c r="D1055" s="299" t="s">
        <v>482</v>
      </c>
      <c r="E1055" s="331">
        <v>222.49</v>
      </c>
      <c r="F1055" s="331"/>
      <c r="G1055" s="333">
        <f t="shared" si="12"/>
        <v>1898.8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7</v>
      </c>
      <c r="C1056" s="298">
        <v>46025</v>
      </c>
      <c r="D1056" s="299" t="s">
        <v>482</v>
      </c>
      <c r="E1056" s="331">
        <v>99.18</v>
      </c>
      <c r="F1056" s="331"/>
      <c r="G1056" s="333">
        <f t="shared" si="12"/>
        <v>2121.29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5</v>
      </c>
      <c r="C1057" s="298">
        <v>46024</v>
      </c>
      <c r="D1057" s="299" t="s">
        <v>483</v>
      </c>
      <c r="E1057" s="331">
        <v>35</v>
      </c>
      <c r="F1057" s="331"/>
      <c r="G1057" s="333">
        <f t="shared" si="12"/>
        <v>2220.4699999999998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3</v>
      </c>
      <c r="C1058" s="298">
        <v>46024</v>
      </c>
      <c r="D1058" s="299" t="s">
        <v>296</v>
      </c>
      <c r="E1058" s="331">
        <v>15.11</v>
      </c>
      <c r="F1058" s="331"/>
      <c r="G1058" s="333">
        <f t="shared" si="12"/>
        <v>2255.4699999999998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5</v>
      </c>
      <c r="C1059" s="298">
        <v>46024</v>
      </c>
      <c r="D1059" s="299" t="s">
        <v>484</v>
      </c>
      <c r="E1059" s="331">
        <v>29.67</v>
      </c>
      <c r="F1059" s="331"/>
      <c r="G1059" s="333">
        <f t="shared" si="12"/>
        <v>2270.58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287</v>
      </c>
      <c r="B1060" s="330" t="s">
        <v>287</v>
      </c>
      <c r="C1060" s="298">
        <v>46024</v>
      </c>
      <c r="D1060" s="299" t="s">
        <v>397</v>
      </c>
      <c r="E1060" s="331">
        <v>70.56</v>
      </c>
      <c r="F1060" s="331">
        <v>70.56</v>
      </c>
      <c r="G1060" s="333">
        <f t="shared" si="12"/>
        <v>2300.25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287</v>
      </c>
      <c r="B1061" s="330" t="s">
        <v>287</v>
      </c>
      <c r="C1061" s="298">
        <v>46024</v>
      </c>
      <c r="D1061" s="299" t="s">
        <v>485</v>
      </c>
      <c r="E1061" s="331">
        <v>113.94</v>
      </c>
      <c r="F1061" s="331">
        <v>113.94</v>
      </c>
      <c r="G1061" s="333">
        <f t="shared" si="12"/>
        <v>2300.25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46024</v>
      </c>
      <c r="D1062" s="299" t="s">
        <v>371</v>
      </c>
      <c r="E1062" s="331">
        <v>11.9</v>
      </c>
      <c r="F1062" s="331"/>
      <c r="G1062" s="333">
        <f t="shared" si="12"/>
        <v>2300.25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46024</v>
      </c>
      <c r="D1063" s="299" t="s">
        <v>408</v>
      </c>
      <c r="E1063" s="331">
        <v>23.9</v>
      </c>
      <c r="F1063" s="331"/>
      <c r="G1063" s="333">
        <f t="shared" si="12"/>
        <v>2312.15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5</v>
      </c>
      <c r="C1064" s="298">
        <v>46024</v>
      </c>
      <c r="D1064" s="299" t="s">
        <v>486</v>
      </c>
      <c r="E1064" s="331">
        <v>160</v>
      </c>
      <c r="F1064" s="331"/>
      <c r="G1064" s="333">
        <f t="shared" si="12"/>
        <v>2336.0500000000002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284</v>
      </c>
      <c r="B1065" s="330">
        <v>36</v>
      </c>
      <c r="C1065" s="298">
        <v>46024</v>
      </c>
      <c r="D1065" s="299" t="s">
        <v>374</v>
      </c>
      <c r="E1065" s="331">
        <v>50</v>
      </c>
      <c r="F1065" s="331"/>
      <c r="G1065" s="333">
        <f t="shared" si="12"/>
        <v>2496.0500000000002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6</v>
      </c>
      <c r="C1066" s="298">
        <v>46023</v>
      </c>
      <c r="D1066" s="299" t="s">
        <v>312</v>
      </c>
      <c r="E1066" s="331">
        <v>8</v>
      </c>
      <c r="F1066" s="331"/>
      <c r="G1066" s="333">
        <f t="shared" si="12"/>
        <v>2546.0500000000002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46023</v>
      </c>
      <c r="D1067" s="299" t="s">
        <v>371</v>
      </c>
      <c r="E1067" s="331">
        <v>13.06</v>
      </c>
      <c r="F1067" s="331"/>
      <c r="G1067" s="333">
        <f t="shared" si="12"/>
        <v>2554.0500000000002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294</v>
      </c>
      <c r="B1068" s="330">
        <v>22</v>
      </c>
      <c r="C1068" s="298">
        <v>46023</v>
      </c>
      <c r="D1068" s="299" t="s">
        <v>375</v>
      </c>
      <c r="E1068" s="331">
        <v>6.37</v>
      </c>
      <c r="F1068" s="331"/>
      <c r="G1068" s="333">
        <f t="shared" si="12"/>
        <v>2567.11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2</v>
      </c>
      <c r="C1069" s="298">
        <v>46023</v>
      </c>
      <c r="D1069" s="299" t="s">
        <v>358</v>
      </c>
      <c r="E1069" s="331">
        <v>10.27</v>
      </c>
      <c r="F1069" s="331"/>
      <c r="G1069" s="333">
        <f t="shared" si="12"/>
        <v>2573.48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6</v>
      </c>
      <c r="C1070" s="298">
        <v>46023</v>
      </c>
      <c r="D1070" s="299" t="s">
        <v>487</v>
      </c>
      <c r="E1070" s="331">
        <v>176.57</v>
      </c>
      <c r="F1070" s="331"/>
      <c r="G1070" s="333">
        <f t="shared" si="12"/>
        <v>2583.75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287</v>
      </c>
      <c r="B1071" s="330" t="s">
        <v>287</v>
      </c>
      <c r="C1071" s="298">
        <v>46023</v>
      </c>
      <c r="D1071" s="299" t="s">
        <v>300</v>
      </c>
      <c r="E1071" s="331">
        <v>383.39</v>
      </c>
      <c r="F1071" s="331">
        <v>383.39</v>
      </c>
      <c r="G1071" s="333">
        <f t="shared" si="12"/>
        <v>2760.32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287</v>
      </c>
      <c r="B1072" s="330" t="s">
        <v>287</v>
      </c>
      <c r="C1072" s="298">
        <v>46023</v>
      </c>
      <c r="D1072" s="299" t="s">
        <v>300</v>
      </c>
      <c r="E1072" s="331">
        <v>53.24</v>
      </c>
      <c r="F1072" s="331">
        <v>53.24</v>
      </c>
      <c r="G1072" s="333">
        <f t="shared" si="12"/>
        <v>2760.32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335</v>
      </c>
      <c r="B1073" s="330" t="s">
        <v>335</v>
      </c>
      <c r="C1073" s="298">
        <v>46023</v>
      </c>
      <c r="D1073" s="337" t="s">
        <v>460</v>
      </c>
      <c r="E1073" s="331">
        <v>239.68</v>
      </c>
      <c r="F1073" s="331"/>
      <c r="G1073" s="333">
        <f t="shared" si="12"/>
        <v>2760.32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488</v>
      </c>
      <c r="B1074" s="330" t="s">
        <v>488</v>
      </c>
      <c r="C1074" s="298">
        <v>45658</v>
      </c>
      <c r="D1074" s="298" t="s">
        <v>489</v>
      </c>
      <c r="E1074" s="332"/>
      <c r="F1074" s="332"/>
      <c r="G1074" s="333">
        <v>3000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5.75" customHeight="1" x14ac:dyDescent="0.3"/>
    <row r="1076" spans="1:20" ht="15.75" customHeight="1" x14ac:dyDescent="0.3"/>
    <row r="1077" spans="1:20" ht="15.75" customHeight="1" x14ac:dyDescent="0.3"/>
    <row r="1078" spans="1:20" ht="15.75" customHeight="1" x14ac:dyDescent="0.3"/>
    <row r="1079" spans="1:20" ht="15.75" customHeight="1" x14ac:dyDescent="0.3"/>
    <row r="1080" spans="1:20" ht="15.75" customHeight="1" x14ac:dyDescent="0.3"/>
    <row r="1081" spans="1:20" ht="15.75" customHeight="1" x14ac:dyDescent="0.3"/>
    <row r="1082" spans="1:20" ht="15.75" customHeight="1" x14ac:dyDescent="0.3"/>
    <row r="1083" spans="1:20" ht="15.75" customHeight="1" x14ac:dyDescent="0.3"/>
    <row r="1084" spans="1:20" ht="15.75" customHeight="1" x14ac:dyDescent="0.3"/>
    <row r="1085" spans="1:20" ht="15.75" customHeight="1" x14ac:dyDescent="0.3"/>
    <row r="1086" spans="1:20" ht="15.75" customHeight="1" x14ac:dyDescent="0.3"/>
    <row r="1087" spans="1:20" ht="15.75" customHeight="1" x14ac:dyDescent="0.3"/>
    <row r="1088" spans="1:20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spans="9:9" ht="15.75" customHeight="1" x14ac:dyDescent="0.3"/>
    <row r="2802" spans="9:9" ht="15.75" customHeight="1" x14ac:dyDescent="0.3"/>
    <row r="2803" spans="9:9" ht="15.75" customHeight="1" x14ac:dyDescent="0.3"/>
    <row r="2804" spans="9:9" ht="12" customHeight="1" x14ac:dyDescent="0.3">
      <c r="I2804" s="335" t="s">
        <v>225</v>
      </c>
    </row>
    <row r="2805" spans="9:9" ht="12" customHeight="1" x14ac:dyDescent="0.3">
      <c r="I2805" s="335"/>
    </row>
    <row r="2806" spans="9:9" ht="12" customHeight="1" x14ac:dyDescent="0.3">
      <c r="I2806" s="335"/>
    </row>
    <row r="2807" spans="9:9" ht="12" customHeight="1" x14ac:dyDescent="0.3">
      <c r="I2807" s="335"/>
    </row>
    <row r="2808" spans="9:9" ht="12" customHeight="1" x14ac:dyDescent="0.3">
      <c r="I2808" s="335"/>
    </row>
    <row r="2809" spans="9:9" ht="12" customHeight="1" x14ac:dyDescent="0.3">
      <c r="I2809" s="335"/>
    </row>
    <row r="2810" spans="9:9" ht="12" customHeight="1" x14ac:dyDescent="0.3">
      <c r="I2810" s="335"/>
    </row>
    <row r="2811" spans="9:9" ht="12" customHeight="1" x14ac:dyDescent="0.3">
      <c r="I2811" s="335"/>
    </row>
    <row r="2812" spans="9:9" ht="12" customHeight="1" x14ac:dyDescent="0.3">
      <c r="I2812" s="335"/>
    </row>
    <row r="2813" spans="9:9" ht="12" customHeight="1" x14ac:dyDescent="0.3">
      <c r="I2813" s="335" t="s">
        <v>226</v>
      </c>
    </row>
    <row r="2814" spans="9:9" ht="15.75" customHeight="1" x14ac:dyDescent="0.3"/>
    <row r="2815" spans="9:9" ht="15.75" customHeight="1" x14ac:dyDescent="0.3"/>
    <row r="2816" spans="9:9" ht="12" customHeight="1" x14ac:dyDescent="0.3">
      <c r="I2816" s="335" t="s">
        <v>226</v>
      </c>
    </row>
    <row r="2817" spans="9:9" ht="12" customHeight="1" x14ac:dyDescent="0.3">
      <c r="I2817" s="335"/>
    </row>
    <row r="2818" spans="9:9" ht="12" customHeight="1" x14ac:dyDescent="0.3">
      <c r="I2818" s="335"/>
    </row>
    <row r="2819" spans="9:9" ht="12" customHeight="1" x14ac:dyDescent="0.3">
      <c r="I2819" s="335"/>
    </row>
    <row r="2820" spans="9:9" ht="12" customHeight="1" x14ac:dyDescent="0.3">
      <c r="I2820" s="335"/>
    </row>
    <row r="2821" spans="9:9" ht="12" customHeight="1" x14ac:dyDescent="0.3">
      <c r="I2821" s="335"/>
    </row>
    <row r="2822" spans="9:9" ht="12" customHeight="1" x14ac:dyDescent="0.3">
      <c r="I2822" s="335" t="s">
        <v>226</v>
      </c>
    </row>
    <row r="2823" spans="9:9" ht="12" customHeight="1" x14ac:dyDescent="0.3">
      <c r="I2823" s="335" t="s">
        <v>226</v>
      </c>
    </row>
    <row r="2824" spans="9:9" ht="12" customHeight="1" x14ac:dyDescent="0.3">
      <c r="I2824" s="335"/>
    </row>
    <row r="2825" spans="9:9" ht="12" customHeight="1" x14ac:dyDescent="0.3">
      <c r="I2825" s="335"/>
    </row>
    <row r="2826" spans="9:9" ht="12" customHeight="1" x14ac:dyDescent="0.3">
      <c r="I2826" s="335"/>
    </row>
    <row r="2827" spans="9:9" ht="12" customHeight="1" x14ac:dyDescent="0.3">
      <c r="I2827" s="335" t="s">
        <v>226</v>
      </c>
    </row>
    <row r="2828" spans="9:9" ht="12" customHeight="1" x14ac:dyDescent="0.3">
      <c r="I2828" s="335" t="s">
        <v>225</v>
      </c>
    </row>
    <row r="2829" spans="9:9" ht="12" customHeight="1" x14ac:dyDescent="0.3">
      <c r="I2829" s="335" t="s">
        <v>225</v>
      </c>
    </row>
    <row r="2830" spans="9:9" ht="15.75" customHeight="1" x14ac:dyDescent="0.3"/>
    <row r="2831" spans="9:9" ht="15.75" customHeight="1" x14ac:dyDescent="0.3"/>
    <row r="2832" spans="9:9" ht="12" customHeight="1" x14ac:dyDescent="0.3">
      <c r="I2832" s="335" t="s">
        <v>225</v>
      </c>
    </row>
    <row r="2833" spans="9:9" ht="12" customHeight="1" x14ac:dyDescent="0.3">
      <c r="I2833" s="335"/>
    </row>
    <row r="2834" spans="9:9" ht="12" customHeight="1" x14ac:dyDescent="0.3">
      <c r="I2834" s="335" t="s">
        <v>226</v>
      </c>
    </row>
    <row r="2835" spans="9:9" ht="12" customHeight="1" x14ac:dyDescent="0.3">
      <c r="I2835" s="335"/>
    </row>
    <row r="2836" spans="9:9" ht="12" customHeight="1" x14ac:dyDescent="0.3">
      <c r="I2836" s="335"/>
    </row>
    <row r="2837" spans="9:9" ht="12" customHeight="1" x14ac:dyDescent="0.3">
      <c r="I2837" s="335" t="s">
        <v>226</v>
      </c>
    </row>
    <row r="2838" spans="9:9" ht="12" customHeight="1" x14ac:dyDescent="0.3">
      <c r="I2838" s="335"/>
    </row>
    <row r="2839" spans="9:9" ht="12" customHeight="1" x14ac:dyDescent="0.3">
      <c r="I2839" s="335" t="s">
        <v>226</v>
      </c>
    </row>
    <row r="2840" spans="9:9" ht="15.75" customHeight="1" x14ac:dyDescent="0.3"/>
    <row r="2841" spans="9:9" ht="15.75" customHeight="1" x14ac:dyDescent="0.3"/>
    <row r="2842" spans="9:9" ht="15.75" customHeight="1" x14ac:dyDescent="0.3"/>
    <row r="2843" spans="9:9" ht="15.75" customHeight="1" x14ac:dyDescent="0.3"/>
    <row r="2844" spans="9:9" ht="15.75" customHeight="1" x14ac:dyDescent="0.3"/>
    <row r="2845" spans="9:9" ht="15.75" customHeight="1" x14ac:dyDescent="0.3"/>
    <row r="2846" spans="9:9" ht="15.75" customHeight="1" x14ac:dyDescent="0.3"/>
    <row r="2847" spans="9:9" ht="15.75" customHeight="1" x14ac:dyDescent="0.3"/>
    <row r="2848" spans="9:9" ht="12" customHeight="1" x14ac:dyDescent="0.3">
      <c r="I2848" s="335" t="s">
        <v>226</v>
      </c>
    </row>
    <row r="2849" spans="9:9" ht="12" customHeight="1" x14ac:dyDescent="0.3">
      <c r="I2849" s="335"/>
    </row>
    <row r="2850" spans="9:9" ht="12" customHeight="1" x14ac:dyDescent="0.3">
      <c r="I2850" s="335" t="s">
        <v>225</v>
      </c>
    </row>
    <row r="2851" spans="9:9" ht="12" customHeight="1" x14ac:dyDescent="0.3">
      <c r="I2851" s="335"/>
    </row>
    <row r="2852" spans="9:9" ht="12" customHeight="1" x14ac:dyDescent="0.3">
      <c r="I2852" s="335" t="s">
        <v>226</v>
      </c>
    </row>
    <row r="2853" spans="9:9" ht="12" customHeight="1" x14ac:dyDescent="0.3">
      <c r="I2853" s="335" t="s">
        <v>225</v>
      </c>
    </row>
    <row r="2854" spans="9:9" ht="15.75" customHeight="1" x14ac:dyDescent="0.3"/>
    <row r="2855" spans="9:9" ht="15.75" customHeight="1" x14ac:dyDescent="0.3"/>
    <row r="2856" spans="9:9" ht="15.75" customHeight="1" x14ac:dyDescent="0.3"/>
    <row r="2857" spans="9:9" ht="15.75" customHeight="1" x14ac:dyDescent="0.3"/>
    <row r="2858" spans="9:9" ht="15.75" customHeight="1" x14ac:dyDescent="0.3"/>
    <row r="2859" spans="9:9" ht="15.75" customHeight="1" x14ac:dyDescent="0.3"/>
    <row r="2860" spans="9:9" ht="15.75" customHeight="1" x14ac:dyDescent="0.3"/>
    <row r="2861" spans="9:9" ht="15.75" customHeight="1" x14ac:dyDescent="0.3"/>
    <row r="2862" spans="9:9" ht="15.75" customHeight="1" x14ac:dyDescent="0.3"/>
    <row r="2863" spans="9:9" ht="15.75" customHeight="1" x14ac:dyDescent="0.3"/>
    <row r="2864" spans="9:9" ht="15.75" customHeight="1" x14ac:dyDescent="0.3"/>
    <row r="2865" spans="9:9" ht="15.75" customHeight="1" x14ac:dyDescent="0.3"/>
    <row r="2866" spans="9:9" ht="15.75" customHeight="1" x14ac:dyDescent="0.3"/>
    <row r="2867" spans="9:9" ht="15.75" customHeight="1" x14ac:dyDescent="0.3"/>
    <row r="2868" spans="9:9" ht="15.75" customHeight="1" x14ac:dyDescent="0.3"/>
    <row r="2869" spans="9:9" ht="15.75" customHeight="1" x14ac:dyDescent="0.3"/>
    <row r="2870" spans="9:9" ht="15.75" customHeight="1" x14ac:dyDescent="0.3"/>
    <row r="2871" spans="9:9" ht="15.75" customHeight="1" x14ac:dyDescent="0.3"/>
    <row r="2872" spans="9:9" ht="12" customHeight="1" x14ac:dyDescent="0.3">
      <c r="I2872" s="335" t="s">
        <v>226</v>
      </c>
    </row>
  </sheetData>
  <autoFilter ref="A1:G1074" xr:uid="{00000000-0009-0000-0000-000006000000}"/>
  <mergeCells count="5">
    <mergeCell ref="A1:B1"/>
    <mergeCell ref="E1:F1"/>
    <mergeCell ref="Q1:R1"/>
    <mergeCell ref="E2:F2"/>
    <mergeCell ref="E3:F3"/>
  </mergeCells>
  <conditionalFormatting sqref="I1 I4:I2872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30"/>
  <sheetViews>
    <sheetView workbookViewId="0">
      <pane ySplit="1" topLeftCell="A2" activePane="bottomLeft" state="frozen"/>
      <selection pane="bottomLeft" activeCell="D21" sqref="D21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-3055.36</v>
      </c>
      <c r="B2" s="339"/>
      <c r="C2" s="340"/>
      <c r="D2" s="342" t="s">
        <v>493</v>
      </c>
      <c r="E2" s="343">
        <f>E3-E88</f>
        <v>12159.24</v>
      </c>
      <c r="F2" s="344" t="s">
        <v>493</v>
      </c>
      <c r="G2" s="345">
        <f>G3-G88</f>
        <v>807.44999999999982</v>
      </c>
      <c r="H2" s="343" t="s">
        <v>493</v>
      </c>
      <c r="I2" s="343">
        <f>I3-I88</f>
        <v>404.75999999999976</v>
      </c>
      <c r="J2" s="344" t="s">
        <v>493</v>
      </c>
      <c r="K2" s="345">
        <f>K3-K88</f>
        <v>-559</v>
      </c>
      <c r="L2" s="343" t="s">
        <v>493</v>
      </c>
      <c r="M2" s="343">
        <f>M3-M88</f>
        <v>-1.960000000000008</v>
      </c>
      <c r="N2" s="345" t="s">
        <v>493</v>
      </c>
      <c r="O2" s="345">
        <f>O3-O88</f>
        <v>-1.960000000000008</v>
      </c>
      <c r="P2" s="343" t="s">
        <v>493</v>
      </c>
      <c r="Q2" s="343">
        <f>Q3-Q88</f>
        <v>39.360000000000014</v>
      </c>
      <c r="R2" s="345" t="s">
        <v>493</v>
      </c>
      <c r="S2" s="345">
        <f>S3-S88</f>
        <v>-1824.7800000000002</v>
      </c>
      <c r="T2" s="346" t="s">
        <v>493</v>
      </c>
      <c r="U2" s="343">
        <f>U3-U88</f>
        <v>-14415.929999999998</v>
      </c>
      <c r="V2" s="345" t="s">
        <v>493</v>
      </c>
      <c r="W2" s="345">
        <f>W3-W88</f>
        <v>500</v>
      </c>
      <c r="X2" s="343" t="s">
        <v>493</v>
      </c>
      <c r="Y2" s="343">
        <f>Y3-Y88</f>
        <v>-75.5</v>
      </c>
      <c r="Z2" s="345" t="s">
        <v>493</v>
      </c>
      <c r="AA2" s="345">
        <f>AA3-AA88</f>
        <v>-126.40000000000009</v>
      </c>
      <c r="AB2" s="343" t="s">
        <v>493</v>
      </c>
      <c r="AC2" s="343">
        <f>AC3-AC88</f>
        <v>39.360000000000014</v>
      </c>
    </row>
    <row r="3" spans="1:29" ht="14.25" customHeight="1" x14ac:dyDescent="0.3">
      <c r="A3" s="341">
        <f t="shared" si="0"/>
        <v>9185.130000000001</v>
      </c>
      <c r="B3" s="347"/>
      <c r="C3" s="340"/>
      <c r="D3" s="342" t="s">
        <v>494</v>
      </c>
      <c r="E3" s="343">
        <f>SUM(E6:E88)-SUM(D6:D88)</f>
        <v>13869.73</v>
      </c>
      <c r="F3" s="345" t="s">
        <v>494</v>
      </c>
      <c r="G3" s="345">
        <f>SUM(G6:G88)-SUM(F6:F88)</f>
        <v>1307.4499999999998</v>
      </c>
      <c r="H3" s="343" t="s">
        <v>494</v>
      </c>
      <c r="I3" s="343">
        <f>SUM(I6:I88)-SUM(H6:H88)</f>
        <v>2404.7599999999998</v>
      </c>
      <c r="J3" s="345" t="s">
        <v>494</v>
      </c>
      <c r="K3" s="345">
        <f>SUM(K6:K88)-SUM(J6:J88)</f>
        <v>441</v>
      </c>
      <c r="L3" s="343" t="s">
        <v>494</v>
      </c>
      <c r="M3" s="343">
        <f>SUM(M6:M88)-SUM(L6:L88)</f>
        <v>63.039999999999992</v>
      </c>
      <c r="N3" s="345" t="s">
        <v>494</v>
      </c>
      <c r="O3" s="345">
        <f>SUM(O6:O88)-SUM(N6:N88)</f>
        <v>63.039999999999992</v>
      </c>
      <c r="P3" s="343" t="s">
        <v>494</v>
      </c>
      <c r="Q3" s="343">
        <f>SUM(Q6:Q88)-SUM(P6:P88)</f>
        <v>139.36000000000001</v>
      </c>
      <c r="R3" s="345" t="s">
        <v>494</v>
      </c>
      <c r="S3" s="345">
        <f>SUM(S6:S88)-SUM(R6:R88)</f>
        <v>175.2199999999998</v>
      </c>
      <c r="T3" s="343" t="s">
        <v>494</v>
      </c>
      <c r="U3" s="343">
        <f>SUM(U6:U88)-SUM(T6:T88)</f>
        <v>-11915.929999999998</v>
      </c>
      <c r="V3" s="345" t="s">
        <v>494</v>
      </c>
      <c r="W3" s="345">
        <f>SUM(W6:W88)-SUM(V6:V88)</f>
        <v>1000</v>
      </c>
      <c r="X3" s="343" t="s">
        <v>494</v>
      </c>
      <c r="Y3" s="343">
        <f>SUM(Y6:Y88)-SUM(X6:X88)</f>
        <v>124.5</v>
      </c>
      <c r="Z3" s="345" t="s">
        <v>494</v>
      </c>
      <c r="AA3" s="345">
        <f>SUM(AA6:AA88)-SUM(Z6:Z88)</f>
        <v>1373.6</v>
      </c>
      <c r="AB3" s="343" t="s">
        <v>494</v>
      </c>
      <c r="AC3" s="343">
        <f>SUM(AC6:AC88)-SUM(AB6:AB88)</f>
        <v>139.36000000000001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SUM(D6:D87)</f>
        <v>7732.5699999999988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807.44999999999982</v>
      </c>
      <c r="H5" s="343">
        <f t="shared" si="1"/>
        <v>1345.2400000000002</v>
      </c>
      <c r="I5" s="343">
        <f t="shared" si="1"/>
        <v>1750</v>
      </c>
      <c r="J5" s="345">
        <f t="shared" si="1"/>
        <v>2159</v>
      </c>
      <c r="K5" s="345">
        <f t="shared" si="1"/>
        <v>1600</v>
      </c>
      <c r="L5" s="343">
        <f t="shared" si="1"/>
        <v>126.96000000000001</v>
      </c>
      <c r="M5" s="343">
        <f t="shared" si="1"/>
        <v>125</v>
      </c>
      <c r="N5" s="345">
        <f t="shared" si="1"/>
        <v>126.96000000000001</v>
      </c>
      <c r="O5" s="345">
        <f t="shared" si="1"/>
        <v>125</v>
      </c>
      <c r="P5" s="343">
        <f t="shared" si="1"/>
        <v>185.64</v>
      </c>
      <c r="Q5" s="343">
        <f t="shared" si="1"/>
        <v>225</v>
      </c>
      <c r="R5" s="345">
        <f t="shared" si="1"/>
        <v>3824.78</v>
      </c>
      <c r="S5" s="345">
        <f t="shared" si="1"/>
        <v>2000</v>
      </c>
      <c r="T5" s="343">
        <f t="shared" si="1"/>
        <v>16290.929999999998</v>
      </c>
      <c r="U5" s="343">
        <f t="shared" si="1"/>
        <v>1875</v>
      </c>
      <c r="V5" s="345">
        <f t="shared" si="1"/>
        <v>0</v>
      </c>
      <c r="W5" s="345">
        <f t="shared" si="1"/>
        <v>500</v>
      </c>
      <c r="X5" s="343">
        <f t="shared" si="1"/>
        <v>500.5</v>
      </c>
      <c r="Y5" s="343">
        <f t="shared" si="1"/>
        <v>425</v>
      </c>
      <c r="Z5" s="345">
        <f t="shared" si="1"/>
        <v>1276.4000000000001</v>
      </c>
      <c r="AA5" s="345">
        <f t="shared" si="1"/>
        <v>1150</v>
      </c>
      <c r="AB5" s="343">
        <f t="shared" si="1"/>
        <v>185.64</v>
      </c>
      <c r="AC5" s="343">
        <f t="shared" si="1"/>
        <v>225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46189</v>
      </c>
      <c r="B7" s="347">
        <f t="shared" ref="B7:B16" si="2">SUM(E7,U7,K7,G7,I7,S7,O7,M7,Q7,W7,Y7,AA7,AC7)-SUM(D7,F7,T7,H7,R7,N7,J7,L7,P7,V7,X7,Z7,AB7)</f>
        <v>53.17</v>
      </c>
      <c r="C7" s="348" t="s">
        <v>509</v>
      </c>
      <c r="D7" s="342"/>
      <c r="E7" s="343"/>
      <c r="F7" s="345"/>
      <c r="G7" s="345">
        <v>53.17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46186</v>
      </c>
      <c r="B8" s="347">
        <f t="shared" si="2"/>
        <v>57.38</v>
      </c>
      <c r="C8" s="348" t="s">
        <v>509</v>
      </c>
      <c r="D8" s="342"/>
      <c r="E8" s="343"/>
      <c r="F8" s="345"/>
      <c r="G8" s="345">
        <v>57.38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46184</v>
      </c>
      <c r="B9" s="347">
        <f t="shared" si="2"/>
        <v>-2159</v>
      </c>
      <c r="C9" s="348" t="s">
        <v>911</v>
      </c>
      <c r="D9" s="342"/>
      <c r="E9" s="343"/>
      <c r="F9" s="345"/>
      <c r="G9" s="345"/>
      <c r="H9" s="343"/>
      <c r="I9" s="343"/>
      <c r="J9" s="345">
        <v>2159</v>
      </c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46183</v>
      </c>
      <c r="B10" s="347">
        <f t="shared" si="2"/>
        <v>-816.19</v>
      </c>
      <c r="C10" s="348" t="s">
        <v>912</v>
      </c>
      <c r="D10" s="342"/>
      <c r="E10" s="343"/>
      <c r="F10" s="345"/>
      <c r="G10" s="345"/>
      <c r="H10" s="343">
        <v>816.19</v>
      </c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46180</v>
      </c>
      <c r="B11" s="347">
        <f t="shared" si="2"/>
        <v>-313.77999999999997</v>
      </c>
      <c r="C11" s="348" t="s">
        <v>890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313.77999999999997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46176</v>
      </c>
      <c r="B12" s="347">
        <f t="shared" si="2"/>
        <v>-1000</v>
      </c>
      <c r="C12" s="348" t="s">
        <v>901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1000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46174</v>
      </c>
      <c r="B13" s="347">
        <f t="shared" si="2"/>
        <v>-320</v>
      </c>
      <c r="C13" s="348" t="s">
        <v>913</v>
      </c>
      <c r="D13" s="342">
        <v>320</v>
      </c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46173</v>
      </c>
      <c r="B14" s="347">
        <f t="shared" si="2"/>
        <v>-3000</v>
      </c>
      <c r="C14" s="348" t="s">
        <v>897</v>
      </c>
      <c r="D14" s="342">
        <v>3000</v>
      </c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46173</v>
      </c>
      <c r="B15" s="347">
        <f t="shared" si="2"/>
        <v>-1000</v>
      </c>
      <c r="C15" s="348" t="s">
        <v>896</v>
      </c>
      <c r="D15" s="342">
        <v>1000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46173</v>
      </c>
      <c r="B16" s="347">
        <f t="shared" si="2"/>
        <v>1160.3599999999999</v>
      </c>
      <c r="C16" s="348" t="s">
        <v>895</v>
      </c>
      <c r="D16" s="342"/>
      <c r="E16" s="343">
        <v>1160.3599999999999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46173</v>
      </c>
      <c r="B17" s="347">
        <f t="shared" ref="B17:B88" si="3">SUM(E17,U17,K17,G17,I17,S17,O17,M17,Q17,W17,Y17,AA17,AC17)-SUM(D17,F17,T17,H17,R17,N17,J17,L17,P17,V17,X17,Z17,AB17)</f>
        <v>2000</v>
      </c>
      <c r="C17" s="348" t="s">
        <v>886</v>
      </c>
      <c r="D17" s="342"/>
      <c r="E17" s="343"/>
      <c r="F17" s="345"/>
      <c r="G17" s="345"/>
      <c r="H17" s="343"/>
      <c r="I17" s="343">
        <v>350</v>
      </c>
      <c r="J17" s="345"/>
      <c r="K17" s="345">
        <v>320</v>
      </c>
      <c r="L17" s="343"/>
      <c r="M17" s="343">
        <v>25</v>
      </c>
      <c r="N17" s="345"/>
      <c r="O17" s="345">
        <v>25</v>
      </c>
      <c r="P17" s="343"/>
      <c r="Q17" s="343">
        <v>45</v>
      </c>
      <c r="R17" s="345"/>
      <c r="S17" s="345">
        <v>400</v>
      </c>
      <c r="T17" s="343"/>
      <c r="U17" s="343">
        <v>375</v>
      </c>
      <c r="V17" s="345"/>
      <c r="W17" s="345">
        <v>100</v>
      </c>
      <c r="X17" s="343"/>
      <c r="Y17" s="343">
        <v>85</v>
      </c>
      <c r="Z17" s="345"/>
      <c r="AA17" s="345">
        <v>230</v>
      </c>
      <c r="AB17" s="343"/>
      <c r="AC17" s="343">
        <v>45</v>
      </c>
    </row>
    <row r="18" spans="1:29" ht="14.25" customHeight="1" x14ac:dyDescent="0.3">
      <c r="A18" s="338">
        <v>46173</v>
      </c>
      <c r="B18" s="347">
        <f t="shared" si="3"/>
        <v>0.63</v>
      </c>
      <c r="C18" s="348" t="s">
        <v>505</v>
      </c>
      <c r="D18" s="342"/>
      <c r="E18" s="343"/>
      <c r="F18" s="345"/>
      <c r="G18" s="345">
        <v>0.63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46172</v>
      </c>
      <c r="B19" s="347">
        <f t="shared" si="3"/>
        <v>-530.36</v>
      </c>
      <c r="C19" s="348" t="s">
        <v>890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>
        <v>530.36</v>
      </c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46168</v>
      </c>
      <c r="B20" s="347">
        <f t="shared" si="3"/>
        <v>-400</v>
      </c>
      <c r="C20" s="348" t="s">
        <v>887</v>
      </c>
      <c r="D20" s="342">
        <v>400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46170</v>
      </c>
      <c r="B21" s="347">
        <f t="shared" si="3"/>
        <v>87.5</v>
      </c>
      <c r="C21" s="348" t="s">
        <v>509</v>
      </c>
      <c r="D21" s="342"/>
      <c r="E21" s="343"/>
      <c r="F21" s="345"/>
      <c r="G21" s="345">
        <v>87.5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46170</v>
      </c>
      <c r="B22" s="347">
        <f t="shared" si="3"/>
        <v>56.18</v>
      </c>
      <c r="C22" s="348" t="s">
        <v>504</v>
      </c>
      <c r="D22" s="342"/>
      <c r="E22" s="343"/>
      <c r="F22" s="345"/>
      <c r="G22" s="345">
        <v>56.18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46170</v>
      </c>
      <c r="B23" s="347">
        <f t="shared" si="3"/>
        <v>-4500</v>
      </c>
      <c r="C23" s="348" t="s">
        <v>512</v>
      </c>
      <c r="D23" s="342"/>
      <c r="E23" s="343"/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>
        <v>4500</v>
      </c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46166</v>
      </c>
      <c r="B24" s="347">
        <f t="shared" si="3"/>
        <v>-69.2</v>
      </c>
      <c r="C24" s="348" t="s">
        <v>858</v>
      </c>
      <c r="D24" s="342">
        <v>69.2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46165</v>
      </c>
      <c r="B25" s="347">
        <f t="shared" si="3"/>
        <v>-138.44</v>
      </c>
      <c r="C25" s="348" t="s">
        <v>876</v>
      </c>
      <c r="D25" s="342">
        <v>138.44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46158</v>
      </c>
      <c r="B26" s="347">
        <f t="shared" si="3"/>
        <v>-87.13</v>
      </c>
      <c r="C26" s="348" t="s">
        <v>847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87.13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46158</v>
      </c>
      <c r="B27" s="347">
        <f t="shared" si="3"/>
        <v>-95.85</v>
      </c>
      <c r="C27" s="348" t="s">
        <v>849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95.85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46157</v>
      </c>
      <c r="B28" s="347">
        <f t="shared" si="3"/>
        <v>-146.15</v>
      </c>
      <c r="C28" s="348" t="s">
        <v>506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146.15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46155</v>
      </c>
      <c r="B29" s="347">
        <f t="shared" si="3"/>
        <v>-221.4</v>
      </c>
      <c r="C29" s="348" t="s">
        <v>856</v>
      </c>
      <c r="D29" s="342"/>
      <c r="E29" s="343"/>
      <c r="F29" s="345"/>
      <c r="G29" s="345"/>
      <c r="H29" s="343">
        <v>221.4</v>
      </c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46155</v>
      </c>
      <c r="B30" s="347">
        <f t="shared" si="3"/>
        <v>444.44</v>
      </c>
      <c r="C30" s="348" t="s">
        <v>519</v>
      </c>
      <c r="D30" s="342"/>
      <c r="E30" s="343">
        <v>444.44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46155</v>
      </c>
      <c r="B31" s="347">
        <f t="shared" si="3"/>
        <v>351.69</v>
      </c>
      <c r="C31" s="348" t="s">
        <v>859</v>
      </c>
      <c r="D31" s="342"/>
      <c r="E31" s="343">
        <v>351.69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46153</v>
      </c>
      <c r="B32" s="347">
        <f t="shared" si="3"/>
        <v>-1045.8699999999999</v>
      </c>
      <c r="C32" s="348" t="s">
        <v>843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1045.8699999999999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46151</v>
      </c>
      <c r="B33" s="347">
        <f t="shared" si="3"/>
        <v>-903.88</v>
      </c>
      <c r="C33" s="348" t="s">
        <v>857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903.88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46149</v>
      </c>
      <c r="B34" s="347">
        <f t="shared" si="3"/>
        <v>69.400000000000006</v>
      </c>
      <c r="C34" s="348" t="s">
        <v>509</v>
      </c>
      <c r="D34" s="342"/>
      <c r="E34" s="343"/>
      <c r="F34" s="345"/>
      <c r="G34" s="345">
        <v>69.400000000000006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46148</v>
      </c>
      <c r="B35" s="347">
        <f t="shared" si="3"/>
        <v>-500.5</v>
      </c>
      <c r="C35" s="348" t="s">
        <v>212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>
        <v>500.5</v>
      </c>
      <c r="Y35" s="343"/>
      <c r="Z35" s="345"/>
      <c r="AA35" s="345"/>
      <c r="AB35" s="343"/>
      <c r="AC35" s="343"/>
    </row>
    <row r="36" spans="1:29" ht="14.25" customHeight="1" x14ac:dyDescent="0.3">
      <c r="A36" s="338">
        <v>46148</v>
      </c>
      <c r="B36" s="347">
        <f t="shared" si="3"/>
        <v>-457.94</v>
      </c>
      <c r="C36" s="348" t="s">
        <v>858</v>
      </c>
      <c r="D36" s="342">
        <v>457.94</v>
      </c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46142</v>
      </c>
      <c r="B37" s="347">
        <f t="shared" si="3"/>
        <v>5616.82</v>
      </c>
      <c r="C37" s="348" t="s">
        <v>285</v>
      </c>
      <c r="D37" s="342"/>
      <c r="E37" s="343">
        <v>5616.82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46142</v>
      </c>
      <c r="B38" s="347">
        <f t="shared" si="3"/>
        <v>2000</v>
      </c>
      <c r="C38" s="348" t="s">
        <v>503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46142</v>
      </c>
      <c r="B39" s="347">
        <f t="shared" si="3"/>
        <v>62.26</v>
      </c>
      <c r="C39" s="348" t="s">
        <v>504</v>
      </c>
      <c r="D39" s="342"/>
      <c r="E39" s="343"/>
      <c r="F39" s="345"/>
      <c r="G39" s="345">
        <v>62.26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46142</v>
      </c>
      <c r="B40" s="347">
        <f t="shared" si="3"/>
        <v>-185.64</v>
      </c>
      <c r="C40" s="348" t="s">
        <v>423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>
        <v>92.82</v>
      </c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>
        <v>92.82</v>
      </c>
      <c r="AC40" s="343"/>
    </row>
    <row r="41" spans="1:29" ht="14.25" customHeight="1" x14ac:dyDescent="0.3">
      <c r="A41" s="338">
        <v>46142</v>
      </c>
      <c r="B41" s="347">
        <f t="shared" si="3"/>
        <v>-127.68</v>
      </c>
      <c r="C41" s="348" t="s">
        <v>315</v>
      </c>
      <c r="D41" s="342"/>
      <c r="E41" s="343"/>
      <c r="F41" s="345"/>
      <c r="G41" s="345"/>
      <c r="H41" s="343"/>
      <c r="I41" s="343"/>
      <c r="J41" s="345"/>
      <c r="K41" s="345"/>
      <c r="L41" s="343">
        <v>63.84</v>
      </c>
      <c r="M41" s="343"/>
      <c r="N41" s="345">
        <v>63.84</v>
      </c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46142</v>
      </c>
      <c r="B42" s="347">
        <f t="shared" si="3"/>
        <v>0.52</v>
      </c>
      <c r="C42" s="348" t="s">
        <v>505</v>
      </c>
      <c r="D42" s="342"/>
      <c r="E42" s="343"/>
      <c r="F42" s="345"/>
      <c r="G42" s="345">
        <v>0.52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46130</v>
      </c>
      <c r="B43" s="347">
        <f t="shared" si="3"/>
        <v>-578.57000000000005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578.57000000000005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46130</v>
      </c>
      <c r="B44" s="347">
        <f t="shared" si="3"/>
        <v>-93.71</v>
      </c>
      <c r="C44" s="348" t="s">
        <v>507</v>
      </c>
      <c r="D44" s="342"/>
      <c r="E44" s="343"/>
      <c r="F44" s="345"/>
      <c r="G44" s="345"/>
      <c r="H44" s="343">
        <v>93.71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46130</v>
      </c>
      <c r="B45" s="347">
        <f t="shared" si="3"/>
        <v>-318.36</v>
      </c>
      <c r="C45" s="348" t="s">
        <v>508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318.36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46129</v>
      </c>
      <c r="B46" s="347">
        <f t="shared" si="3"/>
        <v>62.19</v>
      </c>
      <c r="C46" s="348" t="s">
        <v>509</v>
      </c>
      <c r="D46" s="342"/>
      <c r="E46" s="343"/>
      <c r="F46" s="345"/>
      <c r="G46" s="345">
        <v>62.19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46112</v>
      </c>
      <c r="B47" s="347">
        <f t="shared" si="3"/>
        <v>4309.58</v>
      </c>
      <c r="C47" s="348" t="s">
        <v>510</v>
      </c>
      <c r="D47" s="342"/>
      <c r="E47" s="343">
        <v>4309.58</v>
      </c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46112</v>
      </c>
      <c r="B48" s="347">
        <f t="shared" si="3"/>
        <v>2000</v>
      </c>
      <c r="C48" s="348" t="s">
        <v>511</v>
      </c>
      <c r="D48" s="342"/>
      <c r="E48" s="343"/>
      <c r="F48" s="345"/>
      <c r="G48" s="345"/>
      <c r="H48" s="343"/>
      <c r="I48" s="343">
        <v>350</v>
      </c>
      <c r="J48" s="345"/>
      <c r="K48" s="345">
        <v>320</v>
      </c>
      <c r="L48" s="343"/>
      <c r="M48" s="343">
        <v>25</v>
      </c>
      <c r="N48" s="345"/>
      <c r="O48" s="345">
        <v>25</v>
      </c>
      <c r="P48" s="343"/>
      <c r="Q48" s="343">
        <v>45</v>
      </c>
      <c r="R48" s="345"/>
      <c r="S48" s="345">
        <v>400</v>
      </c>
      <c r="T48" s="343"/>
      <c r="U48" s="343">
        <v>375</v>
      </c>
      <c r="V48" s="345"/>
      <c r="W48" s="345">
        <v>100</v>
      </c>
      <c r="X48" s="343"/>
      <c r="Y48" s="343">
        <v>85</v>
      </c>
      <c r="Z48" s="345"/>
      <c r="AA48" s="345">
        <v>230</v>
      </c>
      <c r="AB48" s="343"/>
      <c r="AC48" s="343">
        <v>45</v>
      </c>
    </row>
    <row r="49" spans="1:29" ht="14.25" customHeight="1" x14ac:dyDescent="0.3">
      <c r="A49" s="338">
        <v>46112</v>
      </c>
      <c r="B49" s="347">
        <f t="shared" si="3"/>
        <v>0.34</v>
      </c>
      <c r="C49" s="348" t="s">
        <v>505</v>
      </c>
      <c r="D49" s="342"/>
      <c r="E49" s="343"/>
      <c r="F49" s="345"/>
      <c r="G49" s="345">
        <v>0.34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46112</v>
      </c>
      <c r="B50" s="347">
        <f t="shared" si="3"/>
        <v>-1200</v>
      </c>
      <c r="C50" s="348" t="s">
        <v>512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1200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46108</v>
      </c>
      <c r="B51" s="347">
        <f t="shared" si="3"/>
        <v>68.72</v>
      </c>
      <c r="C51" s="348" t="s">
        <v>504</v>
      </c>
      <c r="D51" s="342"/>
      <c r="E51" s="343"/>
      <c r="F51" s="345"/>
      <c r="G51" s="345">
        <v>68.72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46104</v>
      </c>
      <c r="B52" s="347">
        <f t="shared" si="3"/>
        <v>-6</v>
      </c>
      <c r="C52" s="348" t="s">
        <v>513</v>
      </c>
      <c r="D52" s="342">
        <v>6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46103</v>
      </c>
      <c r="B53" s="347">
        <f t="shared" si="3"/>
        <v>-100</v>
      </c>
      <c r="C53" s="348" t="s">
        <v>514</v>
      </c>
      <c r="D53" s="342">
        <v>100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46103</v>
      </c>
      <c r="B54" s="347">
        <f t="shared" si="3"/>
        <v>-100</v>
      </c>
      <c r="C54" s="348" t="s">
        <v>515</v>
      </c>
      <c r="D54" s="342">
        <v>100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46103</v>
      </c>
      <c r="B55" s="347">
        <f t="shared" si="3"/>
        <v>-50</v>
      </c>
      <c r="C55" s="348" t="s">
        <v>516</v>
      </c>
      <c r="D55" s="342">
        <v>50</v>
      </c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46103</v>
      </c>
      <c r="B56" s="347">
        <f t="shared" si="3"/>
        <v>-100</v>
      </c>
      <c r="C56" s="348" t="s">
        <v>517</v>
      </c>
      <c r="D56" s="342">
        <v>100</v>
      </c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46103</v>
      </c>
      <c r="B57" s="347">
        <f t="shared" si="3"/>
        <v>-100</v>
      </c>
      <c r="C57" s="348" t="s">
        <v>518</v>
      </c>
      <c r="D57" s="342">
        <v>100</v>
      </c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46102</v>
      </c>
      <c r="B58" s="347">
        <f t="shared" si="3"/>
        <v>-300</v>
      </c>
      <c r="C58" s="348" t="s">
        <v>519</v>
      </c>
      <c r="D58" s="342">
        <v>300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46102</v>
      </c>
      <c r="B59" s="347">
        <f t="shared" si="3"/>
        <v>1384.5</v>
      </c>
      <c r="C59" s="348" t="s">
        <v>520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-1384.5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46094</v>
      </c>
      <c r="B60" s="347">
        <f t="shared" si="3"/>
        <v>55.66</v>
      </c>
      <c r="C60" s="348" t="s">
        <v>509</v>
      </c>
      <c r="D60" s="342"/>
      <c r="E60" s="343"/>
      <c r="F60" s="345"/>
      <c r="G60" s="345">
        <v>55.66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46090</v>
      </c>
      <c r="B61" s="347">
        <f t="shared" si="3"/>
        <v>-380</v>
      </c>
      <c r="C61" s="348" t="s">
        <v>521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>
        <v>380</v>
      </c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46083</v>
      </c>
      <c r="B62" s="347">
        <f t="shared" si="3"/>
        <v>-185.64</v>
      </c>
      <c r="C62" s="348" t="s">
        <v>423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>
        <v>92.82</v>
      </c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>
        <v>92.82</v>
      </c>
      <c r="AC62" s="343"/>
    </row>
    <row r="63" spans="1:29" ht="14.25" customHeight="1" x14ac:dyDescent="0.3">
      <c r="A63" s="338">
        <v>46081</v>
      </c>
      <c r="B63" s="347">
        <f t="shared" si="3"/>
        <v>3764.91</v>
      </c>
      <c r="C63" s="348" t="s">
        <v>425</v>
      </c>
      <c r="D63" s="342"/>
      <c r="E63" s="343">
        <v>3764.91</v>
      </c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46081</v>
      </c>
      <c r="B64" s="347">
        <f t="shared" si="3"/>
        <v>2000</v>
      </c>
      <c r="C64" s="348" t="s">
        <v>522</v>
      </c>
      <c r="D64" s="342"/>
      <c r="E64" s="343"/>
      <c r="F64" s="345"/>
      <c r="G64" s="345"/>
      <c r="H64" s="343"/>
      <c r="I64" s="343">
        <v>350</v>
      </c>
      <c r="J64" s="345"/>
      <c r="K64" s="345">
        <v>320</v>
      </c>
      <c r="L64" s="343"/>
      <c r="M64" s="343">
        <v>25</v>
      </c>
      <c r="N64" s="345"/>
      <c r="O64" s="345">
        <v>25</v>
      </c>
      <c r="P64" s="343"/>
      <c r="Q64" s="343">
        <v>45</v>
      </c>
      <c r="R64" s="345"/>
      <c r="S64" s="345">
        <v>400</v>
      </c>
      <c r="T64" s="343"/>
      <c r="U64" s="343">
        <v>375</v>
      </c>
      <c r="V64" s="345"/>
      <c r="W64" s="345">
        <v>100</v>
      </c>
      <c r="X64" s="343"/>
      <c r="Y64" s="343">
        <v>85</v>
      </c>
      <c r="Z64" s="345"/>
      <c r="AA64" s="345">
        <v>230</v>
      </c>
      <c r="AB64" s="343"/>
      <c r="AC64" s="343">
        <v>45</v>
      </c>
    </row>
    <row r="65" spans="1:29" ht="14.25" customHeight="1" x14ac:dyDescent="0.3">
      <c r="A65" s="338">
        <v>46081</v>
      </c>
      <c r="B65" s="347">
        <f t="shared" si="3"/>
        <v>0.23</v>
      </c>
      <c r="C65" s="348" t="s">
        <v>505</v>
      </c>
      <c r="D65" s="342"/>
      <c r="E65" s="343"/>
      <c r="F65" s="345"/>
      <c r="G65" s="345">
        <v>0.23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46070</v>
      </c>
      <c r="B66" s="347">
        <f t="shared" si="3"/>
        <v>-1920</v>
      </c>
      <c r="C66" s="348" t="s">
        <v>523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1920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46069</v>
      </c>
      <c r="B67" s="347">
        <f t="shared" si="3"/>
        <v>-243.8</v>
      </c>
      <c r="C67" s="348" t="s">
        <v>523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243.8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46068</v>
      </c>
      <c r="B68" s="347">
        <f t="shared" si="3"/>
        <v>63.46</v>
      </c>
      <c r="C68" s="348" t="s">
        <v>509</v>
      </c>
      <c r="D68" s="342"/>
      <c r="E68" s="343"/>
      <c r="F68" s="345"/>
      <c r="G68" s="345">
        <v>63.46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46067</v>
      </c>
      <c r="B69" s="347">
        <f t="shared" si="3"/>
        <v>-1007.99</v>
      </c>
      <c r="C69" s="348" t="s">
        <v>524</v>
      </c>
      <c r="D69" s="342">
        <v>1007.99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46063</v>
      </c>
      <c r="B70" s="347">
        <f t="shared" si="3"/>
        <v>-1276.4000000000001</v>
      </c>
      <c r="C70" s="348" t="s">
        <v>525</v>
      </c>
      <c r="D70" s="342"/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>
        <v>1276.4000000000001</v>
      </c>
      <c r="AA70" s="345"/>
      <c r="AB70" s="343"/>
      <c r="AC70" s="343"/>
    </row>
    <row r="71" spans="1:29" ht="14.25" customHeight="1" x14ac:dyDescent="0.3">
      <c r="A71" s="338">
        <v>46063</v>
      </c>
      <c r="B71" s="347">
        <f t="shared" si="3"/>
        <v>-955</v>
      </c>
      <c r="C71" s="348" t="s">
        <v>526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>
        <v>955</v>
      </c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46063</v>
      </c>
      <c r="B72" s="347">
        <f t="shared" si="3"/>
        <v>59.19</v>
      </c>
      <c r="C72" s="348" t="s">
        <v>504</v>
      </c>
      <c r="D72" s="342"/>
      <c r="E72" s="343"/>
      <c r="F72" s="345"/>
      <c r="G72" s="345">
        <v>59.19</v>
      </c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46061</v>
      </c>
      <c r="B73" s="347">
        <f t="shared" si="3"/>
        <v>-2203.44</v>
      </c>
      <c r="C73" s="348" t="s">
        <v>523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>
        <v>2203.44</v>
      </c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46061</v>
      </c>
      <c r="B74" s="347">
        <f t="shared" si="3"/>
        <v>-831.92</v>
      </c>
      <c r="C74" s="348" t="s">
        <v>527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831.92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46055</v>
      </c>
      <c r="B75" s="347">
        <f t="shared" si="3"/>
        <v>-900</v>
      </c>
      <c r="C75" s="348" t="s">
        <v>512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900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46053</v>
      </c>
      <c r="B76" s="347">
        <f t="shared" si="3"/>
        <v>3194.64</v>
      </c>
      <c r="C76" s="348" t="s">
        <v>459</v>
      </c>
      <c r="D76" s="342"/>
      <c r="E76" s="343">
        <v>3194.64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46053</v>
      </c>
      <c r="B77" s="347">
        <f t="shared" si="3"/>
        <v>2000</v>
      </c>
      <c r="C77" s="348" t="s">
        <v>528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46053</v>
      </c>
      <c r="B78" s="347">
        <f t="shared" si="3"/>
        <v>0.38</v>
      </c>
      <c r="C78" s="348" t="s">
        <v>505</v>
      </c>
      <c r="D78" s="342"/>
      <c r="E78" s="343"/>
      <c r="F78" s="345"/>
      <c r="G78" s="345">
        <v>0.38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46053</v>
      </c>
      <c r="B79" s="347">
        <f t="shared" si="3"/>
        <v>54.55</v>
      </c>
      <c r="C79" s="348" t="s">
        <v>509</v>
      </c>
      <c r="D79" s="342"/>
      <c r="E79" s="343"/>
      <c r="F79" s="345"/>
      <c r="G79" s="345">
        <v>54.55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46048</v>
      </c>
      <c r="B80" s="347">
        <f t="shared" si="3"/>
        <v>-583</v>
      </c>
      <c r="C80" s="348" t="s">
        <v>529</v>
      </c>
      <c r="D80" s="342">
        <v>583</v>
      </c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46044</v>
      </c>
      <c r="B81" s="347">
        <f t="shared" si="3"/>
        <v>-126.24</v>
      </c>
      <c r="C81" s="348" t="s">
        <v>315</v>
      </c>
      <c r="D81" s="342"/>
      <c r="E81" s="343"/>
      <c r="F81" s="345"/>
      <c r="G81" s="345"/>
      <c r="H81" s="343"/>
      <c r="I81" s="343"/>
      <c r="J81" s="345"/>
      <c r="K81" s="345"/>
      <c r="L81" s="343">
        <v>63.12</v>
      </c>
      <c r="M81" s="343"/>
      <c r="N81" s="345">
        <v>63.12</v>
      </c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46043</v>
      </c>
      <c r="B82" s="347">
        <f t="shared" si="3"/>
        <v>-100</v>
      </c>
      <c r="C82" s="348" t="s">
        <v>530</v>
      </c>
      <c r="D82" s="342"/>
      <c r="E82" s="343"/>
      <c r="F82" s="345"/>
      <c r="G82" s="345"/>
      <c r="H82" s="343">
        <v>100</v>
      </c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46043</v>
      </c>
      <c r="B83" s="347">
        <f t="shared" si="3"/>
        <v>-2724</v>
      </c>
      <c r="C83" s="348" t="s">
        <v>531</v>
      </c>
      <c r="D83" s="342"/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>
        <v>2724</v>
      </c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46038</v>
      </c>
      <c r="B84" s="347">
        <f t="shared" si="3"/>
        <v>55.69</v>
      </c>
      <c r="C84" s="348" t="s">
        <v>509</v>
      </c>
      <c r="D84" s="342"/>
      <c r="E84" s="343"/>
      <c r="F84" s="345"/>
      <c r="G84" s="345">
        <v>55.69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46030</v>
      </c>
      <c r="B85" s="347">
        <f t="shared" si="3"/>
        <v>1049.3699999999999</v>
      </c>
      <c r="C85" s="340" t="s">
        <v>532</v>
      </c>
      <c r="D85" s="342"/>
      <c r="E85" s="343">
        <v>1049.3699999999999</v>
      </c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46027</v>
      </c>
      <c r="B86" s="347">
        <f t="shared" si="3"/>
        <v>-113.94</v>
      </c>
      <c r="C86" s="348" t="s">
        <v>533</v>
      </c>
      <c r="D86" s="342"/>
      <c r="E86" s="343"/>
      <c r="F86" s="345"/>
      <c r="G86" s="345"/>
      <c r="H86" s="343">
        <v>113.94</v>
      </c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46027</v>
      </c>
      <c r="B87" s="347">
        <f t="shared" si="3"/>
        <v>-622.1</v>
      </c>
      <c r="C87" s="348" t="s">
        <v>523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>
        <v>622.1</v>
      </c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44562</v>
      </c>
      <c r="B88" s="347">
        <f t="shared" si="3"/>
        <v>12240.49</v>
      </c>
      <c r="C88" s="348" t="s">
        <v>534</v>
      </c>
      <c r="D88" s="342"/>
      <c r="E88" s="343">
        <v>1710.49</v>
      </c>
      <c r="F88" s="345"/>
      <c r="G88" s="345">
        <v>500</v>
      </c>
      <c r="H88" s="343"/>
      <c r="I88" s="343">
        <v>2000</v>
      </c>
      <c r="J88" s="345"/>
      <c r="K88" s="345">
        <v>1000</v>
      </c>
      <c r="L88" s="343"/>
      <c r="M88" s="343">
        <v>65</v>
      </c>
      <c r="N88" s="345"/>
      <c r="O88" s="345">
        <v>65</v>
      </c>
      <c r="P88" s="343"/>
      <c r="Q88" s="343">
        <v>100</v>
      </c>
      <c r="R88" s="345"/>
      <c r="S88" s="345">
        <v>2000</v>
      </c>
      <c r="T88" s="343"/>
      <c r="U88" s="343">
        <v>2500</v>
      </c>
      <c r="V88" s="345"/>
      <c r="W88" s="345">
        <v>500</v>
      </c>
      <c r="X88" s="343"/>
      <c r="Y88" s="343">
        <v>200</v>
      </c>
      <c r="Z88" s="345"/>
      <c r="AA88" s="345">
        <v>1500</v>
      </c>
      <c r="AB88" s="343"/>
      <c r="AC88" s="343">
        <v>100</v>
      </c>
    </row>
    <row r="89" spans="1:29" ht="14.25" customHeight="1" x14ac:dyDescent="0.3"/>
    <row r="90" spans="1:29" ht="14.25" customHeight="1" x14ac:dyDescent="0.3"/>
    <row r="91" spans="1:29" ht="14.25" customHeight="1" x14ac:dyDescent="0.3"/>
    <row r="92" spans="1:29" ht="14.25" customHeight="1" x14ac:dyDescent="0.3"/>
    <row r="93" spans="1:29" ht="14.25" customHeight="1" x14ac:dyDescent="0.3"/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57.416666666666664</v>
      </c>
      <c r="F7" s="392">
        <f ca="1">'Lorri 401b'!D4</f>
        <v>72229</v>
      </c>
      <c r="G7" s="393">
        <f ca="1">(F7-C9)/365.25</f>
        <v>111.26351813826146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3256571.8026603004</v>
      </c>
      <c r="R11" s="25">
        <f t="array" aca="1" ref="R11" ca="1">INDEX('Lorri 401b'!L:L,MATCH('Retirement Calculator'!A11,'Lorri 401b'!N:N,0),0)</f>
        <v>3486006.2777151735</v>
      </c>
      <c r="S11" s="25">
        <f t="shared" ref="S11:S265" ca="1" si="7">SUM(Q11:R11)</f>
        <v>6742578.0803754739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3238550.3376218011</v>
      </c>
      <c r="R12" s="25">
        <f t="array" aca="1" ref="R12" ca="1">INDEX('Lorri 401b'!L:L,MATCH('Retirement Calculator'!A12,'Lorri 401b'!N:N,0),0)</f>
        <v>3500531.3038723203</v>
      </c>
      <c r="S12" s="25">
        <f t="shared" ca="1" si="7"/>
        <v>6739081.6414941214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3220453.7831456414</v>
      </c>
      <c r="R13" s="25">
        <f t="array" aca="1" ref="R13" ca="1">INDEX('Lorri 401b'!L:L,MATCH('Retirement Calculator'!A13,'Lorri 401b'!N:N,0),0)</f>
        <v>3515116.8509717882</v>
      </c>
      <c r="S13" s="25">
        <f t="shared" ca="1" si="7"/>
        <v>6735570.6341174301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3202281.8263591644</v>
      </c>
      <c r="R14" s="25">
        <f t="array" aca="1" ref="R14" ca="1">INDEX('Lorri 401b'!L:L,MATCH('Retirement Calculator'!A14,'Lorri 401b'!N:N,0),0)</f>
        <v>3529763.1711841705</v>
      </c>
      <c r="S14" s="25">
        <f t="shared" ca="1" si="7"/>
        <v>6732044.997543335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3184034.153086077</v>
      </c>
      <c r="R15" s="25">
        <f t="array" aca="1" ref="R15" ca="1">INDEX('Lorri 401b'!L:L,MATCH('Retirement Calculator'!A15,'Lorri 401b'!N:N,0),0)</f>
        <v>3544470.5177307711</v>
      </c>
      <c r="S15" s="25">
        <f t="shared" ca="1" si="7"/>
        <v>6728504.6708168481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3165710.4478410184</v>
      </c>
      <c r="R16" s="25">
        <f t="array" aca="1" ref="R16" ca="1">INDEX('Lorri 401b'!L:L,MATCH('Retirement Calculator'!A16,'Lorri 401b'!N:N,0),0)</f>
        <v>3559239.1448879829</v>
      </c>
      <c r="S16" s="25">
        <f t="shared" ca="1" si="7"/>
        <v>6724949.5927290013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3147310.3938241056</v>
      </c>
      <c r="R17" s="25">
        <f t="array" aca="1" ref="R17" ca="1">INDEX('Lorri 401b'!L:L,MATCH('Retirement Calculator'!A17,'Lorri 401b'!N:N,0),0)</f>
        <v>3574069.307991683</v>
      </c>
      <c r="S17" s="25">
        <f t="shared" ca="1" si="7"/>
        <v>6721379.7018157886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3128833.6729154554</v>
      </c>
      <c r="R18" s="25">
        <f t="array" aca="1" ref="R18" ca="1">INDEX('Lorri 401b'!L:L,MATCH('Retirement Calculator'!A18,'Lorri 401b'!N:N,0),0)</f>
        <v>3588961.2634416483</v>
      </c>
      <c r="S18" s="25">
        <f t="shared" ca="1" si="7"/>
        <v>6717794.9363571033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3110279.965669686</v>
      </c>
      <c r="R19" s="25">
        <f t="array" aca="1" ref="R19" ca="1">INDEX('Lorri 401b'!L:L,MATCH('Retirement Calculator'!A19,'Lorri 401b'!N:N,0),0)</f>
        <v>3603915.2687059883</v>
      </c>
      <c r="S19" s="25">
        <f t="shared" ca="1" si="7"/>
        <v>6714195.2343756743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3091648.9513103925</v>
      </c>
      <c r="R20" s="25">
        <f t="array" aca="1" ref="R20" ca="1">INDEX('Lorri 401b'!L:L,MATCH('Retirement Calculator'!A20,'Lorri 401b'!N:N,0),0)</f>
        <v>3618931.5823255964</v>
      </c>
      <c r="S20" s="25">
        <f t="shared" ca="1" si="7"/>
        <v>6710580.5336359888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3072940.3077246021</v>
      </c>
      <c r="R21" s="25">
        <f t="array" aca="1" ref="R21" ca="1">INDEX('Lorri 401b'!L:L,MATCH('Retirement Calculator'!A21,'Lorri 401b'!N:N,0),0)</f>
        <v>3634010.4639186198</v>
      </c>
      <c r="S21" s="25">
        <f t="shared" ca="1" si="7"/>
        <v>6706950.7716432214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3054153.7114572041</v>
      </c>
      <c r="R22" s="25">
        <f t="array" aca="1" ref="R22" ca="1">INDEX('Lorri 401b'!L:L,MATCH('Retirement Calculator'!A22,'Lorri 401b'!N:N,0),0)</f>
        <v>3649152.1741849473</v>
      </c>
      <c r="S22" s="25">
        <f t="shared" ca="1" si="7"/>
        <v>6703305.8856421513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3035288.8377053589</v>
      </c>
      <c r="R23" s="25">
        <f t="array" aca="1" ref="R23" ca="1">INDEX('Lorri 401b'!L:L,MATCH('Retirement Calculator'!A23,'Lorri 401b'!N:N,0),0)</f>
        <v>3664356.9749107179</v>
      </c>
      <c r="S23" s="25">
        <f t="shared" ca="1" si="7"/>
        <v>6699645.8126160763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3016345.3603128809</v>
      </c>
      <c r="R24" s="25">
        <f t="array" aca="1" ref="R24" ca="1">INDEX('Lorri 401b'!L:L,MATCH('Retirement Calculator'!A24,'Lorri 401b'!N:N,0),0)</f>
        <v>3679625.1289728461</v>
      </c>
      <c r="S24" s="25">
        <f t="shared" ca="1" si="7"/>
        <v>6695970.489285727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2997322.9517646008</v>
      </c>
      <c r="R25" s="25">
        <f t="array" aca="1" ref="R25" ca="1">INDEX('Lorri 401b'!L:L,MATCH('Retirement Calculator'!A25,'Lorri 401b'!N:N,0),0)</f>
        <v>3694956.9003435662</v>
      </c>
      <c r="S25" s="25">
        <f t="shared" ca="1" si="7"/>
        <v>6692279.8521081675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2978221.2831807029</v>
      </c>
      <c r="R26" s="25">
        <f t="array" aca="1" ref="R26" ca="1">INDEX('Lorri 401b'!L:L,MATCH('Retirement Calculator'!A26,'Lorri 401b'!N:N,0),0)</f>
        <v>3710352.5540949977</v>
      </c>
      <c r="S26" s="25">
        <f t="shared" ca="1" si="7"/>
        <v>6688573.8372757006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2959040.0243110387</v>
      </c>
      <c r="R27" s="25">
        <f t="array" aca="1" ref="R27" ca="1">INDEX('Lorri 401b'!L:L,MATCH('Retirement Calculator'!A27,'Lorri 401b'!N:N,0),0)</f>
        <v>3725812.3564037271</v>
      </c>
      <c r="S27" s="25">
        <f t="shared" ca="1" si="7"/>
        <v>6684852.3807147657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2939778.8435294176</v>
      </c>
      <c r="R28" s="25">
        <f t="array" aca="1" ref="R28" ca="1">INDEX('Lorri 401b'!L:L,MATCH('Retirement Calculator'!A28,'Lorri 401b'!N:N,0),0)</f>
        <v>3741336.5745554091</v>
      </c>
      <c r="S28" s="25">
        <f t="shared" ca="1" si="7"/>
        <v>6681115.4180848263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2920437.4078278732</v>
      </c>
      <c r="R29" s="25">
        <f t="array" aca="1" ref="R29" ca="1">INDEX('Lorri 401b'!L:L,MATCH('Retirement Calculator'!A29,'Lorri 401b'!N:N,0),0)</f>
        <v>3756925.47694939</v>
      </c>
      <c r="S29" s="25">
        <f t="shared" ca="1" si="7"/>
        <v>6677362.8847772628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2901015.3828109056</v>
      </c>
      <c r="R30" s="25">
        <f t="array" aca="1" ref="R30" ca="1">INDEX('Lorri 401b'!L:L,MATCH('Retirement Calculator'!A30,'Lorri 401b'!N:N,0),0)</f>
        <v>3772579.3331033457</v>
      </c>
      <c r="S30" s="25">
        <f t="shared" ca="1" si="7"/>
        <v>6673594.7159142513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2881512.4326897007</v>
      </c>
      <c r="R31" s="25">
        <f t="array" aca="1" ref="R31" ca="1">INDEX('Lorri 401b'!L:L,MATCH('Retirement Calculator'!A31,'Lorri 401b'!N:N,0),0)</f>
        <v>3788298.4136579428</v>
      </c>
      <c r="S31" s="25">
        <f t="shared" ca="1" si="7"/>
        <v>6669810.8463476431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2861928.2202763241</v>
      </c>
      <c r="R32" s="25">
        <f t="array" aca="1" ref="R32" ca="1">INDEX('Lorri 401b'!L:L,MATCH('Retirement Calculator'!A32,'Lorri 401b'!N:N,0),0)</f>
        <v>3804082.9903815174</v>
      </c>
      <c r="S32" s="25">
        <f t="shared" ca="1" si="7"/>
        <v>6666011.2106578415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2842262.4069778915</v>
      </c>
      <c r="R33" s="25">
        <f t="array" aca="1" ref="R33" ca="1">INDEX('Lorri 401b'!L:L,MATCH('Retirement Calculator'!A33,'Lorri 401b'!N:N,0),0)</f>
        <v>3819933.336174774</v>
      </c>
      <c r="S33" s="25">
        <f t="shared" ca="1" si="7"/>
        <v>6662195.743152665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2822514.6527907155</v>
      </c>
      <c r="R34" s="25">
        <f t="array" aca="1" ref="R34" ca="1">INDEX('Lorri 401b'!L:L,MATCH('Retirement Calculator'!A34,'Lorri 401b'!N:N,0),0)</f>
        <v>3835849.7250755024</v>
      </c>
      <c r="S34" s="25">
        <f t="shared" ca="1" si="7"/>
        <v>6658364.3778662179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2802684.6162944264</v>
      </c>
      <c r="R35" s="25">
        <f t="array" aca="1" ref="R35" ca="1">INDEX('Lorri 401b'!L:L,MATCH('Retirement Calculator'!A35,'Lorri 401b'!N:N,0),0)</f>
        <v>3851832.4322633171</v>
      </c>
      <c r="S35" s="25">
        <f t="shared" ca="1" si="7"/>
        <v>6654517.0485577434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2782771.9546460696</v>
      </c>
      <c r="R36" s="25">
        <f t="array" aca="1" ref="R36" ca="1">INDEX('Lorri 401b'!L:L,MATCH('Retirement Calculator'!A36,'Lorri 401b'!N:N,0),0)</f>
        <v>3867881.7340644142</v>
      </c>
      <c r="S36" s="25">
        <f t="shared" ca="1" si="7"/>
        <v>6650653.6887104837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2762776.3235741779</v>
      </c>
      <c r="R37" s="25">
        <f t="array" aca="1" ref="R37" ca="1">INDEX('Lorri 401b'!L:L,MATCH('Retirement Calculator'!A37,'Lorri 401b'!N:N,0),0)</f>
        <v>3883997.9079563492</v>
      </c>
      <c r="S37" s="25">
        <f t="shared" ca="1" si="7"/>
        <v>6646774.2315305267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2742697.3773728199</v>
      </c>
      <c r="R38" s="25">
        <f t="array" aca="1" ref="R38" ca="1">INDEX('Lorri 401b'!L:L,MATCH('Retirement Calculator'!A38,'Lorri 401b'!N:N,0),0)</f>
        <v>3900181.232572834</v>
      </c>
      <c r="S38" s="25">
        <f t="shared" ca="1" si="7"/>
        <v>6642878.6099456539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2722534.7688956228</v>
      </c>
      <c r="R39" s="25">
        <f t="array" aca="1" ref="R39" ca="1">INDEX('Lorri 401b'!L:L,MATCH('Retirement Calculator'!A39,'Lorri 401b'!N:N,0),0)</f>
        <v>3916431.9877085541</v>
      </c>
      <c r="S39" s="25">
        <f t="shared" ca="1" si="7"/>
        <v>6638966.7566041769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2702288.1495497706</v>
      </c>
      <c r="R40" s="25">
        <f t="array" aca="1" ref="R40" ca="1">INDEX('Lorri 401b'!L:L,MATCH('Retirement Calculator'!A40,'Lorri 401b'!N:N,0),0)</f>
        <v>3932750.4543240066</v>
      </c>
      <c r="S40" s="25">
        <f t="shared" ca="1" si="7"/>
        <v>6635038.6038737772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2681957.1692899778</v>
      </c>
      <c r="R41" s="25">
        <f t="array" aca="1" ref="R41" ca="1">INDEX('Lorri 401b'!L:L,MATCH('Retirement Calculator'!A41,'Lorri 401b'!N:N,0),0)</f>
        <v>3949136.9145503566</v>
      </c>
      <c r="S41" s="25">
        <f t="shared" ca="1" si="7"/>
        <v>6631094.0838403348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2661541.4766124357</v>
      </c>
      <c r="R42" s="25">
        <f t="array" aca="1" ref="R42" ca="1">INDEX('Lorri 401b'!L:L,MATCH('Retirement Calculator'!A42,'Lorri 401b'!N:N,0),0)</f>
        <v>3965591.6516943164</v>
      </c>
      <c r="S42" s="25">
        <f t="shared" ca="1" si="7"/>
        <v>6627133.1283067521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2641040.718548737</v>
      </c>
      <c r="R43" s="25">
        <f t="array" aca="1" ref="R43" ca="1">INDEX('Lorri 401b'!L:L,MATCH('Retirement Calculator'!A43,'Lorri 401b'!N:N,0),0)</f>
        <v>3982114.9502430428</v>
      </c>
      <c r="S43" s="25">
        <f t="shared" ca="1" si="7"/>
        <v>6623155.6687917802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2620454.5406597732</v>
      </c>
      <c r="R44" s="25">
        <f t="array" aca="1" ref="R44" ca="1">INDEX('Lorri 401b'!L:L,MATCH('Retirement Calculator'!A44,'Lorri 401b'!N:N,0),0)</f>
        <v>3998707.0958690555</v>
      </c>
      <c r="S44" s="25">
        <f t="shared" ca="1" si="7"/>
        <v>6619161.6365288291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2599782.5870296052</v>
      </c>
      <c r="R45" s="25">
        <f t="array" aca="1" ref="R45" ca="1">INDEX('Lorri 401b'!L:L,MATCH('Retirement Calculator'!A45,'Lorri 401b'!N:N,0),0)</f>
        <v>4015368.3754351768</v>
      </c>
      <c r="S45" s="25">
        <f t="shared" ca="1" si="7"/>
        <v>6615150.9624647815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2579024.5002593114</v>
      </c>
      <c r="R46" s="25">
        <f t="array" aca="1" ref="R46" ca="1">INDEX('Lorri 401b'!L:L,MATCH('Retirement Calculator'!A46,'Lorri 401b'!N:N,0),0)</f>
        <v>4032099.0769994901</v>
      </c>
      <c r="S46" s="25">
        <f t="shared" ca="1" si="7"/>
        <v>6611123.5772588011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2558179.9214608083</v>
      </c>
      <c r="R47" s="25">
        <f t="array" aca="1" ref="R47" ca="1">INDEX('Lorri 401b'!L:L,MATCH('Retirement Calculator'!A47,'Lorri 401b'!N:N,0),0)</f>
        <v>4048899.4898203216</v>
      </c>
      <c r="S47" s="25">
        <f t="shared" ca="1" si="7"/>
        <v>6607079.4112811293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2537248.4902506443</v>
      </c>
      <c r="R48" s="25">
        <f t="array" aca="1" ref="R48" ca="1">INDEX('Lorri 401b'!L:L,MATCH('Retirement Calculator'!A48,'Lorri 401b'!N:N,0),0)</f>
        <v>4065769.9043612396</v>
      </c>
      <c r="S48" s="25">
        <f t="shared" ca="1" si="7"/>
        <v>6603018.3946118839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2516229.8447437715</v>
      </c>
      <c r="R49" s="25">
        <f t="array" aca="1" ref="R49" ca="1">INDEX('Lorri 401b'!L:L,MATCH('Retirement Calculator'!A49,'Lorri 401b'!N:N,0),0)</f>
        <v>4082710.6122960784</v>
      </c>
      <c r="S49" s="25">
        <f t="shared" ca="1" si="7"/>
        <v>6598940.4570398498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2495123.6215472869</v>
      </c>
      <c r="R50" s="25">
        <f t="array" aca="1" ref="R50" ca="1">INDEX('Lorri 401b'!L:L,MATCH('Retirement Calculator'!A50,'Lorri 401b'!N:N,0),0)</f>
        <v>4099721.9065139787</v>
      </c>
      <c r="S50" s="25">
        <f t="shared" ca="1" si="7"/>
        <v>6594845.5280612651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2473929.4557541502</v>
      </c>
      <c r="R51" s="25">
        <f t="array" aca="1" ref="R51" ca="1">INDEX('Lorri 401b'!L:L,MATCH('Retirement Calculator'!A51,'Lorri 401b'!N:N,0),0)</f>
        <v>4116804.0811244538</v>
      </c>
      <c r="S51" s="25">
        <f t="shared" ca="1" si="7"/>
        <v>6590733.5368786044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2452646.9809368756</v>
      </c>
      <c r="R52" s="25">
        <f t="array" aca="1" ref="R52" ca="1">INDEX('Lorri 401b'!L:L,MATCH('Retirement Calculator'!A52,'Lorri 401b'!N:N,0),0)</f>
        <v>4133957.4314624723</v>
      </c>
      <c r="S52" s="25">
        <f t="shared" ca="1" si="7"/>
        <v>6586604.4123993479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2432055.0624745288</v>
      </c>
      <c r="R53" s="25">
        <f t="array" aca="1" ref="R53" ca="1">INDEX('Lorri 401b'!L:L,MATCH('Retirement Calculator'!A53,'Lorri 401b'!N:N,0),0)</f>
        <v>4151182.254093566</v>
      </c>
      <c r="S53" s="25">
        <f t="shared" ca="1" si="7"/>
        <v>6583237.3165680952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2411377.3443519222</v>
      </c>
      <c r="R54" s="25">
        <f t="array" aca="1" ref="R54" ca="1">INDEX('Lorri 401b'!L:L,MATCH('Retirement Calculator'!A54,'Lorri 401b'!N:N,0),0)</f>
        <v>4168478.8468189556</v>
      </c>
      <c r="S54" s="25">
        <f t="shared" ca="1" si="7"/>
        <v>6579856.1911708778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2390613.4690704714</v>
      </c>
      <c r="R55" s="25">
        <f t="array" aca="1" ref="R55" ca="1">INDEX('Lorri 401b'!L:L,MATCH('Retirement Calculator'!A55,'Lorri 401b'!N:N,0),0)</f>
        <v>4185847.5086807013</v>
      </c>
      <c r="S55" s="25">
        <f t="shared" ca="1" si="7"/>
        <v>6576460.9777511731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2369763.0776420147</v>
      </c>
      <c r="R56" s="25">
        <f t="array" aca="1" ref="R56" ca="1">INDEX('Lorri 401b'!L:L,MATCH('Retirement Calculator'!A56,'Lorri 401b'!N:N,0),0)</f>
        <v>4203288.539966871</v>
      </c>
      <c r="S56" s="25">
        <f t="shared" ca="1" si="7"/>
        <v>6573051.6176088862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2348825.809582606</v>
      </c>
      <c r="R57" s="25">
        <f t="array" aca="1" ref="R57" ca="1">INDEX('Lorri 401b'!L:L,MATCH('Retirement Calculator'!A57,'Lorri 401b'!N:N,0),0)</f>
        <v>4220802.2422167333</v>
      </c>
      <c r="S57" s="25">
        <f t="shared" ca="1" si="7"/>
        <v>6569628.0517993392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2327801.3029062832</v>
      </c>
      <c r="R58" s="25">
        <f t="array" aca="1" ref="R58" ca="1">INDEX('Lorri 401b'!L:L,MATCH('Retirement Calculator'!A58,'Lorri 401b'!N:N,0),0)</f>
        <v>4238388.9182259701</v>
      </c>
      <c r="S58" s="25">
        <f t="shared" ca="1" si="7"/>
        <v>6566190.2211322533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2306689.194118809</v>
      </c>
      <c r="R59" s="25">
        <f t="array" aca="1" ref="R59" ca="1">INDEX('Lorri 401b'!L:L,MATCH('Retirement Calculator'!A59,'Lorri 401b'!N:N,0),0)</f>
        <v>4256048.8720519114</v>
      </c>
      <c r="S59" s="25">
        <f t="shared" ca="1" si="7"/>
        <v>6562738.0661707204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2285489.1182113867</v>
      </c>
      <c r="R60" s="25">
        <f t="array" aca="1" ref="R60" ca="1">INDEX('Lorri 401b'!L:L,MATCH('Retirement Calculator'!A60,'Lorri 401b'!N:N,0),0)</f>
        <v>4273782.4090187941</v>
      </c>
      <c r="S60" s="25">
        <f t="shared" ca="1" si="7"/>
        <v>6559271.5272301808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2264200.7086543506</v>
      </c>
      <c r="R61" s="25">
        <f t="array" aca="1" ref="R61" ca="1">INDEX('Lorri 401b'!L:L,MATCH('Retirement Calculator'!A61,'Lorri 401b'!N:N,0),0)</f>
        <v>4291589.8357230388</v>
      </c>
      <c r="S61" s="25">
        <f t="shared" ca="1" si="7"/>
        <v>6555790.5443773894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2242823.5973908268</v>
      </c>
      <c r="R62" s="25">
        <f t="array" aca="1" ref="R62" ca="1">INDEX('Lorri 401b'!L:L,MATCH('Retirement Calculator'!A62,'Lorri 401b'!N:N,0),0)</f>
        <v>4309471.4600385511</v>
      </c>
      <c r="S62" s="25">
        <f t="shared" ca="1" si="7"/>
        <v>6552295.0574293779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2221357.4148303713</v>
      </c>
      <c r="R63" s="25">
        <f t="array" aca="1" ref="R63" ca="1">INDEX('Lorri 401b'!L:L,MATCH('Retirement Calculator'!A63,'Lorri 401b'!N:N,0),0)</f>
        <v>4327427.5911220452</v>
      </c>
      <c r="S63" s="25">
        <f t="shared" ca="1" si="7"/>
        <v>6548785.005952416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2199801.7898425809</v>
      </c>
      <c r="R64" s="25">
        <f t="array" aca="1" ref="R64" ca="1">INDEX('Lorri 401b'!L:L,MATCH('Retirement Calculator'!A64,'Lorri 401b'!N:N,0),0)</f>
        <v>4345458.5394183872</v>
      </c>
      <c r="S64" s="25">
        <f t="shared" ca="1" si="7"/>
        <v>6545260.3292609677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2178156.3497506743</v>
      </c>
      <c r="R65" s="25">
        <f t="array" aca="1" ref="R65" ca="1">INDEX('Lorri 401b'!L:L,MATCH('Retirement Calculator'!A65,'Lorri 401b'!N:N,0),0)</f>
        <v>4363564.616665964</v>
      </c>
      <c r="S65" s="25">
        <f t="shared" ca="1" si="7"/>
        <v>6541720.9664166383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2156420.7203250518</v>
      </c>
      <c r="R66" s="25">
        <f t="array" aca="1" ref="R66" ca="1">INDEX('Lorri 401b'!L:L,MATCH('Retirement Calculator'!A66,'Lorri 401b'!N:N,0),0)</f>
        <v>4381746.1359020723</v>
      </c>
      <c r="S66" s="25">
        <f t="shared" ca="1" si="7"/>
        <v>6538166.8562271241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2134594.5257768226</v>
      </c>
      <c r="R67" s="25">
        <f t="array" aca="1" ref="R67" ca="1">INDEX('Lorri 401b'!L:L,MATCH('Retirement Calculator'!A67,'Lorri 401b'!N:N,0),0)</f>
        <v>4400003.4114683308</v>
      </c>
      <c r="S67" s="25">
        <f t="shared" ca="1" si="7"/>
        <v>6534597.9372451529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2112677.3887513089</v>
      </c>
      <c r="R68" s="25">
        <f t="array" aca="1" ref="R68" ca="1">INDEX('Lorri 401b'!L:L,MATCH('Retirement Calculator'!A68,'Lorri 401b'!N:N,0),0)</f>
        <v>4418336.7590161152</v>
      </c>
      <c r="S68" s="25">
        <f t="shared" ca="1" si="7"/>
        <v>6531014.1477674246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2090668.9303215221</v>
      </c>
      <c r="R69" s="25">
        <f t="array" aca="1" ref="R69" ca="1">INDEX('Lorri 401b'!L:L,MATCH('Retirement Calculator'!A69,'Lorri 401b'!N:N,0),0)</f>
        <v>4436746.4955120161</v>
      </c>
      <c r="S69" s="25">
        <f t="shared" ca="1" si="7"/>
        <v>6527415.4258335382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2068568.7699816111</v>
      </c>
      <c r="R70" s="25">
        <f t="array" aca="1" ref="R70" ca="1">INDEX('Lorri 401b'!L:L,MATCH('Retirement Calculator'!A70,'Lorri 401b'!N:N,0),0)</f>
        <v>4455232.9392433167</v>
      </c>
      <c r="S70" s="25">
        <f t="shared" ca="1" si="7"/>
        <v>6523801.7092249282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2046376.5256402837</v>
      </c>
      <c r="R71" s="25">
        <f t="array" aca="1" ref="R71" ca="1">INDEX('Lorri 401b'!L:L,MATCH('Retirement Calculator'!A71,'Lorri 401b'!N:N,0),0)</f>
        <v>4473796.4098234968</v>
      </c>
      <c r="S71" s="25">
        <f t="shared" ca="1" si="7"/>
        <v>6520172.9354637805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2024091.8136142008</v>
      </c>
      <c r="R72" s="25">
        <f t="array" aca="1" ref="R72" ca="1">INDEX('Lorri 401b'!L:L,MATCH('Retirement Calculator'!A72,'Lorri 401b'!N:N,0),0)</f>
        <v>4492437.2281977618</v>
      </c>
      <c r="S72" s="25">
        <f t="shared" ca="1" si="7"/>
        <v>6516529.0418119626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2001714.2486213427</v>
      </c>
      <c r="R73" s="25">
        <f t="array" aca="1" ref="R73" ca="1">INDEX('Lorri 401b'!L:L,MATCH('Retirement Calculator'!A73,'Lorri 401b'!N:N,0),0)</f>
        <v>4511155.7166485861</v>
      </c>
      <c r="S73" s="25">
        <f t="shared" ca="1" si="7"/>
        <v>6512869.9652699288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1979243.4437743477</v>
      </c>
      <c r="R74" s="25">
        <f t="array" aca="1" ref="R74" ca="1">INDEX('Lorri 401b'!L:L,MATCH('Retirement Calculator'!A74,'Lorri 401b'!N:N,0),0)</f>
        <v>4529952.1988012884</v>
      </c>
      <c r="S74" s="25">
        <f t="shared" ca="1" si="7"/>
        <v>6509195.6425756365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1956679.0105738235</v>
      </c>
      <c r="R75" s="25">
        <f t="array" aca="1" ref="R75" ca="1">INDEX('Lorri 401b'!L:L,MATCH('Retirement Calculator'!A75,'Lorri 401b'!N:N,0),0)</f>
        <v>4548826.999629627</v>
      </c>
      <c r="S75" s="25">
        <f t="shared" ca="1" si="7"/>
        <v>6505506.0102034509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1934020.5589016303</v>
      </c>
      <c r="R76" s="25">
        <f t="array" aca="1" ref="R76" ca="1">INDEX('Lorri 401b'!L:L,MATCH('Retirement Calculator'!A76,'Lorri 401b'!N:N,0),0)</f>
        <v>4567780.4454614175</v>
      </c>
      <c r="S76" s="25">
        <f t="shared" ca="1" si="7"/>
        <v>6501801.0043630479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1911267.6970141365</v>
      </c>
      <c r="R77" s="25">
        <f t="array" aca="1" ref="R77" ca="1">INDEX('Lorri 401b'!L:L,MATCH('Retirement Calculator'!A77,'Lorri 401b'!N:N,0),0)</f>
        <v>4586812.8639841732</v>
      </c>
      <c r="S77" s="25">
        <f t="shared" ca="1" si="7"/>
        <v>6498080.5609983094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1910623.2567652927</v>
      </c>
      <c r="R78" s="25">
        <f t="array" aca="1" ref="R78" ca="1">INDEX('Lorri 401b'!L:L,MATCH('Retirement Calculator'!A78,'Lorri 401b'!N:N,0),0)</f>
        <v>4583721.3590209261</v>
      </c>
      <c r="S78" s="25">
        <f t="shared" ca="1" si="7"/>
        <v>6494344.615786219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1909976.1313487454</v>
      </c>
      <c r="R79" s="25">
        <f t="array" aca="1" ref="R79" ca="1">INDEX('Lorri 401b'!L:L,MATCH('Retirement Calculator'!A79,'Lorri 401b'!N:N,0),0)</f>
        <v>4580616.9727869993</v>
      </c>
      <c r="S79" s="25">
        <f t="shared" ca="1" si="7"/>
        <v>6490593.1041357443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1909326.3095762958</v>
      </c>
      <c r="R80" s="25">
        <f t="array" aca="1" ref="R80" ca="1">INDEX('Lorri 401b'!L:L,MATCH('Retirement Calculator'!A80,'Lorri 401b'!N:N,0),0)</f>
        <v>4577499.6516104313</v>
      </c>
      <c r="S80" s="25">
        <f t="shared" ca="1" si="7"/>
        <v>6486825.9611867275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1908673.7802131276</v>
      </c>
      <c r="R81" s="25">
        <f t="array" aca="1" ref="R81" ca="1">INDEX('Lorri 401b'!L:L,MATCH('Retirement Calculator'!A81,'Lorri 401b'!N:N,0),0)</f>
        <v>4574369.3415956274</v>
      </c>
      <c r="S81" s="25">
        <f t="shared" ca="1" si="7"/>
        <v>6483043.1218087552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1908018.531977613</v>
      </c>
      <c r="R82" s="25">
        <f t="array" aca="1" ref="R82" ca="1">INDEX('Lorri 401b'!L:L,MATCH('Retirement Calculator'!A82,'Lorri 401b'!N:N,0),0)</f>
        <v>4571225.9886224279</v>
      </c>
      <c r="S82" s="25">
        <f t="shared" ca="1" si="7"/>
        <v>6479244.5206000414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1907360.5535411171</v>
      </c>
      <c r="R83" s="25">
        <f t="array" aca="1" ref="R83" ca="1">INDEX('Lorri 401b'!L:L,MATCH('Retirement Calculator'!A83,'Lorri 401b'!N:N,0),0)</f>
        <v>4568069.5383451739</v>
      </c>
      <c r="S83" s="25">
        <f t="shared" ca="1" si="7"/>
        <v>6475430.0918862913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1906699.8335278025</v>
      </c>
      <c r="R84" s="25">
        <f t="array" aca="1" ref="R84" ca="1">INDEX('Lorri 401b'!L:L,MATCH('Retirement Calculator'!A84,'Lorri 401b'!N:N,0),0)</f>
        <v>4564899.9361917647</v>
      </c>
      <c r="S84" s="25">
        <f t="shared" ca="1" si="7"/>
        <v>6471599.7697195671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1906036.3605144324</v>
      </c>
      <c r="R85" s="25">
        <f t="array" aca="1" ref="R85" ca="1">INDEX('Lorri 401b'!L:L,MATCH('Retirement Calculator'!A85,'Lorri 401b'!N:N,0),0)</f>
        <v>4561717.127362716</v>
      </c>
      <c r="S85" s="25">
        <f t="shared" ca="1" si="7"/>
        <v>6467753.4878771482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1905370.1230301731</v>
      </c>
      <c r="R86" s="25">
        <f t="array" aca="1" ref="R86" ca="1">INDEX('Lorri 401b'!L:L,MATCH('Retirement Calculator'!A86,'Lorri 401b'!N:N,0),0)</f>
        <v>4558521.0568302134</v>
      </c>
      <c r="S86" s="25">
        <f t="shared" ca="1" si="7"/>
        <v>6463891.179860387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1904701.1095563963</v>
      </c>
      <c r="R87" s="25">
        <f t="array" aca="1" ref="R87" ca="1">INDEX('Lorri 401b'!L:L,MATCH('Retirement Calculator'!A87,'Lorri 401b'!N:N,0),0)</f>
        <v>4555311.6693371581</v>
      </c>
      <c r="S87" s="25">
        <f t="shared" ca="1" si="7"/>
        <v>6460012.7788935546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1904029.3085264785</v>
      </c>
      <c r="R88" s="25">
        <f t="array" aca="1" ref="R88" ca="1">INDEX('Lorri 401b'!L:L,MATCH('Retirement Calculator'!A88,'Lorri 401b'!N:N,0),0)</f>
        <v>4552088.9093962153</v>
      </c>
      <c r="S88" s="25">
        <f t="shared" ca="1" si="7"/>
        <v>6456118.217922694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1903354.7083256028</v>
      </c>
      <c r="R89" s="25">
        <f t="array" aca="1" ref="R89" ca="1">INDEX('Lorri 401b'!L:L,MATCH('Retirement Calculator'!A89,'Lorri 401b'!N:N,0),0)</f>
        <v>4548852.7212888524</v>
      </c>
      <c r="S89" s="25">
        <f t="shared" ca="1" si="7"/>
        <v>6452207.4296144554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1902677.2972905568</v>
      </c>
      <c r="R90" s="25">
        <f t="array" aca="1" ref="R90" ca="1">INDEX('Lorri 401b'!L:L,MATCH('Retirement Calculator'!A90,'Lorri 401b'!N:N,0),0)</f>
        <v>4545603.0490643755</v>
      </c>
      <c r="S90" s="25">
        <f t="shared" ca="1" si="7"/>
        <v>6448280.3463549325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1901997.0637095314</v>
      </c>
      <c r="R91" s="25">
        <f t="array" aca="1" ref="R91" ca="1">INDEX('Lorri 401b'!L:L,MATCH('Retirement Calculator'!A91,'Lorri 401b'!N:N,0),0)</f>
        <v>4542339.836538963</v>
      </c>
      <c r="S91" s="25">
        <f t="shared" ca="1" si="7"/>
        <v>6444336.900248494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1901313.9958219186</v>
      </c>
      <c r="R92" s="25">
        <f t="array" aca="1" ref="R92" ca="1">INDEX('Lorri 401b'!L:L,MATCH('Retirement Calculator'!A92,'Lorri 401b'!N:N,0),0)</f>
        <v>4539063.0272946944</v>
      </c>
      <c r="S92" s="25">
        <f t="shared" ca="1" si="7"/>
        <v>6440377.0231166128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1900628.0818181073</v>
      </c>
      <c r="R93" s="25">
        <f t="array" aca="1" ref="R93" ca="1">INDEX('Lorri 401b'!L:L,MATCH('Retirement Calculator'!A93,'Lorri 401b'!N:N,0),0)</f>
        <v>4535772.5646785749</v>
      </c>
      <c r="S93" s="25">
        <f t="shared" ca="1" si="7"/>
        <v>6436400.6464966824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1899939.3098392801</v>
      </c>
      <c r="R94" s="25">
        <f t="array" aca="1" ref="R94" ca="1">INDEX('Lorri 401b'!L:L,MATCH('Retirement Calculator'!A94,'Lorri 401b'!N:N,0),0)</f>
        <v>4532468.3918015547</v>
      </c>
      <c r="S94" s="25">
        <f t="shared" ca="1" si="7"/>
        <v>6432407.701640835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1899247.6679772078</v>
      </c>
      <c r="R95" s="25">
        <f t="array" aca="1" ref="R95" ca="1">INDEX('Lorri 401b'!L:L,MATCH('Retirement Calculator'!A95,'Lorri 401b'!N:N,0),0)</f>
        <v>4529150.4515375467</v>
      </c>
      <c r="S95" s="25">
        <f t="shared" ca="1" si="7"/>
        <v>6428398.119514754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1898553.1442740436</v>
      </c>
      <c r="R96" s="25">
        <f t="array" aca="1" ref="R96" ca="1">INDEX('Lorri 401b'!L:L,MATCH('Retirement Calculator'!A96,'Lorri 401b'!N:N,0),0)</f>
        <v>4525818.6865224391</v>
      </c>
      <c r="S96" s="25">
        <f t="shared" ca="1" si="7"/>
        <v>6424371.830796483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1897855.7267221161</v>
      </c>
      <c r="R97" s="25">
        <f t="array" aca="1" ref="R97" ca="1">INDEX('Lorri 401b'!L:L,MATCH('Retirement Calculator'!A97,'Lorri 401b'!N:N,0),0)</f>
        <v>4522473.0391531019</v>
      </c>
      <c r="S97" s="25">
        <f t="shared" ca="1" si="7"/>
        <v>6420328.7658752184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1897155.4032637223</v>
      </c>
      <c r="R98" s="25">
        <f t="array" aca="1" ref="R98" ca="1">INDEX('Lorri 401b'!L:L,MATCH('Retirement Calculator'!A98,'Lorri 401b'!N:N,0),0)</f>
        <v>4519113.4515863918</v>
      </c>
      <c r="S98" s="25">
        <f t="shared" ca="1" si="7"/>
        <v>6416268.8548501143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1896452.1617909186</v>
      </c>
      <c r="R99" s="25">
        <f t="array" aca="1" ref="R99" ca="1">INDEX('Lorri 401b'!L:L,MATCH('Retirement Calculator'!A99,'Lorri 401b'!N:N,0),0)</f>
        <v>4515739.8657381544</v>
      </c>
      <c r="S99" s="25">
        <f t="shared" ca="1" si="7"/>
        <v>6412192.0275290729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1895745.9901453115</v>
      </c>
      <c r="R100" s="25">
        <f t="array" aca="1" ref="R100" ca="1">INDEX('Lorri 401b'!L:L,MATCH('Retirement Calculator'!A100,'Lorri 401b'!N:N,0),0)</f>
        <v>4512352.2232822161</v>
      </c>
      <c r="S100" s="25">
        <f t="shared" ca="1" si="7"/>
        <v>6408098.2134275278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1895036.8761178476</v>
      </c>
      <c r="R101" s="25">
        <f t="array" aca="1" ref="R101" ca="1">INDEX('Lorri 401b'!L:L,MATCH('Retirement Calculator'!A101,'Lorri 401b'!N:N,0),0)</f>
        <v>4508950.4656493776</v>
      </c>
      <c r="S101" s="25">
        <f t="shared" ca="1" si="7"/>
        <v>6403987.3417672254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1894324.8074486027</v>
      </c>
      <c r="R102" s="25">
        <f t="array" aca="1" ref="R102" ca="1">INDEX('Lorri 401b'!L:L,MATCH('Retirement Calculator'!A102,'Lorri 401b'!N:N,0),0)</f>
        <v>4505534.534026402</v>
      </c>
      <c r="S102" s="25">
        <f t="shared" ca="1" si="7"/>
        <v>6399859.3414750043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1893609.7718265692</v>
      </c>
      <c r="R103" s="25">
        <f t="array" aca="1" ref="R103" ca="1">INDEX('Lorri 401b'!L:L,MATCH('Retirement Calculator'!A103,'Lorri 401b'!N:N,0),0)</f>
        <v>4502104.3693549978</v>
      </c>
      <c r="S103" s="25">
        <f t="shared" ca="1" si="7"/>
        <v>6395714.1411815668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1892891.7568894438</v>
      </c>
      <c r="R104" s="25">
        <f t="array" aca="1" ref="R104" ca="1">INDEX('Lorri 401b'!L:L,MATCH('Retirement Calculator'!A104,'Lorri 401b'!N:N,0),0)</f>
        <v>4498659.912330796</v>
      </c>
      <c r="S104" s="25">
        <f t="shared" ca="1" si="7"/>
        <v>6391551.6692202399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1892170.7502234138</v>
      </c>
      <c r="R105" s="25">
        <f t="array" aca="1" ref="R105" ca="1">INDEX('Lorri 401b'!L:L,MATCH('Retirement Calculator'!A105,'Lorri 401b'!N:N,0),0)</f>
        <v>4495201.1034023268</v>
      </c>
      <c r="S105" s="25">
        <f t="shared" ca="1" si="7"/>
        <v>6387371.8536257409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1891446.7393629421</v>
      </c>
      <c r="R106" s="25">
        <f t="array" aca="1" ref="R106" ca="1">INDEX('Lorri 401b'!L:L,MATCH('Retirement Calculator'!A106,'Lorri 401b'!N:N,0),0)</f>
        <v>4491727.8827699888</v>
      </c>
      <c r="S106" s="25">
        <f t="shared" ca="1" si="7"/>
        <v>6383174.6221329309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1890719.7117905517</v>
      </c>
      <c r="R107" s="25">
        <f t="array" aca="1" ref="R107" ca="1">INDEX('Lorri 401b'!L:L,MATCH('Retirement Calculator'!A107,'Lorri 401b'!N:N,0),0)</f>
        <v>4488240.1903850166</v>
      </c>
      <c r="S107" s="25">
        <f t="shared" ca="1" si="7"/>
        <v>6378959.902175568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1890668.5716182762</v>
      </c>
      <c r="R108" s="25">
        <f t="array" aca="1" ref="R108" ca="1">INDEX('Lorri 401b'!L:L,MATCH('Retirement Calculator'!A108,'Lorri 401b'!N:N,0),0)</f>
        <v>4486489.1326001063</v>
      </c>
      <c r="S108" s="25">
        <f t="shared" ca="1" si="7"/>
        <v>6377157.704218382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1890617.2183619495</v>
      </c>
      <c r="R109" s="25">
        <f t="array" aca="1" ref="R109" ca="1">INDEX('Lorri 401b'!L:L,MATCH('Retirement Calculator'!A109,'Lorri 401b'!N:N,0),0)</f>
        <v>4484730.7787410924</v>
      </c>
      <c r="S109" s="25">
        <f t="shared" ca="1" si="7"/>
        <v>6375347.997103042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1890565.6511337215</v>
      </c>
      <c r="R110" s="25">
        <f t="array" aca="1" ref="R110" ca="1">INDEX('Lorri 401b'!L:L,MATCH('Retirement Calculator'!A110,'Lorri 401b'!N:N,0),0)</f>
        <v>4482965.0984076662</v>
      </c>
      <c r="S110" s="25">
        <f t="shared" ca="1" si="7"/>
        <v>6373530.7495413879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1890513.8690420424</v>
      </c>
      <c r="R111" s="25">
        <f t="array" aca="1" ref="R111" ca="1">INDEX('Lorri 401b'!L:L,MATCH('Retirement Calculator'!A111,'Lorri 401b'!N:N,0),0)</f>
        <v>4481192.0610728506</v>
      </c>
      <c r="S111" s="25">
        <f t="shared" ca="1" si="7"/>
        <v>6371705.9301148932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1890461.8711916481</v>
      </c>
      <c r="R112" s="25">
        <f t="array" aca="1" ref="R112" ca="1">INDEX('Lorri 401b'!L:L,MATCH('Retirement Calculator'!A112,'Lorri 401b'!N:N,0),0)</f>
        <v>4479411.6360824732</v>
      </c>
      <c r="S112" s="25">
        <f t="shared" ca="1" si="7"/>
        <v>6369873.507274121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1890409.6566835437</v>
      </c>
      <c r="R113" s="25">
        <f t="array" aca="1" ref="R113" ca="1">INDEX('Lorri 401b'!L:L,MATCH('Retirement Calculator'!A113,'Lorri 401b'!N:N,0),0)</f>
        <v>4477623.7926546354</v>
      </c>
      <c r="S113" s="25">
        <f t="shared" ca="1" si="7"/>
        <v>6368033.4493381791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1890357.224614989</v>
      </c>
      <c r="R114" s="25">
        <f t="array" aca="1" ref="R114" ca="1">INDEX('Lorri 401b'!L:L,MATCH('Retirement Calculator'!A114,'Lorri 401b'!N:N,0),0)</f>
        <v>4475828.4998791814</v>
      </c>
      <c r="S114" s="25">
        <f t="shared" ca="1" si="7"/>
        <v>6366185.7244941704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1890304.5740794819</v>
      </c>
      <c r="R115" s="25">
        <f t="array" aca="1" ref="R115" ca="1">INDEX('Lorri 401b'!L:L,MATCH('Retirement Calculator'!A115,'Lorri 401b'!N:N,0),0)</f>
        <v>4474025.7267171638</v>
      </c>
      <c r="S115" s="25">
        <f t="shared" ca="1" si="7"/>
        <v>6364330.3007966457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1890251.7041667437</v>
      </c>
      <c r="R116" s="25">
        <f t="array" aca="1" ref="R116" ca="1">INDEX('Lorri 401b'!L:L,MATCH('Retirement Calculator'!A116,'Lorri 401b'!N:N,0),0)</f>
        <v>4472215.4420003043</v>
      </c>
      <c r="S116" s="25">
        <f t="shared" ca="1" si="7"/>
        <v>6362467.1461670483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1890198.6139627022</v>
      </c>
      <c r="R117" s="25">
        <f t="array" aca="1" ref="R117" ca="1">INDEX('Lorri 401b'!L:L,MATCH('Retirement Calculator'!A117,'Lorri 401b'!N:N,0),0)</f>
        <v>4470397.6144304574</v>
      </c>
      <c r="S117" s="25">
        <f t="shared" ca="1" si="7"/>
        <v>6360596.2283931598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1890145.3025494774</v>
      </c>
      <c r="R118" s="25">
        <f t="array" aca="1" ref="R118" ca="1">INDEX('Lorri 401b'!L:L,MATCH('Retirement Calculator'!A118,'Lorri 401b'!N:N,0),0)</f>
        <v>4468572.2125790697</v>
      </c>
      <c r="S118" s="25">
        <f t="shared" ca="1" si="7"/>
        <v>6358717.5151285473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1890091.769005364</v>
      </c>
      <c r="R119" s="25">
        <f t="array" aca="1" ref="R119" ca="1">INDEX('Lorri 401b'!L:L,MATCH('Retirement Calculator'!A119,'Lorri 401b'!N:N,0),0)</f>
        <v>4466739.2048866348</v>
      </c>
      <c r="S119" s="25">
        <f t="shared" ca="1" si="7"/>
        <v>6356830.9738919986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1890038.0124048169</v>
      </c>
      <c r="R120" s="25">
        <f t="array" aca="1" ref="R120" ca="1">INDEX('Lorri 401b'!L:L,MATCH('Retirement Calculator'!A120,'Lorri 401b'!N:N,0),0)</f>
        <v>4464898.5596621484</v>
      </c>
      <c r="S120" s="25">
        <f t="shared" ca="1" si="7"/>
        <v>6354936.5720669655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1889984.0318184341</v>
      </c>
      <c r="R121" s="25">
        <f t="array" aca="1" ref="R121" ca="1">INDEX('Lorri 401b'!L:L,MATCH('Retirement Calculator'!A121,'Lorri 401b'!N:N,0),0)</f>
        <v>4463050.2450825591</v>
      </c>
      <c r="S121" s="25">
        <f t="shared" ca="1" si="7"/>
        <v>6353034.2769009937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1889929.8263129415</v>
      </c>
      <c r="R122" s="25">
        <f t="array" aca="1" ref="R122" ca="1">INDEX('Lorri 401b'!L:L,MATCH('Retirement Calculator'!A122,'Lorri 401b'!N:N,0),0)</f>
        <v>4461194.2291922215</v>
      </c>
      <c r="S122" s="25">
        <f t="shared" ca="1" si="7"/>
        <v>6351124.055505163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1889875.3949511759</v>
      </c>
      <c r="R123" s="25">
        <f t="array" aca="1" ref="R123" ca="1">INDEX('Lorri 401b'!L:L,MATCH('Retirement Calculator'!A123,'Lorri 401b'!N:N,0),0)</f>
        <v>4459330.479902341</v>
      </c>
      <c r="S123" s="25">
        <f t="shared" ca="1" si="7"/>
        <v>6349205.8748535169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1889820.7367920696</v>
      </c>
      <c r="R124" s="25">
        <f t="array" aca="1" ref="R124" ca="1">INDEX('Lorri 401b'!L:L,MATCH('Retirement Calculator'!A124,'Lorri 401b'!N:N,0),0)</f>
        <v>4457458.9649904193</v>
      </c>
      <c r="S124" s="25">
        <f t="shared" ca="1" si="7"/>
        <v>6347279.7017824892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1889765.8508906339</v>
      </c>
      <c r="R125" s="25">
        <f t="array" aca="1" ref="R125" ca="1">INDEX('Lorri 401b'!L:L,MATCH('Retirement Calculator'!A125,'Lorri 401b'!N:N,0),0)</f>
        <v>4455579.6520996979</v>
      </c>
      <c r="S125" s="25">
        <f t="shared" ca="1" si="7"/>
        <v>6345345.5029903315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1889710.736297942</v>
      </c>
      <c r="R126" s="25">
        <f t="array" aca="1" ref="R126" ca="1">INDEX('Lorri 401b'!L:L,MATCH('Retirement Calculator'!A126,'Lorri 401b'!N:N,0),0)</f>
        <v>4453692.5087385988</v>
      </c>
      <c r="S126" s="25">
        <f t="shared" ca="1" si="7"/>
        <v>6343403.2450365406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1889655.3920611138</v>
      </c>
      <c r="R127" s="25">
        <f t="array" aca="1" ref="R127" ca="1">INDEX('Lorri 401b'!L:L,MATCH('Retirement Calculator'!A127,'Lorri 401b'!N:N,0),0)</f>
        <v>4451797.5022801617</v>
      </c>
      <c r="S127" s="25">
        <f t="shared" ca="1" si="7"/>
        <v>6341452.8943412751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1889599.8172232991</v>
      </c>
      <c r="R128" s="25">
        <f t="array" aca="1" ref="R128" ca="1">INDEX('Lorri 401b'!L:L,MATCH('Retirement Calculator'!A128,'Lorri 401b'!N:N,0),0)</f>
        <v>4449894.5999614811</v>
      </c>
      <c r="S128" s="25">
        <f t="shared" ca="1" si="7"/>
        <v>6339494.4171847804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1889544.0108236601</v>
      </c>
      <c r="R129" s="25">
        <f t="array" aca="1" ref="R129" ca="1">INDEX('Lorri 401b'!L:L,MATCH('Retirement Calculator'!A129,'Lorri 401b'!N:N,0),0)</f>
        <v>4447983.7688831389</v>
      </c>
      <c r="S129" s="25">
        <f t="shared" ca="1" si="7"/>
        <v>6337527.7797067985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1889487.9718973557</v>
      </c>
      <c r="R130" s="25">
        <f t="array" aca="1" ref="R130" ca="1">INDEX('Lorri 401b'!L:L,MATCH('Retirement Calculator'!A130,'Lorri 401b'!N:N,0),0)</f>
        <v>4446064.9760086378</v>
      </c>
      <c r="S130" s="25">
        <f t="shared" ca="1" si="7"/>
        <v>6335552.9479059931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1889431.6994755252</v>
      </c>
      <c r="R131" s="25">
        <f t="array" aca="1" ref="R131" ca="1">INDEX('Lorri 401b'!L:L,MATCH('Retirement Calculator'!A131,'Lorri 401b'!N:N,0),0)</f>
        <v>4444138.1881638262</v>
      </c>
      <c r="S131" s="25">
        <f t="shared" ca="1" si="7"/>
        <v>6333569.8876393512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1889375.1925852704</v>
      </c>
      <c r="R132" s="25">
        <f t="array" aca="1" ref="R132" ca="1">INDEX('Lorri 401b'!L:L,MATCH('Retirement Calculator'!A132,'Lorri 401b'!N:N,0),0)</f>
        <v>4442203.3720363276</v>
      </c>
      <c r="S132" s="25">
        <f t="shared" ca="1" si="7"/>
        <v>6331578.5646215975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1889318.4502496396</v>
      </c>
      <c r="R133" s="25">
        <f t="array" aca="1" ref="R133" ca="1">INDEX('Lorri 401b'!L:L,MATCH('Retirement Calculator'!A133,'Lorri 401b'!N:N,0),0)</f>
        <v>4440260.4941749647</v>
      </c>
      <c r="S133" s="25">
        <f t="shared" ca="1" si="7"/>
        <v>6329578.9444246041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1889261.4714876104</v>
      </c>
      <c r="R134" s="25">
        <f t="array" aca="1" ref="R134" ca="1">INDEX('Lorri 401b'!L:L,MATCH('Retirement Calculator'!A134,'Lorri 401b'!N:N,0),0)</f>
        <v>4438309.5209891796</v>
      </c>
      <c r="S134" s="25">
        <f t="shared" ca="1" si="7"/>
        <v>6327570.9924767902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1889204.2553140726</v>
      </c>
      <c r="R135" s="25">
        <f t="array" aca="1" ref="R135" ca="1">INDEX('Lorri 401b'!L:L,MATCH('Retirement Calculator'!A135,'Lorri 401b'!N:N,0),0)</f>
        <v>4436350.4187484533</v>
      </c>
      <c r="S135" s="25">
        <f t="shared" ca="1" si="7"/>
        <v>6325554.6740625259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1889146.8007398117</v>
      </c>
      <c r="R136" s="25">
        <f t="array" aca="1" ref="R136" ca="1">INDEX('Lorri 401b'!L:L,MATCH('Retirement Calculator'!A136,'Lorri 401b'!N:N,0),0)</f>
        <v>4434383.1535817236</v>
      </c>
      <c r="S136" s="25">
        <f t="shared" ca="1" si="7"/>
        <v>6323529.9543215353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1889089.1067714915</v>
      </c>
      <c r="R137" s="25">
        <f t="array" aca="1" ref="R137" ca="1">INDEX('Lorri 401b'!L:L,MATCH('Retirement Calculator'!A137,'Lorri 401b'!N:N,0),0)</f>
        <v>4432407.6914767995</v>
      </c>
      <c r="S137" s="25">
        <f t="shared" ca="1" si="7"/>
        <v>6321496.798248291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1889031.1724116364</v>
      </c>
      <c r="R138" s="25">
        <f t="array" aca="1" ref="R138" ca="1">INDEX('Lorri 401b'!L:L,MATCH('Retirement Calculator'!A138,'Lorri 401b'!N:N,0),0)</f>
        <v>4430423.9982797718</v>
      </c>
      <c r="S138" s="25">
        <f t="shared" ca="1" si="7"/>
        <v>6319455.1706914082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1888972.9966586155</v>
      </c>
      <c r="R139" s="25">
        <f t="array" aca="1" ref="R139" ca="1">INDEX('Lorri 401b'!L:L,MATCH('Retirement Calculator'!A139,'Lorri 401b'!N:N,0),0)</f>
        <v>4428432.0396944229</v>
      </c>
      <c r="S139" s="25">
        <f t="shared" ca="1" si="7"/>
        <v>6317405.0363530386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1888914.5785066236</v>
      </c>
      <c r="R140" s="25">
        <f t="array" aca="1" ref="R140" ca="1">INDEX('Lorri 401b'!L:L,MATCH('Retirement Calculator'!A140,'Lorri 401b'!N:N,0),0)</f>
        <v>4426431.7812816352</v>
      </c>
      <c r="S140" s="25">
        <f t="shared" ca="1" si="7"/>
        <v>6315346.3597882586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1888855.9169456651</v>
      </c>
      <c r="R141" s="25">
        <f t="array" aca="1" ref="R141" ca="1">INDEX('Lorri 401b'!L:L,MATCH('Retirement Calculator'!A141,'Lorri 401b'!N:N,0),0)</f>
        <v>4424423.1884587938</v>
      </c>
      <c r="S141" s="25">
        <f t="shared" ca="1" si="7"/>
        <v>6313279.1054044589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1888797.0109615359</v>
      </c>
      <c r="R142" s="25">
        <f t="array" aca="1" ref="R142" ca="1">INDEX('Lorri 401b'!L:L,MATCH('Retirement Calculator'!A142,'Lorri 401b'!N:N,0),0)</f>
        <v>4422406.2264991906</v>
      </c>
      <c r="S142" s="25">
        <f t="shared" ca="1" si="7"/>
        <v>6311203.2374607269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1888737.8595358061</v>
      </c>
      <c r="R143" s="25">
        <f t="array" aca="1" ref="R143" ca="1">INDEX('Lorri 401b'!L:L,MATCH('Retirement Calculator'!A143,'Lorri 401b'!N:N,0),0)</f>
        <v>4420380.8605314223</v>
      </c>
      <c r="S143" s="25">
        <f t="shared" ca="1" si="7"/>
        <v>6309118.7200672282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1888678.4616458025</v>
      </c>
      <c r="R144" s="25">
        <f t="array" aca="1" ref="R144" ca="1">INDEX('Lorri 401b'!L:L,MATCH('Retirement Calculator'!A144,'Lorri 401b'!N:N,0),0)</f>
        <v>4418347.0555387884</v>
      </c>
      <c r="S144" s="25">
        <f t="shared" ca="1" si="7"/>
        <v>6307025.5171845909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1888618.8162645905</v>
      </c>
      <c r="R145" s="25">
        <f t="array" aca="1" ref="R145" ca="1">INDEX('Lorri 401b'!L:L,MATCH('Retirement Calculator'!A145,'Lorri 401b'!N:N,0),0)</f>
        <v>4416304.7763586855</v>
      </c>
      <c r="S145" s="25">
        <f t="shared" ca="1" si="7"/>
        <v>6304923.5926232757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1888558.9223609569</v>
      </c>
      <c r="R146" s="25">
        <f t="array" aca="1" ref="R146" ca="1">INDEX('Lorri 401b'!L:L,MATCH('Retirement Calculator'!A146,'Lorri 401b'!N:N,0),0)</f>
        <v>4414253.9876819989</v>
      </c>
      <c r="S146" s="25">
        <f t="shared" ca="1" si="7"/>
        <v>6302812.9100429555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1888498.7788993914</v>
      </c>
      <c r="R147" s="25">
        <f t="array" aca="1" ref="R147" ca="1">INDEX('Lorri 401b'!L:L,MATCH('Retirement Calculator'!A147,'Lorri 401b'!N:N,0),0)</f>
        <v>4412194.6540524922</v>
      </c>
      <c r="S147" s="25">
        <f t="shared" ca="1" si="7"/>
        <v>6300693.4329518834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1888438.3848400693</v>
      </c>
      <c r="R148" s="25">
        <f t="array" aca="1" ref="R148" ca="1">INDEX('Lorri 401b'!L:L,MATCH('Retirement Calculator'!A148,'Lorri 401b'!N:N,0),0)</f>
        <v>4410126.7398661962</v>
      </c>
      <c r="S148" s="25">
        <f t="shared" ca="1" si="7"/>
        <v>6298565.1247062655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1888377.7391388335</v>
      </c>
      <c r="R149" s="25">
        <f t="array" aca="1" ref="R149" ca="1">INDEX('Lorri 401b'!L:L,MATCH('Retirement Calculator'!A149,'Lorri 401b'!N:N,0),0)</f>
        <v>4408050.209370791</v>
      </c>
      <c r="S149" s="25">
        <f t="shared" ca="1" si="7"/>
        <v>6296427.9485096242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1888316.8407471757</v>
      </c>
      <c r="R150" s="25">
        <f t="array" aca="1" ref="R150" ca="1">INDEX('Lorri 401b'!L:L,MATCH('Retirement Calculator'!A150,'Lorri 401b'!N:N,0),0)</f>
        <v>4405965.0266649881</v>
      </c>
      <c r="S150" s="25">
        <f t="shared" ca="1" si="7"/>
        <v>6294281.8674121639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1888255.6886122194</v>
      </c>
      <c r="R151" s="25">
        <f t="array" aca="1" ref="R151" ca="1">INDEX('Lorri 401b'!L:L,MATCH('Retirement Calculator'!A151,'Lorri 401b'!N:N,0),0)</f>
        <v>4403871.155697911</v>
      </c>
      <c r="S151" s="25">
        <f t="shared" ca="1" si="7"/>
        <v>6292126.8443101309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1888194.2816767008</v>
      </c>
      <c r="R152" s="25">
        <f t="array" aca="1" ref="R152" ca="1">INDEX('Lorri 401b'!L:L,MATCH('Retirement Calculator'!A152,'Lorri 401b'!N:N,0),0)</f>
        <v>4401768.560268471</v>
      </c>
      <c r="S152" s="25">
        <f t="shared" ca="1" si="7"/>
        <v>6289962.8419451714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1888132.6188789508</v>
      </c>
      <c r="R153" s="25">
        <f t="array" aca="1" ref="R153" ca="1">INDEX('Lorri 401b'!L:L,MATCH('Retirement Calculator'!A153,'Lorri 401b'!N:N,0),0)</f>
        <v>4399657.2040247414</v>
      </c>
      <c r="S153" s="25">
        <f t="shared" ca="1" si="7"/>
        <v>6287789.8229036927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1888070.6991528771</v>
      </c>
      <c r="R154" s="25">
        <f t="array" aca="1" ref="R154" ca="1">INDEX('Lorri 401b'!L:L,MATCH('Retirement Calculator'!A154,'Lorri 401b'!N:N,0),0)</f>
        <v>4397537.05046333</v>
      </c>
      <c r="S154" s="25">
        <f t="shared" ca="1" si="7"/>
        <v>6285607.7496162076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1888008.5214279445</v>
      </c>
      <c r="R155" s="25">
        <f t="array" aca="1" ref="R155" ca="1">INDEX('Lorri 401b'!L:L,MATCH('Retirement Calculator'!A155,'Lorri 401b'!N:N,0),0)</f>
        <v>4395408.0629287465</v>
      </c>
      <c r="S155" s="25">
        <f t="shared" ca="1" si="7"/>
        <v>6283416.5843566908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1887946.0846291583</v>
      </c>
      <c r="R156" s="25">
        <f t="array" aca="1" ref="R156" ca="1">INDEX('Lorri 401b'!L:L,MATCH('Retirement Calculator'!A156,'Lorri 401b'!N:N,0),0)</f>
        <v>4393270.2046127683</v>
      </c>
      <c r="S156" s="25">
        <f t="shared" ca="1" si="7"/>
        <v>6281216.2892419267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1887883.3876770437</v>
      </c>
      <c r="R157" s="25">
        <f t="array" aca="1" ref="R157" ca="1">INDEX('Lorri 401b'!L:L,MATCH('Retirement Calculator'!A157,'Lorri 401b'!N:N,0),0)</f>
        <v>4391123.4385538073</v>
      </c>
      <c r="S157" s="25">
        <f t="shared" ca="1" si="7"/>
        <v>6279006.826230851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1887820.4294876286</v>
      </c>
      <c r="R158" s="25">
        <f t="array" aca="1" ref="R158" ca="1">INDEX('Lorri 401b'!L:L,MATCH('Retirement Calculator'!A158,'Lorri 401b'!N:N,0),0)</f>
        <v>4388967.7276362674</v>
      </c>
      <c r="S158" s="25">
        <f t="shared" ca="1" si="7"/>
        <v>6276788.1571238963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1887757.2089724243</v>
      </c>
      <c r="R159" s="25">
        <f t="array" aca="1" ref="R159" ca="1">INDEX('Lorri 401b'!L:L,MATCH('Retirement Calculator'!A159,'Lorri 401b'!N:N,0),0)</f>
        <v>4386803.0345899044</v>
      </c>
      <c r="S159" s="25">
        <f t="shared" ca="1" si="7"/>
        <v>6274560.2435623286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1887693.7250384064</v>
      </c>
      <c r="R160" s="25">
        <f t="array" aca="1" ref="R160" ca="1">INDEX('Lorri 401b'!L:L,MATCH('Retirement Calculator'!A160,'Lorri 401b'!N:N,0),0)</f>
        <v>4384629.3219891815</v>
      </c>
      <c r="S160" s="25">
        <f t="shared" ca="1" si="7"/>
        <v>6272323.0470275879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1887629.9765879971</v>
      </c>
      <c r="R161" s="25">
        <f t="array" aca="1" ref="R161" ca="1">INDEX('Lorri 401b'!L:L,MATCH('Retirement Calculator'!A161,'Lorri 401b'!N:N,0),0)</f>
        <v>4382446.5522526214</v>
      </c>
      <c r="S161" s="25">
        <f t="shared" ca="1" si="7"/>
        <v>6270076.5288406182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1887565.9625190443</v>
      </c>
      <c r="R162" s="25">
        <f t="array" aca="1" ref="R162" ca="1">INDEX('Lorri 401b'!L:L,MATCH('Retirement Calculator'!A162,'Lorri 401b'!N:N,0),0)</f>
        <v>4380254.6876421599</v>
      </c>
      <c r="S162" s="25">
        <f t="shared" ca="1" si="7"/>
        <v>6267820.6501612039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1887501.6817248042</v>
      </c>
      <c r="R163" s="25">
        <f t="array" aca="1" ref="R163" ca="1">INDEX('Lorri 401b'!L:L,MATCH('Retirement Calculator'!A163,'Lorri 401b'!N:N,0),0)</f>
        <v>4378053.6902624881</v>
      </c>
      <c r="S163" s="25">
        <f t="shared" ca="1" si="7"/>
        <v>6265555.3719872925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1887437.1330939215</v>
      </c>
      <c r="R164" s="25">
        <f t="array" aca="1" ref="R164" ca="1">INDEX('Lorri 401b'!L:L,MATCH('Retirement Calculator'!A164,'Lorri 401b'!N:N,0),0)</f>
        <v>4375843.5220604008</v>
      </c>
      <c r="S164" s="25">
        <f t="shared" ca="1" si="7"/>
        <v>6263280.6551543223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1887372.3155104099</v>
      </c>
      <c r="R165" s="25">
        <f t="array" aca="1" ref="R165" ca="1">INDEX('Lorri 401b'!L:L,MATCH('Retirement Calculator'!A165,'Lorri 401b'!N:N,0),0)</f>
        <v>4373624.1448241379</v>
      </c>
      <c r="S165" s="25">
        <f t="shared" ca="1" si="7"/>
        <v>6260996.4603345478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1887307.2278536337</v>
      </c>
      <c r="R166" s="25">
        <f t="array" aca="1" ref="R166" ca="1">INDEX('Lorri 401b'!L:L,MATCH('Retirement Calculator'!A166,'Lorri 401b'!N:N,0),0)</f>
        <v>4371395.5201827241</v>
      </c>
      <c r="S166" s="25">
        <f t="shared" ca="1" si="7"/>
        <v>6258702.7480363576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1887241.8689982877</v>
      </c>
      <c r="R167" s="25">
        <f t="array" aca="1" ref="R167" ca="1">INDEX('Lorri 401b'!L:L,MATCH('Retirement Calculator'!A167,'Lorri 401b'!N:N,0),0)</f>
        <v>4369157.609605304</v>
      </c>
      <c r="S167" s="25">
        <f t="shared" ca="1" si="7"/>
        <v>6256399.4786035921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1887176.2378143778</v>
      </c>
      <c r="R168" s="25">
        <f t="array" aca="1" ref="R168" ca="1">INDEX('Lorri 401b'!L:L,MATCH('Retirement Calculator'!A168,'Lorri 401b'!N:N,0),0)</f>
        <v>4366910.3744004779</v>
      </c>
      <c r="S168" s="25">
        <f t="shared" ca="1" si="7"/>
        <v>6254086.6122148558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1887110.3331672016</v>
      </c>
      <c r="R169" s="25">
        <f t="array" aca="1" ref="R169" ca="1">INDEX('Lorri 401b'!L:L,MATCH('Retirement Calculator'!A169,'Lorri 401b'!N:N,0),0)</f>
        <v>4364653.7757156324</v>
      </c>
      <c r="S169" s="25">
        <f t="shared" ca="1" si="7"/>
        <v>6251764.1088828342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1887044.1539173287</v>
      </c>
      <c r="R170" s="25">
        <f t="array" aca="1" ref="R170" ca="1">INDEX('Lorri 401b'!L:L,MATCH('Retirement Calculator'!A170,'Lorri 401b'!N:N,0),0)</f>
        <v>4362387.774536266</v>
      </c>
      <c r="S170" s="25">
        <f t="shared" ca="1" si="7"/>
        <v>6249431.9284535944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1886977.6989205815</v>
      </c>
      <c r="R171" s="25">
        <f t="array" aca="1" ref="R171" ca="1">INDEX('Lorri 401b'!L:L,MATCH('Retirement Calculator'!A171,'Lorri 401b'!N:N,0),0)</f>
        <v>4360112.3316853195</v>
      </c>
      <c r="S171" s="25">
        <f t="shared" ca="1" si="7"/>
        <v>6247090.030605901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1886910.9670280144</v>
      </c>
      <c r="R172" s="25">
        <f t="array" aca="1" ref="R172" ca="1">INDEX('Lorri 401b'!L:L,MATCH('Retirement Calculator'!A172,'Lorri 401b'!N:N,0),0)</f>
        <v>4357827.4078224935</v>
      </c>
      <c r="S172" s="25">
        <f t="shared" ca="1" si="7"/>
        <v>6244738.3748505078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1886843.9570858949</v>
      </c>
      <c r="R173" s="25">
        <f t="array" aca="1" ref="R173" ca="1">INDEX('Lorri 401b'!L:L,MATCH('Retirement Calculator'!A173,'Lorri 401b'!N:N,0),0)</f>
        <v>4355532.9634435726</v>
      </c>
      <c r="S173" s="25">
        <f t="shared" ca="1" si="7"/>
        <v>6242376.920529468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1886776.6679356834</v>
      </c>
      <c r="R174" s="25">
        <f t="array" aca="1" ref="R174" ca="1">INDEX('Lorri 401b'!L:L,MATCH('Retirement Calculator'!A174,'Lorri 401b'!N:N,0),0)</f>
        <v>4353228.95887974</v>
      </c>
      <c r="S174" s="25">
        <f t="shared" ca="1" si="7"/>
        <v>6240005.6268154234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1886709.0984140127</v>
      </c>
      <c r="R175" s="25">
        <f t="array" aca="1" ref="R175" ca="1">INDEX('Lorri 401b'!L:L,MATCH('Retirement Calculator'!A175,'Lorri 401b'!N:N,0),0)</f>
        <v>4350915.354296891</v>
      </c>
      <c r="S175" s="25">
        <f t="shared" ca="1" si="7"/>
        <v>6237624.4527109042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1886641.2473526683</v>
      </c>
      <c r="R176" s="25">
        <f t="array" aca="1" ref="R176" ca="1">INDEX('Lorri 401b'!L:L,MATCH('Retirement Calculator'!A176,'Lorri 401b'!N:N,0),0)</f>
        <v>4348592.1096949466</v>
      </c>
      <c r="S176" s="25">
        <f t="shared" ca="1" si="7"/>
        <v>6235233.3570476146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1886573.1135785682</v>
      </c>
      <c r="R177" s="25">
        <f t="array" aca="1" ref="R177" ca="1">INDEX('Lorri 401b'!L:L,MATCH('Retirement Calculator'!A177,'Lorri 401b'!N:N,0),0)</f>
        <v>4346259.1849071607</v>
      </c>
      <c r="S177" s="25">
        <f t="shared" ca="1" si="7"/>
        <v>6232832.2984857289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1886504.6959137428</v>
      </c>
      <c r="R178" s="25">
        <f t="array" aca="1" ref="R178" ca="1">INDEX('Lorri 401b'!L:L,MATCH('Retirement Calculator'!A178,'Lorri 401b'!N:N,0),0)</f>
        <v>4343916.5395994261</v>
      </c>
      <c r="S178" s="25">
        <f t="shared" ca="1" si="7"/>
        <v>6230421.2355131693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1886435.9931753138</v>
      </c>
      <c r="R179" s="25">
        <f t="array" aca="1" ref="R179" ca="1">INDEX('Lorri 401b'!L:L,MATCH('Retirement Calculator'!A179,'Lorri 401b'!N:N,0),0)</f>
        <v>4341564.1332695754</v>
      </c>
      <c r="S179" s="25">
        <f t="shared" ca="1" si="7"/>
        <v>6228000.1264448892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1886367.0041754749</v>
      </c>
      <c r="R180" s="25">
        <f t="array" aca="1" ref="R180" ca="1">INDEX('Lorri 401b'!L:L,MATCH('Retirement Calculator'!A180,'Lorri 401b'!N:N,0),0)</f>
        <v>4339201.9252466839</v>
      </c>
      <c r="S180" s="25">
        <f t="shared" ca="1" si="7"/>
        <v>6225568.9294221587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1886297.7277214699</v>
      </c>
      <c r="R181" s="25">
        <f t="array" aca="1" ref="R181" ca="1">INDEX('Lorri 401b'!L:L,MATCH('Retirement Calculator'!A181,'Lorri 401b'!N:N,0),0)</f>
        <v>4336829.8746903641</v>
      </c>
      <c r="S181" s="25">
        <f t="shared" ca="1" si="7"/>
        <v>6223127.6024118345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1886228.1626155733</v>
      </c>
      <c r="R182" s="25">
        <f t="array" aca="1" ref="R182" ca="1">INDEX('Lorri 401b'!L:L,MATCH('Retirement Calculator'!A182,'Lorri 401b'!N:N,0),0)</f>
        <v>4334447.9405900594</v>
      </c>
      <c r="S182" s="25">
        <f t="shared" ca="1" si="7"/>
        <v>6220676.1032056324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1886158.3076550686</v>
      </c>
      <c r="R183" s="25">
        <f t="array" aca="1" ref="R183" ca="1">INDEX('Lorri 401b'!L:L,MATCH('Retirement Calculator'!A183,'Lorri 401b'!N:N,0),0)</f>
        <v>4332056.0817643367</v>
      </c>
      <c r="S183" s="25">
        <f t="shared" ca="1" si="7"/>
        <v>6218214.3894194048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1886088.1616322286</v>
      </c>
      <c r="R184" s="25">
        <f t="array" aca="1" ref="R184" ca="1">INDEX('Lorri 401b'!L:L,MATCH('Retirement Calculator'!A184,'Lorri 401b'!N:N,0),0)</f>
        <v>4329654.2568601733</v>
      </c>
      <c r="S184" s="25">
        <f t="shared" ca="1" si="7"/>
        <v>6215742.418492402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1886017.7233342933</v>
      </c>
      <c r="R185" s="25">
        <f t="array" aca="1" ref="R185" ca="1">INDEX('Lorri 401b'!L:L,MATCH('Retirement Calculator'!A185,'Lorri 401b'!N:N,0),0)</f>
        <v>4327242.4243522426</v>
      </c>
      <c r="S185" s="25">
        <f t="shared" ca="1" si="7"/>
        <v>6213260.1476865355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1885946.9915434502</v>
      </c>
      <c r="R186" s="25">
        <f t="array" aca="1" ref="R186" ca="1">INDEX('Lorri 401b'!L:L,MATCH('Retirement Calculator'!A186,'Lorri 401b'!N:N,0),0)</f>
        <v>4324820.5425421959</v>
      </c>
      <c r="S186" s="25">
        <f t="shared" ca="1" si="7"/>
        <v>6210767.5340856463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1885875.9650368118</v>
      </c>
      <c r="R187" s="25">
        <f t="array" aca="1" ref="R187" ca="1">INDEX('Lorri 401b'!L:L,MATCH('Retirement Calculator'!A187,'Lorri 401b'!N:N,0),0)</f>
        <v>4322388.5695579406</v>
      </c>
      <c r="S187" s="25">
        <f t="shared" ca="1" si="7"/>
        <v>6208264.5345947519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1885804.6425863956</v>
      </c>
      <c r="R188" s="25">
        <f t="array" aca="1" ref="R188" ca="1">INDEX('Lorri 401b'!L:L,MATCH('Retirement Calculator'!A188,'Lorri 401b'!N:N,0),0)</f>
        <v>4319946.4633529177</v>
      </c>
      <c r="S188" s="25">
        <f t="shared" ca="1" si="7"/>
        <v>6205751.1059393138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1885733.0229591029</v>
      </c>
      <c r="R189" s="25">
        <f t="array" aca="1" ref="R189" ca="1">INDEX('Lorri 401b'!L:L,MATCH('Retirement Calculator'!A189,'Lorri 401b'!N:N,0),0)</f>
        <v>4317494.1817053733</v>
      </c>
      <c r="S189" s="25">
        <f t="shared" ca="1" si="7"/>
        <v>6203227.2046644762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1885661.1049166964</v>
      </c>
      <c r="R190" s="25">
        <f t="array" aca="1" ref="R190" ca="1">INDEX('Lorri 401b'!L:L,MATCH('Retirement Calculator'!A190,'Lorri 401b'!N:N,0),0)</f>
        <v>4315031.6822176315</v>
      </c>
      <c r="S190" s="25">
        <f t="shared" ca="1" si="7"/>
        <v>6200692.7871343279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1885588.8872157799</v>
      </c>
      <c r="R191" s="25">
        <f t="array" aca="1" ref="R191" ca="1">INDEX('Lorri 401b'!L:L,MATCH('Retirement Calculator'!A191,'Lorri 401b'!N:N,0),0)</f>
        <v>4312558.9223153573</v>
      </c>
      <c r="S191" s="25">
        <f t="shared" ca="1" si="7"/>
        <v>6198147.8095311373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1885516.3686077762</v>
      </c>
      <c r="R192" s="25">
        <f t="array" aca="1" ref="R192" ca="1">INDEX('Lorri 401b'!L:L,MATCH('Retirement Calculator'!A192,'Lorri 401b'!N:N,0),0)</f>
        <v>4310075.859246823</v>
      </c>
      <c r="S192" s="25">
        <f t="shared" ca="1" si="7"/>
        <v>6195592.2278545992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1885443.5478389058</v>
      </c>
      <c r="R193" s="25">
        <f t="array" aca="1" ref="R193" ca="1">INDEX('Lorri 401b'!L:L,MATCH('Retirement Calculator'!A193,'Lorri 401b'!N:N,0),0)</f>
        <v>4307582.4500821698</v>
      </c>
      <c r="S193" s="25">
        <f t="shared" ca="1" si="7"/>
        <v>6193025.9979210757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1885370.4236501651</v>
      </c>
      <c r="R194" s="25">
        <f t="array" aca="1" ref="R194" ca="1">INDEX('Lorri 401b'!L:L,MATCH('Retirement Calculator'!A194,'Lorri 401b'!N:N,0),0)</f>
        <v>4305078.6517126644</v>
      </c>
      <c r="S194" s="25">
        <f t="shared" ca="1" si="7"/>
        <v>6190449.0753628295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1885296.9947773046</v>
      </c>
      <c r="R195" s="25">
        <f t="array" aca="1" ref="R195" ca="1">INDEX('Lorri 401b'!L:L,MATCH('Retirement Calculator'!A195,'Lorri 401b'!N:N,0),0)</f>
        <v>4302564.4208499528</v>
      </c>
      <c r="S195" s="25">
        <f t="shared" ca="1" si="7"/>
        <v>6187861.4156272579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1885223.2599508073</v>
      </c>
      <c r="R196" s="25">
        <f t="array" aca="1" ref="R196" ca="1">INDEX('Lorri 401b'!L:L,MATCH('Retirement Calculator'!A196,'Lorri 401b'!N:N,0),0)</f>
        <v>4300039.714025313</v>
      </c>
      <c r="S196" s="25">
        <f t="shared" ca="1" si="7"/>
        <v>6185262.9739761204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1885149.2178958661</v>
      </c>
      <c r="R197" s="25">
        <f t="array" aca="1" ref="R197" ca="1">INDEX('Lorri 401b'!L:L,MATCH('Retirement Calculator'!A197,'Lorri 401b'!N:N,0),0)</f>
        <v>4297504.4875889039</v>
      </c>
      <c r="S197" s="25">
        <f t="shared" ca="1" si="7"/>
        <v>6182653.7054847702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1885074.8673323628</v>
      </c>
      <c r="R198" s="25">
        <f t="array" aca="1" ref="R198" ca="1">INDEX('Lorri 401b'!L:L,MATCH('Retirement Calculator'!A198,'Lorri 401b'!N:N,0),0)</f>
        <v>4294958.69770901</v>
      </c>
      <c r="S198" s="25">
        <f t="shared" ca="1" si="7"/>
        <v>6180033.5650413726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1885000.2069748449</v>
      </c>
      <c r="R199" s="25">
        <f t="array" aca="1" ref="R199" ca="1">INDEX('Lorri 401b'!L:L,MATCH('Retirement Calculator'!A199,'Lorri 401b'!N:N,0),0)</f>
        <v>4292402.3003712827</v>
      </c>
      <c r="S199" s="25">
        <f t="shared" ca="1" si="7"/>
        <v>6177402.5073461272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1884925.235532504</v>
      </c>
      <c r="R200" s="25">
        <f t="array" aca="1" ref="R200" ca="1">INDEX('Lorri 401b'!L:L,MATCH('Retirement Calculator'!A200,'Lorri 401b'!N:N,0),0)</f>
        <v>4289835.2513779821</v>
      </c>
      <c r="S200" s="25">
        <f t="shared" ca="1" si="7"/>
        <v>6174760.4869104866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1884849.9517091534</v>
      </c>
      <c r="R201" s="25">
        <f t="array" aca="1" ref="R201" ca="1">INDEX('Lorri 401b'!L:L,MATCH('Retirement Calculator'!A201,'Lorri 401b'!N:N,0),0)</f>
        <v>4287257.5063472092</v>
      </c>
      <c r="S201" s="25">
        <f t="shared" ca="1" si="7"/>
        <v>6172107.4580563623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1884774.3542032053</v>
      </c>
      <c r="R202" s="25">
        <f t="array" aca="1" ref="R202" ca="1">INDEX('Lorri 401b'!L:L,MATCH('Retirement Calculator'!A202,'Lorri 401b'!N:N,0),0)</f>
        <v>4284669.0207121409</v>
      </c>
      <c r="S202" s="25">
        <f t="shared" ca="1" si="7"/>
        <v>6169443.3749153465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1884698.4417076493</v>
      </c>
      <c r="R203" s="25">
        <f t="array" aca="1" ref="R203" ca="1">INDEX('Lorri 401b'!L:L,MATCH('Retirement Calculator'!A203,'Lorri 401b'!N:N,0),0)</f>
        <v>4282069.7497202605</v>
      </c>
      <c r="S203" s="25">
        <f t="shared" ca="1" si="7"/>
        <v>6166768.1914279098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1884622.2129100284</v>
      </c>
      <c r="R204" s="25">
        <f t="array" aca="1" ref="R204" ca="1">INDEX('Lorri 401b'!L:L,MATCH('Retirement Calculator'!A204,'Lorri 401b'!N:N,0),0)</f>
        <v>4279459.6484325808</v>
      </c>
      <c r="S204" s="25">
        <f t="shared" ca="1" si="7"/>
        <v>6164081.8613426089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1884545.6664924175</v>
      </c>
      <c r="R205" s="25">
        <f t="array" aca="1" ref="R205" ca="1">INDEX('Lorri 401b'!L:L,MATCH('Retirement Calculator'!A205,'Lorri 401b'!N:N,0),0)</f>
        <v>4276838.6717228685</v>
      </c>
      <c r="S205" s="25">
        <f t="shared" ca="1" si="7"/>
        <v>6161384.3382152859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1884468.8011313998</v>
      </c>
      <c r="R206" s="25">
        <f t="array" aca="1" ref="R206" ca="1">INDEX('Lorri 401b'!L:L,MATCH('Retirement Calculator'!A206,'Lorri 401b'!N:N,0),0)</f>
        <v>4274206.7742768656</v>
      </c>
      <c r="S206" s="25">
        <f t="shared" ca="1" si="7"/>
        <v>6158675.575408265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1884391.6154980445</v>
      </c>
      <c r="R207" s="25">
        <f t="array" aca="1" ref="R207" ca="1">INDEX('Lorri 401b'!L:L,MATCH('Retirement Calculator'!A207,'Lorri 401b'!N:N,0),0)</f>
        <v>4271563.9105915045</v>
      </c>
      <c r="S207" s="25">
        <f t="shared" ca="1" si="7"/>
        <v>6155955.5260895491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1884314.1082578835</v>
      </c>
      <c r="R208" s="25">
        <f t="array" aca="1" ref="R208" ca="1">INDEX('Lorri 401b'!L:L,MATCH('Retirement Calculator'!A208,'Lorri 401b'!N:N,0),0)</f>
        <v>4268910.0349741215</v>
      </c>
      <c r="S208" s="25">
        <f t="shared" ca="1" si="7"/>
        <v>6153224.1432320047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1884236.2780708885</v>
      </c>
      <c r="R209" s="25">
        <f t="array" aca="1" ref="R209" ca="1">INDEX('Lorri 401b'!L:L,MATCH('Retirement Calculator'!A209,'Lorri 401b'!N:N,0),0)</f>
        <v>4266245.1015416654</v>
      </c>
      <c r="S209" s="25">
        <f t="shared" ca="1" si="7"/>
        <v>6150481.3796125539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1884158.1235914477</v>
      </c>
      <c r="R210" s="25">
        <f t="array" aca="1" ref="R210" ca="1">INDEX('Lorri 401b'!L:L,MATCH('Retirement Calculator'!A210,'Lorri 401b'!N:N,0),0)</f>
        <v>4263569.0642199079</v>
      </c>
      <c r="S210" s="25">
        <f t="shared" ca="1" si="7"/>
        <v>6147727.187811356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1884079.6434683425</v>
      </c>
      <c r="R211" s="25">
        <f t="array" aca="1" ref="R211" ca="1">INDEX('Lorri 401b'!L:L,MATCH('Retirement Calculator'!A211,'Lorri 401b'!N:N,0),0)</f>
        <v>4260881.8767426433</v>
      </c>
      <c r="S211" s="25">
        <f t="shared" ca="1" si="7"/>
        <v>6144961.520210986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1884000.8363447245</v>
      </c>
      <c r="R212" s="25">
        <f t="array" aca="1" ref="R212" ca="1">INDEX('Lorri 401b'!L:L,MATCH('Retirement Calculator'!A212,'Lorri 401b'!N:N,0),0)</f>
        <v>4258183.4926508898</v>
      </c>
      <c r="S212" s="25">
        <f t="shared" ca="1" si="7"/>
        <v>6142184.3289956143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1883921.7008580915</v>
      </c>
      <c r="R213" s="25">
        <f t="array" aca="1" ref="R213" ca="1">INDEX('Lorri 401b'!L:L,MATCH('Retirement Calculator'!A213,'Lorri 401b'!N:N,0),0)</f>
        <v>4255473.8652920872</v>
      </c>
      <c r="S213" s="25">
        <f t="shared" ca="1" si="7"/>
        <v>6139395.5661501791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1883842.2356402641</v>
      </c>
      <c r="R214" s="25">
        <f t="array" aca="1" ref="R214" ca="1">INDEX('Lorri 401b'!L:L,MATCH('Retirement Calculator'!A214,'Lorri 401b'!N:N,0),0)</f>
        <v>4252752.9478192898</v>
      </c>
      <c r="S214" s="25">
        <f t="shared" ca="1" si="7"/>
        <v>6136595.1834595539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1883762.4393173624</v>
      </c>
      <c r="R215" s="25">
        <f t="array" aca="1" ref="R215" ca="1">INDEX('Lorri 401b'!L:L,MATCH('Retirement Calculator'!A215,'Lorri 401b'!N:N,0),0)</f>
        <v>4250020.6931903558</v>
      </c>
      <c r="S215" s="25">
        <f t="shared" ca="1" si="7"/>
        <v>6133783.1325077182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1883682.3105097818</v>
      </c>
      <c r="R216" s="25">
        <f t="array" aca="1" ref="R216" ca="1">INDEX('Lorri 401b'!L:L,MATCH('Retirement Calculator'!A216,'Lorri 401b'!N:N,0),0)</f>
        <v>4247277.0541671347</v>
      </c>
      <c r="S216" s="25">
        <f t="shared" ca="1" si="7"/>
        <v>6130959.364676917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1883601.8478321698</v>
      </c>
      <c r="R217" s="25">
        <f t="array" aca="1" ref="R217" ca="1">INDEX('Lorri 401b'!L:L,MATCH('Retirement Calculator'!A217,'Lorri 401b'!N:N,0),0)</f>
        <v>4244521.9833146501</v>
      </c>
      <c r="S217" s="25">
        <f t="shared" ca="1" si="7"/>
        <v>6128123.8311468195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1883521.0498934011</v>
      </c>
      <c r="R218" s="25">
        <f t="array" aca="1" ref="R218" ca="1">INDEX('Lorri 401b'!L:L,MATCH('Retirement Calculator'!A218,'Lorri 401b'!N:N,0),0)</f>
        <v>4241755.4330002796</v>
      </c>
      <c r="S218" s="25">
        <f t="shared" ca="1" si="7"/>
        <v>6125276.4828936812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1883439.9152965541</v>
      </c>
      <c r="R219" s="25">
        <f t="array" aca="1" ref="R219" ca="1">INDEX('Lorri 401b'!L:L,MATCH('Retirement Calculator'!A219,'Lorri 401b'!N:N,0),0)</f>
        <v>4238977.3553929329</v>
      </c>
      <c r="S219" s="25">
        <f t="shared" ca="1" si="7"/>
        <v>6122417.2706894875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1883358.4426388869</v>
      </c>
      <c r="R220" s="25">
        <f t="array" aca="1" ref="R220" ca="1">INDEX('Lorri 401b'!L:L,MATCH('Retirement Calculator'!A220,'Lorri 401b'!N:N,0),0)</f>
        <v>4236187.7024622224</v>
      </c>
      <c r="S220" s="25">
        <f t="shared" ca="1" si="7"/>
        <v>6119546.1451011095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1883276.6305118126</v>
      </c>
      <c r="R221" s="25">
        <f t="array" aca="1" ref="R221" ca="1">INDEX('Lorri 401b'!L:L,MATCH('Retirement Calculator'!A221,'Lorri 401b'!N:N,0),0)</f>
        <v>4233386.4259776343</v>
      </c>
      <c r="S221" s="25">
        <f t="shared" ca="1" si="7"/>
        <v>6116663.0564894471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1883194.4775008757</v>
      </c>
      <c r="R222" s="25">
        <f t="array" aca="1" ref="R222" ca="1">INDEX('Lorri 401b'!L:L,MATCH('Retirement Calculator'!A222,'Lorri 401b'!N:N,0),0)</f>
        <v>4230573.4775076928</v>
      </c>
      <c r="S222" s="25">
        <f t="shared" ca="1" si="7"/>
        <v>6113767.9550085682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1883111.9821857265</v>
      </c>
      <c r="R223" s="25">
        <f t="array" aca="1" ref="R223" ca="1">INDEX('Lorri 401b'!L:L,MATCH('Retirement Calculator'!A223,'Lorri 401b'!N:N,0),0)</f>
        <v>4227748.808419127</v>
      </c>
      <c r="S223" s="25">
        <f t="shared" ca="1" si="7"/>
        <v>6110860.790604854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1883029.1431400976</v>
      </c>
      <c r="R224" s="25">
        <f t="array" aca="1" ref="R224" ca="1">INDEX('Lorri 401b'!L:L,MATCH('Retirement Calculator'!A224,'Lorri 401b'!N:N,0),0)</f>
        <v>4224912.3698760252</v>
      </c>
      <c r="S224" s="25">
        <f t="shared" ca="1" si="7"/>
        <v>6107941.5130161233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1882945.9589317786</v>
      </c>
      <c r="R225" s="25">
        <f t="array" aca="1" ref="R225" ca="1">INDEX('Lorri 401b'!L:L,MATCH('Retirement Calculator'!A225,'Lorri 401b'!N:N,0),0)</f>
        <v>4222064.1128389938</v>
      </c>
      <c r="S225" s="25">
        <f t="shared" ca="1" si="7"/>
        <v>6105010.0717707723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1882862.4281225915</v>
      </c>
      <c r="R226" s="25">
        <f t="array" aca="1" ref="R226" ca="1">INDEX('Lorri 401b'!L:L,MATCH('Retirement Calculator'!A226,'Lorri 401b'!N:N,0),0)</f>
        <v>4219203.9880643087</v>
      </c>
      <c r="S226" s="25">
        <f t="shared" ca="1" si="7"/>
        <v>6102066.4161868999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1882778.5492683661</v>
      </c>
      <c r="R227" s="25">
        <f t="array" aca="1" ref="R227" ca="1">INDEX('Lorri 401b'!L:L,MATCH('Retirement Calculator'!A227,'Lorri 401b'!N:N,0),0)</f>
        <v>4216331.9461030625</v>
      </c>
      <c r="S227" s="25">
        <f t="shared" ca="1" si="7"/>
        <v>6099110.4953714283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1882694.3209189149</v>
      </c>
      <c r="R228" s="25">
        <f t="array" aca="1" ref="R228" ca="1">INDEX('Lorri 401b'!L:L,MATCH('Retirement Calculator'!A228,'Lorri 401b'!N:N,0),0)</f>
        <v>4213447.9373003105</v>
      </c>
      <c r="S228" s="25">
        <f t="shared" ca="1" si="7"/>
        <v>6096142.2582192253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1882609.7416180074</v>
      </c>
      <c r="R229" s="25">
        <f t="array" aca="1" ref="R229" ca="1">INDEX('Lorri 401b'!L:L,MATCH('Retirement Calculator'!A229,'Lorri 401b'!N:N,0),0)</f>
        <v>4210551.9117942136</v>
      </c>
      <c r="S229" s="25">
        <f t="shared" ca="1" si="7"/>
        <v>6093161.653412221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1882524.8099033462</v>
      </c>
      <c r="R230" s="25">
        <f t="array" aca="1" ref="R230" ca="1">INDEX('Lorri 401b'!L:L,MATCH('Retirement Calculator'!A230,'Lorri 401b'!N:N,0),0)</f>
        <v>4207643.8195151752</v>
      </c>
      <c r="S230" s="25">
        <f t="shared" ca="1" si="7"/>
        <v>6090168.6294185212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1882439.5243065406</v>
      </c>
      <c r="R231" s="25">
        <f t="array" aca="1" ref="R231" ca="1">INDEX('Lorri 401b'!L:L,MATCH('Retirement Calculator'!A231,'Lorri 401b'!N:N,0),0)</f>
        <v>4204723.610184974</v>
      </c>
      <c r="S231" s="25">
        <f t="shared" ca="1" si="7"/>
        <v>6087163.1344915144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1882353.8833530818</v>
      </c>
      <c r="R232" s="25">
        <f t="array" aca="1" ref="R232" ca="1">INDEX('Lorri 401b'!L:L,MATCH('Retirement Calculator'!A232,'Lorri 401b'!N:N,0),0)</f>
        <v>4201791.2333158972</v>
      </c>
      <c r="S232" s="25">
        <f t="shared" ca="1" si="7"/>
        <v>6084145.1166689787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1882267.8855623167</v>
      </c>
      <c r="R233" s="25">
        <f t="array" aca="1" ref="R233" ca="1">INDEX('Lorri 401b'!L:L,MATCH('Retirement Calculator'!A233,'Lorri 401b'!N:N,0),0)</f>
        <v>4198846.6382098654</v>
      </c>
      <c r="S233" s="25">
        <f t="shared" ca="1" si="7"/>
        <v>6081114.5237721819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1882181.5294474235</v>
      </c>
      <c r="R234" s="25">
        <f t="array" aca="1" ref="R234" ca="1">INDEX('Lorri 401b'!L:L,MATCH('Retirement Calculator'!A234,'Lorri 401b'!N:N,0),0)</f>
        <v>4195889.7739575589</v>
      </c>
      <c r="S234" s="25">
        <f t="shared" ca="1" si="7"/>
        <v>6078071.3034049822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1882094.8135153849</v>
      </c>
      <c r="R235" s="25">
        <f t="array" aca="1" ref="R235" ca="1">INDEX('Lorri 401b'!L:L,MATCH('Retirement Calculator'!A235,'Lorri 401b'!N:N,0),0)</f>
        <v>4192920.5894375341</v>
      </c>
      <c r="S235" s="25">
        <f t="shared" ca="1" si="7"/>
        <v>6075015.4029529188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1882007.736266963</v>
      </c>
      <c r="R236" s="25">
        <f t="array" aca="1" ref="R236" ca="1">INDEX('Lorri 401b'!L:L,MATCH('Retirement Calculator'!A236,'Lorri 401b'!N:N,0),0)</f>
        <v>4189939.0333153429</v>
      </c>
      <c r="S236" s="25">
        <f t="shared" ca="1" si="7"/>
        <v>6071946.769582306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1881920.2961966724</v>
      </c>
      <c r="R237" s="25">
        <f t="array" aca="1" ref="R237" ca="1">INDEX('Lorri 401b'!L:L,MATCH('Retirement Calculator'!A237,'Lorri 401b'!N:N,0),0)</f>
        <v>4186945.054042642</v>
      </c>
      <c r="S237" s="25">
        <f t="shared" ca="1" si="7"/>
        <v>6068865.3502393141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1881832.4917927557</v>
      </c>
      <c r="R238" s="25">
        <f t="array" aca="1" ref="R238" ca="1">INDEX('Lorri 401b'!L:L,MATCH('Retirement Calculator'!A238,'Lorri 401b'!N:N,0),0)</f>
        <v>4183938.5998563049</v>
      </c>
      <c r="S238" s="25">
        <f t="shared" ca="1" si="7"/>
        <v>6065771.0916490611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1881744.3215371559</v>
      </c>
      <c r="R239" s="25">
        <f t="array" aca="1" ref="R239" ca="1">INDEX('Lorri 401b'!L:L,MATCH('Retirement Calculator'!A239,'Lorri 401b'!N:N,0),0)</f>
        <v>4180919.6187775251</v>
      </c>
      <c r="S239" s="25">
        <f t="shared" ca="1" si="7"/>
        <v>6062663.9403146813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1881655.7839054912</v>
      </c>
      <c r="R240" s="25">
        <f t="array" aca="1" ref="R240" ca="1">INDEX('Lorri 401b'!L:L,MATCH('Retirement Calculator'!A240,'Lorri 401b'!N:N,0),0)</f>
        <v>4177888.0586109171</v>
      </c>
      <c r="S240" s="25">
        <f t="shared" ca="1" si="7"/>
        <v>6059543.8425164083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1881566.877367028</v>
      </c>
      <c r="R241" s="25">
        <f t="array" aca="1" ref="R241" ca="1">INDEX('Lorri 401b'!L:L,MATCH('Retirement Calculator'!A241,'Lorri 401b'!N:N,0),0)</f>
        <v>4174843.8669436146</v>
      </c>
      <c r="S241" s="25">
        <f t="shared" ca="1" si="7"/>
        <v>6056410.7443106426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1881477.6003846545</v>
      </c>
      <c r="R242" s="25">
        <f t="array" aca="1" ref="R242" ca="1">INDEX('Lorri 401b'!L:L,MATCH('Retirement Calculator'!A242,'Lorri 401b'!N:N,0),0)</f>
        <v>4171786.9911443652</v>
      </c>
      <c r="S242" s="25">
        <f t="shared" ca="1" si="7"/>
        <v>6053264.5915290192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1881387.9514148545</v>
      </c>
      <c r="R243" s="25">
        <f t="array" aca="1" ref="R243" ca="1">INDEX('Lorri 401b'!L:L,MATCH('Retirement Calculator'!A243,'Lorri 401b'!N:N,0),0)</f>
        <v>4168717.3783626189</v>
      </c>
      <c r="S243" s="25">
        <f t="shared" ca="1" si="7"/>
        <v>6050105.3297774736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1881297.9289076803</v>
      </c>
      <c r="R244" s="25">
        <f t="array" aca="1" ref="R244" ca="1">INDEX('Lorri 401b'!L:L,MATCH('Retirement Calculator'!A244,'Lorri 401b'!N:N,0),0)</f>
        <v>4165634.9755276153</v>
      </c>
      <c r="S244" s="25">
        <f t="shared" ca="1" si="7"/>
        <v>6046932.9044352956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1881207.5313067262</v>
      </c>
      <c r="R245" s="25">
        <f t="array" aca="1" ref="R245" ca="1">INDEX('Lorri 401b'!L:L,MATCH('Retirement Calculator'!A245,'Lorri 401b'!N:N,0),0)</f>
        <v>4162539.729347466</v>
      </c>
      <c r="S245" s="25">
        <f t="shared" ca="1" si="7"/>
        <v>6043747.2606541924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1881116.7570491014</v>
      </c>
      <c r="R246" s="25">
        <f t="array" aca="1" ref="R246" ca="1">INDEX('Lorri 401b'!L:L,MATCH('Retirement Calculator'!A246,'Lorri 401b'!N:N,0),0)</f>
        <v>4159431.5863082325</v>
      </c>
      <c r="S246" s="25">
        <f t="shared" ca="1" si="7"/>
        <v>6040548.3433573339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1881025.6045654032</v>
      </c>
      <c r="R247" s="25">
        <f t="array" aca="1" ref="R247" ca="1">INDEX('Lorri 401b'!L:L,MATCH('Retirement Calculator'!A247,'Lorri 401b'!N:N,0),0)</f>
        <v>4156310.4926730022</v>
      </c>
      <c r="S247" s="25">
        <f t="shared" ca="1" si="7"/>
        <v>6037336.0972384056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1880934.0722796896</v>
      </c>
      <c r="R248" s="25">
        <f t="array" aca="1" ref="R248" ca="1">INDEX('Lorri 401b'!L:L,MATCH('Retirement Calculator'!A248,'Lorri 401b'!N:N,0),0)</f>
        <v>4153176.3944809586</v>
      </c>
      <c r="S248" s="25">
        <f t="shared" ca="1" si="7"/>
        <v>6034110.4667606484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1880842.1586094522</v>
      </c>
      <c r="R249" s="25">
        <f t="array" aca="1" ref="R249" ca="1">INDEX('Lorri 401b'!L:L,MATCH('Retirement Calculator'!A249,'Lorri 401b'!N:N,0),0)</f>
        <v>4150029.2375464481</v>
      </c>
      <c r="S249" s="25">
        <f t="shared" ca="1" si="7"/>
        <v>6030871.3961559003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1880749.8619655888</v>
      </c>
      <c r="R250" s="25">
        <f t="array" aca="1" ref="R250" ca="1">INDEX('Lorri 401b'!L:L,MATCH('Retirement Calculator'!A250,'Lorri 401b'!N:N,0),0)</f>
        <v>4146868.9674580437</v>
      </c>
      <c r="S250" s="25">
        <f t="shared" ca="1" si="7"/>
        <v>6027618.8294236325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1880657.1807523759</v>
      </c>
      <c r="R251" s="25">
        <f t="array" aca="1" ref="R251" ca="1">INDEX('Lorri 401b'!L:L,MATCH('Retirement Calculator'!A251,'Lorri 401b'!N:N,0),0)</f>
        <v>4143695.5295776045</v>
      </c>
      <c r="S251" s="25">
        <f t="shared" ca="1" si="7"/>
        <v>6024352.7103299806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1880564.1133674413</v>
      </c>
      <c r="R252" s="25">
        <f t="array" aca="1" ref="R252" ca="1">INDEX('Lorri 401b'!L:L,MATCH('Retirement Calculator'!A252,'Lorri 401b'!N:N,0),0)</f>
        <v>4140508.8690393302</v>
      </c>
      <c r="S252" s="25">
        <f t="shared" ca="1" si="7"/>
        <v>6021072.9824067717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1880470.6582017362</v>
      </c>
      <c r="R253" s="25">
        <f t="array" aca="1" ref="R253" ca="1">INDEX('Lorri 401b'!L:L,MATCH('Retirement Calculator'!A253,'Lorri 401b'!N:N,0),0)</f>
        <v>4137308.9307488129</v>
      </c>
      <c r="S253" s="25">
        <f t="shared" ca="1" si="7"/>
        <v>6017779.5889505493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1880376.8136395072</v>
      </c>
      <c r="R254" s="25">
        <f t="array" aca="1" ref="R254" ca="1">INDEX('Lorri 401b'!L:L,MATCH('Retirement Calculator'!A254,'Lorri 401b'!N:N,0),0)</f>
        <v>4134095.6593820849</v>
      </c>
      <c r="S254" s="25">
        <f t="shared" ca="1" si="7"/>
        <v>6014472.473021592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1880282.5780582689</v>
      </c>
      <c r="R255" s="25">
        <f t="array" aca="1" ref="R255" ca="1">INDEX('Lorri 401b'!L:L,MATCH('Retirement Calculator'!A255,'Lorri 401b'!N:N,0),0)</f>
        <v>4130868.9993846621</v>
      </c>
      <c r="S255" s="25">
        <f t="shared" ca="1" si="7"/>
        <v>6011151.577442931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1880187.9498287756</v>
      </c>
      <c r="R256" s="25">
        <f t="array" aca="1" ref="R256" ca="1">INDEX('Lorri 401b'!L:L,MATCH('Retirement Calculator'!A256,'Lorri 401b'!N:N,0),0)</f>
        <v>4127628.8949705837</v>
      </c>
      <c r="S256" s="25">
        <f t="shared" ca="1" si="7"/>
        <v>6007816.8447993593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1880092.9273149928</v>
      </c>
      <c r="R257" s="25">
        <f t="array" aca="1" ref="R257" ca="1">INDEX('Lorri 401b'!L:L,MATCH('Retirement Calculator'!A257,'Lorri 401b'!N:N,0),0)</f>
        <v>4124375.2901214468</v>
      </c>
      <c r="S257" s="25">
        <f t="shared" ca="1" si="7"/>
        <v>6004468.2174364394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1879997.508874069</v>
      </c>
      <c r="R258" s="25">
        <f t="array" aca="1" ref="R258" ca="1">INDEX('Lorri 401b'!L:L,MATCH('Retirement Calculator'!A258,'Lorri 401b'!N:N,0),0)</f>
        <v>4121108.1285854382</v>
      </c>
      <c r="S258" s="25">
        <f t="shared" ca="1" si="7"/>
        <v>6001105.6374595072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1879901.6928563081</v>
      </c>
      <c r="R259" s="25">
        <f t="array" aca="1" ref="R259" ca="1">INDEX('Lorri 401b'!L:L,MATCH('Retirement Calculator'!A259,'Lorri 401b'!N:N,0),0)</f>
        <v>4117827.353876363</v>
      </c>
      <c r="S259" s="25">
        <f t="shared" ca="1" si="7"/>
        <v>5997729.0467326716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1879805.4776051398</v>
      </c>
      <c r="R260" s="25">
        <f t="array" aca="1" ref="R260" ca="1">INDEX('Lorri 401b'!L:L,MATCH('Retirement Calculator'!A260,'Lorri 401b'!N:N,0),0)</f>
        <v>4114532.9092726666</v>
      </c>
      <c r="S260" s="25">
        <f t="shared" ca="1" si="7"/>
        <v>5994338.3868778069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1879708.8614570918</v>
      </c>
      <c r="R261" s="25">
        <f t="array" aca="1" ref="R261" ca="1">INDEX('Lorri 401b'!L:L,MATCH('Retirement Calculator'!A261,'Lorri 401b'!N:N,0),0)</f>
        <v>4111224.7378164548</v>
      </c>
      <c r="S261" s="25">
        <f t="shared" ca="1" si="7"/>
        <v>5990933.5992735466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1879611.8427417602</v>
      </c>
      <c r="R262" s="25">
        <f t="array" aca="1" ref="R262" ca="1">INDEX('Lorri 401b'!L:L,MATCH('Retirement Calculator'!A262,'Lorri 401b'!N:N,0),0)</f>
        <v>4107902.7823125087</v>
      </c>
      <c r="S262" s="25">
        <f t="shared" ca="1" si="7"/>
        <v>5987514.6250542691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1879514.4197817813</v>
      </c>
      <c r="R263" s="25">
        <f t="array" aca="1" ref="R263" ca="1">INDEX('Lorri 401b'!L:L,MATCH('Retirement Calculator'!A263,'Lorri 401b'!N:N,0),0)</f>
        <v>4104566.9853272964</v>
      </c>
      <c r="S263" s="25">
        <f t="shared" ca="1" si="7"/>
        <v>5984081.4051090777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1879416.5908928025</v>
      </c>
      <c r="R264" s="25">
        <f t="array" aca="1" ref="R264" ca="1">INDEX('Lorri 401b'!L:L,MATCH('Retirement Calculator'!A264,'Lorri 401b'!N:N,0),0)</f>
        <v>4101217.289187979</v>
      </c>
      <c r="S264" s="25">
        <f t="shared" ca="1" si="7"/>
        <v>5980633.8800807819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1879318.354383453</v>
      </c>
      <c r="R265" s="25">
        <f t="array" aca="1" ref="R265" ca="1">INDEX('Lorri 401b'!L:L,MATCH('Retirement Calculator'!A265,'Lorri 401b'!N:N,0),0)</f>
        <v>4097853.6359814145</v>
      </c>
      <c r="S265" s="25">
        <f t="shared" ca="1" si="7"/>
        <v>5977171.9903648673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1879219.7085553147</v>
      </c>
      <c r="R266" s="25">
        <f t="array" aca="1" ref="R266" ca="1">INDEX('Lorri 401b'!L:L,MATCH('Retirement Calculator'!A266,'Lorri 401b'!N:N,0),0)</f>
        <v>4094475.967553156</v>
      </c>
      <c r="S266" s="25">
        <f t="shared" ref="S266:S520" ca="1" si="267">SUM(Q266:R266)</f>
        <v>5973695.6761084702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1879120.6517028923</v>
      </c>
      <c r="R267" s="25">
        <f t="array" aca="1" ref="R267" ca="1">INDEX('Lorri 401b'!L:L,MATCH('Retirement Calculator'!A267,'Lorri 401b'!N:N,0),0)</f>
        <v>4091084.2255064463</v>
      </c>
      <c r="S267" s="25">
        <f t="shared" ca="1" si="267"/>
        <v>5970204.8772093384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1879021.1821135848</v>
      </c>
      <c r="R268" s="25">
        <f t="array" aca="1" ref="R268" ca="1">INDEX('Lorri 401b'!L:L,MATCH('Retirement Calculator'!A268,'Lorri 401b'!N:N,0),0)</f>
        <v>4087678.3512012088</v>
      </c>
      <c r="S268" s="25">
        <f t="shared" ca="1" si="267"/>
        <v>5966699.5333147934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1878921.2980676552</v>
      </c>
      <c r="R269" s="25">
        <f t="array" aca="1" ref="R269" ca="1">INDEX('Lorri 401b'!L:L,MATCH('Retirement Calculator'!A269,'Lorri 401b'!N:N,0),0)</f>
        <v>4084258.2857530327</v>
      </c>
      <c r="S269" s="25">
        <f t="shared" ca="1" si="267"/>
        <v>5963179.5838206876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1878820.997838201</v>
      </c>
      <c r="R270" s="25">
        <f t="array" aca="1" ref="R270" ca="1">INDEX('Lorri 401b'!L:L,MATCH('Retirement Calculator'!A270,'Lorri 401b'!N:N,0),0)</f>
        <v>4080823.970032156</v>
      </c>
      <c r="S270" s="25">
        <f t="shared" ca="1" si="267"/>
        <v>5959644.9678703565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1878720.2796911241</v>
      </c>
      <c r="R271" s="25">
        <f t="array" aca="1" ref="R271" ca="1">INDEX('Lorri 401b'!L:L,MATCH('Retirement Calculator'!A271,'Lorri 401b'!N:N,0),0)</f>
        <v>4077375.3446624419</v>
      </c>
      <c r="S271" s="25">
        <f t="shared" ca="1" si="267"/>
        <v>5956095.6243535662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1878619.1418851009</v>
      </c>
      <c r="R272" s="25">
        <f t="array" aca="1" ref="R272" ca="1">INDEX('Lorri 401b'!L:L,MATCH('Retirement Calculator'!A272,'Lorri 401b'!N:N,0),0)</f>
        <v>4073912.3500203541</v>
      </c>
      <c r="S272" s="25">
        <f t="shared" ca="1" si="267"/>
        <v>5952531.4919054545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1878517.5826715527</v>
      </c>
      <c r="R273" s="25">
        <f t="array" aca="1" ref="R273" ca="1">INDEX('Lorri 401b'!L:L,MATCH('Retirement Calculator'!A273,'Lorri 401b'!N:N,0),0)</f>
        <v>4070434.9262339245</v>
      </c>
      <c r="S273" s="25">
        <f t="shared" ca="1" si="267"/>
        <v>5948952.5089054769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1878415.6002946147</v>
      </c>
      <c r="R274" s="25">
        <f t="array" aca="1" ref="R274" ca="1">INDEX('Lorri 401b'!L:L,MATCH('Retirement Calculator'!A274,'Lorri 401b'!N:N,0),0)</f>
        <v>4066943.0131817181</v>
      </c>
      <c r="S274" s="25">
        <f t="shared" ca="1" si="267"/>
        <v>5945358.6134763323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1878313.1929911061</v>
      </c>
      <c r="R275" s="25">
        <f t="array" aca="1" ref="R275" ca="1">INDEX('Lorri 401b'!L:L,MATCH('Retirement Calculator'!A275,'Lorri 401b'!N:N,0),0)</f>
        <v>4063436.550491794</v>
      </c>
      <c r="S275" s="25">
        <f t="shared" ca="1" si="267"/>
        <v>5941749.7434828999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1878210.3589904995</v>
      </c>
      <c r="R276" s="25">
        <f t="array" aca="1" ref="R276" ca="1">INDEX('Lorri 401b'!L:L,MATCH('Retirement Calculator'!A276,'Lorri 401b'!N:N,0),0)</f>
        <v>4059915.477540662</v>
      </c>
      <c r="S276" s="25">
        <f t="shared" ca="1" si="267"/>
        <v>5938125.8365311613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1878107.0965148904</v>
      </c>
      <c r="R277" s="25">
        <f t="array" aca="1" ref="R277" ca="1">INDEX('Lorri 401b'!L:L,MATCH('Retirement Calculator'!A277,'Lorri 401b'!N:N,0),0)</f>
        <v>4056379.7334522335</v>
      </c>
      <c r="S277" s="25">
        <f t="shared" ca="1" si="267"/>
        <v>5934486.8299671244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1878003.4037789663</v>
      </c>
      <c r="R278" s="25">
        <f t="array" aca="1" ref="R278" ca="1">INDEX('Lorri 401b'!L:L,MATCH('Retirement Calculator'!A278,'Lorri 401b'!N:N,0),0)</f>
        <v>4052829.2570967698</v>
      </c>
      <c r="S278" s="25">
        <f t="shared" ca="1" si="267"/>
        <v>5930832.6608757358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1877899.2789899758</v>
      </c>
      <c r="R279" s="25">
        <f t="array" aca="1" ref="R279" ca="1">INDEX('Lorri 401b'!L:L,MATCH('Retirement Calculator'!A279,'Lorri 401b'!N:N,0),0)</f>
        <v>4049263.9870898249</v>
      </c>
      <c r="S279" s="25">
        <f t="shared" ca="1" si="267"/>
        <v>5927163.2660798002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1877794.7203476978</v>
      </c>
      <c r="R280" s="25">
        <f t="array" aca="1" ref="R280" ca="1">INDEX('Lorri 401b'!L:L,MATCH('Retirement Calculator'!A280,'Lorri 401b'!N:N,0),0)</f>
        <v>4045683.8617911846</v>
      </c>
      <c r="S280" s="25">
        <f t="shared" ca="1" si="267"/>
        <v>5923478.5821388829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1877689.7260444104</v>
      </c>
      <c r="R281" s="25">
        <f t="array" aca="1" ref="R281" ca="1">INDEX('Lorri 401b'!L:L,MATCH('Retirement Calculator'!A281,'Lorri 401b'!N:N,0),0)</f>
        <v>4042088.8193037999</v>
      </c>
      <c r="S281" s="25">
        <f t="shared" ca="1" si="267"/>
        <v>5919778.5453482103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1877584.2942648593</v>
      </c>
      <c r="R282" s="25">
        <f t="array" aca="1" ref="R282" ca="1">INDEX('Lorri 401b'!L:L,MATCH('Retirement Calculator'!A282,'Lorri 401b'!N:N,0),0)</f>
        <v>4038478.7974727177</v>
      </c>
      <c r="S282" s="25">
        <f t="shared" ca="1" si="267"/>
        <v>5916063.0917375768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1877478.4231862267</v>
      </c>
      <c r="R283" s="25">
        <f t="array" aca="1" ref="R283" ca="1">INDEX('Lorri 401b'!L:L,MATCH('Retirement Calculator'!A283,'Lorri 401b'!N:N,0),0)</f>
        <v>4034853.7338840063</v>
      </c>
      <c r="S283" s="25">
        <f t="shared" ca="1" si="267"/>
        <v>5912332.1570702326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1877372.1109781</v>
      </c>
      <c r="R284" s="25">
        <f t="array" aca="1" ref="R284" ca="1">INDEX('Lorri 401b'!L:L,MATCH('Retirement Calculator'!A284,'Lorri 401b'!N:N,0),0)</f>
        <v>4031213.565863675</v>
      </c>
      <c r="S284" s="25">
        <f t="shared" ca="1" si="267"/>
        <v>5908585.676841775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1877265.3558024392</v>
      </c>
      <c r="R285" s="25">
        <f t="array" aca="1" ref="R285" ca="1">INDEX('Lorri 401b'!L:L,MATCH('Retirement Calculator'!A285,'Lorri 401b'!N:N,0),0)</f>
        <v>4027558.2304765922</v>
      </c>
      <c r="S285" s="25">
        <f t="shared" ca="1" si="267"/>
        <v>5904823.5862790309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1877158.1558135464</v>
      </c>
      <c r="R286" s="25">
        <f t="array" aca="1" ref="R286" ca="1">INDEX('Lorri 401b'!L:L,MATCH('Retirement Calculator'!A286,'Lorri 401b'!N:N,0),0)</f>
        <v>4023887.6645253967</v>
      </c>
      <c r="S286" s="25">
        <f t="shared" ca="1" si="267"/>
        <v>5901045.820338943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1877050.5091580334</v>
      </c>
      <c r="R287" s="25">
        <f t="array" aca="1" ref="R287" ca="1">INDEX('Lorri 401b'!L:L,MATCH('Retirement Calculator'!A287,'Lorri 401b'!N:N,0),0)</f>
        <v>4020201.8045494044</v>
      </c>
      <c r="S287" s="25">
        <f t="shared" ca="1" si="267"/>
        <v>5897252.3137074374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1876942.413974789</v>
      </c>
      <c r="R288" s="25">
        <f t="array" aca="1" ref="R288" ca="1">INDEX('Lorri 401b'!L:L,MATCH('Retirement Calculator'!A288,'Lorri 401b'!N:N,0),0)</f>
        <v>4016500.5868235123</v>
      </c>
      <c r="S288" s="25">
        <f t="shared" ca="1" si="267"/>
        <v>5893443.0007983018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1876833.8683949478</v>
      </c>
      <c r="R289" s="25">
        <f t="array" aca="1" ref="R289" ca="1">INDEX('Lorri 401b'!L:L,MATCH('Retirement Calculator'!A289,'Lorri 401b'!N:N,0),0)</f>
        <v>4012783.9473570958</v>
      </c>
      <c r="S289" s="25">
        <f t="shared" ca="1" si="267"/>
        <v>5889617.8157520434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1876724.8705418573</v>
      </c>
      <c r="R290" s="25">
        <f t="array" aca="1" ref="R290" ca="1">INDEX('Lorri 401b'!L:L,MATCH('Retirement Calculator'!A290,'Lorri 401b'!N:N,0),0)</f>
        <v>4009051.8218929023</v>
      </c>
      <c r="S290" s="25">
        <f t="shared" ca="1" si="267"/>
        <v>5885776.6924347598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1876615.4185310456</v>
      </c>
      <c r="R291" s="25">
        <f t="array" aca="1" ref="R291" ca="1">INDEX('Lorri 401b'!L:L,MATCH('Retirement Calculator'!A291,'Lorri 401b'!N:N,0),0)</f>
        <v>4005304.1459059413</v>
      </c>
      <c r="S291" s="25">
        <f t="shared" ca="1" si="267"/>
        <v>5881919.564436987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1876505.5104701887</v>
      </c>
      <c r="R292" s="25">
        <f t="array" aca="1" ref="R292" ca="1">INDEX('Lorri 401b'!L:L,MATCH('Retirement Calculator'!A292,'Lorri 401b'!N:N,0),0)</f>
        <v>4001540.8546023681</v>
      </c>
      <c r="S292" s="25">
        <f t="shared" ca="1" si="267"/>
        <v>5878046.3650725568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1876395.1444590783</v>
      </c>
      <c r="R293" s="25">
        <f t="array" aca="1" ref="R293" ca="1">INDEX('Lorri 401b'!L:L,MATCH('Retirement Calculator'!A293,'Lorri 401b'!N:N,0),0)</f>
        <v>3997761.8829183634</v>
      </c>
      <c r="S293" s="25">
        <f t="shared" ca="1" si="267"/>
        <v>5874157.0273774415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1876284.3185895884</v>
      </c>
      <c r="R294" s="25">
        <f t="array" aca="1" ref="R294" ca="1">INDEX('Lorri 401b'!L:L,MATCH('Retirement Calculator'!A294,'Lorri 401b'!N:N,0),0)</f>
        <v>3993967.1655190089</v>
      </c>
      <c r="S294" s="25">
        <f t="shared" ca="1" si="267"/>
        <v>5870251.484108597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1876173.0309456422</v>
      </c>
      <c r="R295" s="25">
        <f t="array" aca="1" ref="R295" ca="1">INDEX('Lorri 401b'!L:L,MATCH('Retirement Calculator'!A295,'Lorri 401b'!N:N,0),0)</f>
        <v>3990156.6367971567</v>
      </c>
      <c r="S295" s="25">
        <f t="shared" ca="1" si="267"/>
        <v>5866329.667742799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1876061.2796031795</v>
      </c>
      <c r="R296" s="25">
        <f t="array" aca="1" ref="R296" ca="1">INDEX('Lorri 401b'!L:L,MATCH('Retirement Calculator'!A296,'Lorri 401b'!N:N,0),0)</f>
        <v>3986330.2308722967</v>
      </c>
      <c r="S296" s="25">
        <f t="shared" ca="1" si="267"/>
        <v>5862391.5104754763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1875949.0626301232</v>
      </c>
      <c r="R297" s="25">
        <f t="array" aca="1" ref="R297" ca="1">INDEX('Lorri 401b'!L:L,MATCH('Retirement Calculator'!A297,'Lorri 401b'!N:N,0),0)</f>
        <v>3982487.8815894169</v>
      </c>
      <c r="S297" s="25">
        <f t="shared" ca="1" si="267"/>
        <v>5858436.9442195399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1875836.378086346</v>
      </c>
      <c r="R298" s="25">
        <f t="array" aca="1" ref="R298" ca="1">INDEX('Lorri 401b'!L:L,MATCH('Retirement Calculator'!A298,'Lorri 401b'!N:N,0),0)</f>
        <v>3978629.5225178581</v>
      </c>
      <c r="S298" s="25">
        <f t="shared" ca="1" si="267"/>
        <v>5854465.9006042043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1875723.2240236362</v>
      </c>
      <c r="R299" s="25">
        <f t="array" aca="1" ref="R299" ca="1">INDEX('Lorri 401b'!L:L,MATCH('Retirement Calculator'!A299,'Lorri 401b'!N:N,0),0)</f>
        <v>3974755.086950168</v>
      </c>
      <c r="S299" s="25">
        <f t="shared" ca="1" si="267"/>
        <v>5850478.3109738044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1875609.5984856652</v>
      </c>
      <c r="R300" s="25">
        <f t="array" aca="1" ref="R300" ca="1">INDEX('Lorri 401b'!L:L,MATCH('Retirement Calculator'!A300,'Lorri 401b'!N:N,0),0)</f>
        <v>3970864.5079009458</v>
      </c>
      <c r="S300" s="25">
        <f t="shared" ca="1" si="267"/>
        <v>5846474.1063866112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1875495.4995079527</v>
      </c>
      <c r="R301" s="25">
        <f t="array" aca="1" ref="R301" ca="1">INDEX('Lorri 401b'!L:L,MATCH('Retirement Calculator'!A301,'Lorri 401b'!N:N,0),0)</f>
        <v>3966957.7181056854</v>
      </c>
      <c r="S301" s="25">
        <f t="shared" ca="1" si="267"/>
        <v>5842453.2176136384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1875380.9251178331</v>
      </c>
      <c r="R302" s="25">
        <f t="array" aca="1" ref="R302" ca="1">INDEX('Lorri 401b'!L:L,MATCH('Retirement Calculator'!A302,'Lorri 401b'!N:N,0),0)</f>
        <v>3963034.6500196112</v>
      </c>
      <c r="S302" s="25">
        <f t="shared" ca="1" si="267"/>
        <v>5838415.5751374438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1875265.8733344213</v>
      </c>
      <c r="R303" s="25">
        <f t="array" aca="1" ref="R303" ca="1">INDEX('Lorri 401b'!L:L,MATCH('Retirement Calculator'!A303,'Lorri 401b'!N:N,0),0)</f>
        <v>3959095.2358165118</v>
      </c>
      <c r="S303" s="25">
        <f t="shared" ca="1" si="267"/>
        <v>5834361.1091509331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1875150.3421685786</v>
      </c>
      <c r="R304" s="25">
        <f t="array" aca="1" ref="R304" ca="1">INDEX('Lorri 401b'!L:L,MATCH('Retirement Calculator'!A304,'Lorri 401b'!N:N,0),0)</f>
        <v>3955139.4073875658</v>
      </c>
      <c r="S304" s="25">
        <f t="shared" ca="1" si="267"/>
        <v>5830289.7495561447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1875034.3296228782</v>
      </c>
      <c r="R305" s="25">
        <f t="array" aca="1" ref="R305" ca="1">INDEX('Lorri 401b'!L:L,MATCH('Retirement Calculator'!A305,'Lorri 401b'!N:N,0),0)</f>
        <v>3951167.0963401659</v>
      </c>
      <c r="S305" s="25">
        <f t="shared" ca="1" si="267"/>
        <v>5826201.4259630442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1874917.8336915707</v>
      </c>
      <c r="R306" s="25">
        <f t="array" aca="1" ref="R306" ca="1">INDEX('Lorri 401b'!L:L,MATCH('Retirement Calculator'!A306,'Lorri 401b'!N:N,0),0)</f>
        <v>3947178.2339967354</v>
      </c>
      <c r="S306" s="25">
        <f t="shared" ca="1" si="267"/>
        <v>5822096.0676883059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1874800.8523605494</v>
      </c>
      <c r="R307" s="25">
        <f t="array" aca="1" ref="R307" ca="1">INDEX('Lorri 401b'!L:L,MATCH('Retirement Calculator'!A307,'Lorri 401b'!N:N,0),0)</f>
        <v>3943172.7513935408</v>
      </c>
      <c r="S307" s="25">
        <f t="shared" ca="1" si="267"/>
        <v>5817973.6037540901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1874683.3836073156</v>
      </c>
      <c r="R308" s="25">
        <f t="array" aca="1" ref="R308" ca="1">INDEX('Lorri 401b'!L:L,MATCH('Retirement Calculator'!A308,'Lorri 401b'!N:N,0),0)</f>
        <v>3939150.5792794991</v>
      </c>
      <c r="S308" s="25">
        <f t="shared" ca="1" si="267"/>
        <v>5813833.962886815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1874565.4254009433</v>
      </c>
      <c r="R309" s="25">
        <f t="array" aca="1" ref="R309" ca="1">INDEX('Lorri 401b'!L:L,MATCH('Retirement Calculator'!A309,'Lorri 401b'!N:N,0),0)</f>
        <v>3935111.6481149825</v>
      </c>
      <c r="S309" s="25">
        <f t="shared" ca="1" si="267"/>
        <v>5809677.0735159256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1874446.9757020443</v>
      </c>
      <c r="R310" s="25">
        <f t="array" aca="1" ref="R310" ca="1">INDEX('Lorri 401b'!L:L,MATCH('Retirement Calculator'!A310,'Lorri 401b'!N:N,0),0)</f>
        <v>3931055.8880706136</v>
      </c>
      <c r="S310" s="25">
        <f t="shared" ca="1" si="267"/>
        <v>5805502.8637726577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1874328.0324627333</v>
      </c>
      <c r="R311" s="25">
        <f t="array" aca="1" ref="R311" ca="1">INDEX('Lorri 401b'!L:L,MATCH('Retirement Calculator'!A311,'Lorri 401b'!N:N,0),0)</f>
        <v>3926983.2290260601</v>
      </c>
      <c r="S311" s="25">
        <f t="shared" ca="1" si="267"/>
        <v>5801311.2614887934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1874208.5936265918</v>
      </c>
      <c r="R312" s="25">
        <f t="array" aca="1" ref="R312" ca="1">INDEX('Lorri 401b'!L:L,MATCH('Retirement Calculator'!A312,'Lorri 401b'!N:N,0),0)</f>
        <v>3922893.6005688207</v>
      </c>
      <c r="S312" s="25">
        <f t="shared" ca="1" si="267"/>
        <v>5797102.1941954121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1874088.6571286332</v>
      </c>
      <c r="R313" s="25">
        <f t="array" aca="1" ref="R313" ca="1">INDEX('Lorri 401b'!L:L,MATCH('Retirement Calculator'!A313,'Lorri 401b'!N:N,0),0)</f>
        <v>3918786.9319930095</v>
      </c>
      <c r="S313" s="25">
        <f t="shared" ca="1" si="267"/>
        <v>5792875.5891216425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1873968.2208952664</v>
      </c>
      <c r="R314" s="25">
        <f t="array" aca="1" ref="R314" ca="1">INDEX('Lorri 401b'!L:L,MATCH('Retirement Calculator'!A314,'Lorri 401b'!N:N,0),0)</f>
        <v>3914663.1522981324</v>
      </c>
      <c r="S314" s="25">
        <f t="shared" ca="1" si="267"/>
        <v>5788631.373193399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1873847.2828442606</v>
      </c>
      <c r="R315" s="25">
        <f t="array" aca="1" ref="R315" ca="1">INDEX('Lorri 401b'!L:L,MATCH('Retirement Calculator'!A315,'Lorri 401b'!N:N,0),0)</f>
        <v>3910522.1901878603</v>
      </c>
      <c r="S315" s="25">
        <f t="shared" ca="1" si="267"/>
        <v>5784369.4730321206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1873725.8408847088</v>
      </c>
      <c r="R316" s="25">
        <f t="array" aca="1" ref="R316" ca="1">INDEX('Lorri 401b'!L:L,MATCH('Retirement Calculator'!A316,'Lorri 401b'!N:N,0),0)</f>
        <v>3906363.9740687953</v>
      </c>
      <c r="S316" s="25">
        <f t="shared" ca="1" si="267"/>
        <v>5780089.8149535041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1873603.8929169923</v>
      </c>
      <c r="R317" s="25">
        <f t="array" aca="1" ref="R317" ca="1">INDEX('Lorri 401b'!L:L,MATCH('Retirement Calculator'!A317,'Lorri 401b'!N:N,0),0)</f>
        <v>3902188.4320492339</v>
      </c>
      <c r="S317" s="25">
        <f t="shared" ca="1" si="267"/>
        <v>5775792.3249662258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1873481.4368327437</v>
      </c>
      <c r="R318" s="25">
        <f t="array" aca="1" ref="R318" ca="1">INDEX('Lorri 401b'!L:L,MATCH('Retirement Calculator'!A318,'Lorri 401b'!N:N,0),0)</f>
        <v>3897995.4919379246</v>
      </c>
      <c r="S318" s="25">
        <f t="shared" ca="1" si="267"/>
        <v>5771476.9287706688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1873358.4705148106</v>
      </c>
      <c r="R319" s="25">
        <f t="array" aca="1" ref="R319" ca="1">INDEX('Lorri 401b'!L:L,MATCH('Retirement Calculator'!A319,'Lorri 401b'!N:N,0),0)</f>
        <v>3893785.0812428179</v>
      </c>
      <c r="S319" s="25">
        <f t="shared" ca="1" si="267"/>
        <v>5767143.5517576281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1873234.9918372196</v>
      </c>
      <c r="R320" s="25">
        <f t="array" aca="1" ref="R320" ca="1">INDEX('Lorri 401b'!L:L,MATCH('Retirement Calculator'!A320,'Lorri 401b'!N:N,0),0)</f>
        <v>3889557.1271698149</v>
      </c>
      <c r="S320" s="25">
        <f t="shared" ca="1" si="267"/>
        <v>5762792.1190070342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1873110.9986651386</v>
      </c>
      <c r="R321" s="25">
        <f t="array" aca="1" ref="R321" ca="1">INDEX('Lorri 401b'!L:L,MATCH('Retirement Calculator'!A321,'Lorri 401b'!N:N,0),0)</f>
        <v>3885311.5566215077</v>
      </c>
      <c r="S321" s="25">
        <f t="shared" ca="1" si="267"/>
        <v>5758422.5552866459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1872986.4888548406</v>
      </c>
      <c r="R322" s="25">
        <f t="array" aca="1" ref="R322" ca="1">INDEX('Lorri 401b'!L:L,MATCH('Retirement Calculator'!A322,'Lorri 401b'!N:N,0),0)</f>
        <v>3881048.2961959164</v>
      </c>
      <c r="S322" s="25">
        <f t="shared" ca="1" si="267"/>
        <v>5754034.7850507572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1872861.4602536664</v>
      </c>
      <c r="R323" s="25">
        <f t="array" aca="1" ref="R323" ca="1">INDEX('Lorri 401b'!L:L,MATCH('Retirement Calculator'!A323,'Lorri 401b'!N:N,0),0)</f>
        <v>3876767.2721852181</v>
      </c>
      <c r="S323" s="25">
        <f t="shared" ca="1" si="267"/>
        <v>5749628.7324388847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1872735.9106999871</v>
      </c>
      <c r="R324" s="25">
        <f t="array" aca="1" ref="R324" ca="1">INDEX('Lorri 401b'!L:L,MATCH('Retirement Calculator'!A324,'Lorri 401b'!N:N,0),0)</f>
        <v>3872468.4105744753</v>
      </c>
      <c r="S324" s="25">
        <f t="shared" ca="1" si="267"/>
        <v>5745204.3212744622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1872609.8380231676</v>
      </c>
      <c r="R325" s="25">
        <f t="array" aca="1" ref="R325" ca="1">INDEX('Lorri 401b'!L:L,MATCH('Retirement Calculator'!A325,'Lorri 401b'!N:N,0),0)</f>
        <v>3868151.6370403543</v>
      </c>
      <c r="S325" s="25">
        <f t="shared" ca="1" si="267"/>
        <v>5740761.4750635214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1872483.2400435279</v>
      </c>
      <c r="R326" s="25">
        <f t="array" aca="1" ref="R326" ca="1">INDEX('Lorri 401b'!L:L,MATCH('Retirement Calculator'!A326,'Lorri 401b'!N:N,0),0)</f>
        <v>3863816.8769498412</v>
      </c>
      <c r="S326" s="25">
        <f t="shared" ca="1" si="267"/>
        <v>5736300.1169933695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1872356.1145723064</v>
      </c>
      <c r="R327" s="25">
        <f t="array" aca="1" ref="R327" ca="1">INDEX('Lorri 401b'!L:L,MATCH('Retirement Calculator'!A327,'Lorri 401b'!N:N,0),0)</f>
        <v>3859464.055358951</v>
      </c>
      <c r="S327" s="25">
        <f t="shared" ca="1" si="267"/>
        <v>5731820.1699312571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1872228.4594116216</v>
      </c>
      <c r="R328" s="25">
        <f t="array" aca="1" ref="R328" ca="1">INDEX('Lorri 401b'!L:L,MATCH('Retirement Calculator'!A328,'Lorri 401b'!N:N,0),0)</f>
        <v>3855093.0970114321</v>
      </c>
      <c r="S328" s="25">
        <f t="shared" ca="1" si="267"/>
        <v>5727321.5564230531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1872100.2723544338</v>
      </c>
      <c r="R329" s="25">
        <f t="array" aca="1" ref="R329" ca="1">INDEX('Lorri 401b'!L:L,MATCH('Retirement Calculator'!A329,'Lorri 401b'!N:N,0),0)</f>
        <v>3850703.9263374652</v>
      </c>
      <c r="S329" s="25">
        <f t="shared" ca="1" si="267"/>
        <v>5722804.198691899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1871971.5511845078</v>
      </c>
      <c r="R330" s="25">
        <f t="array" aca="1" ref="R330" ca="1">INDEX('Lorri 401b'!L:L,MATCH('Retirement Calculator'!A330,'Lorri 401b'!N:N,0),0)</f>
        <v>3846296.4674523566</v>
      </c>
      <c r="S330" s="25">
        <f t="shared" ca="1" si="267"/>
        <v>5718268.0186368646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1871842.2936763738</v>
      </c>
      <c r="R331" s="25">
        <f t="array" aca="1" ref="R331" ca="1">INDEX('Lorri 401b'!L:L,MATCH('Retirement Calculator'!A331,'Lorri 401b'!N:N,0),0)</f>
        <v>3841870.6441552266</v>
      </c>
      <c r="S331" s="25">
        <f t="shared" ca="1" si="267"/>
        <v>5713712.9378316002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1871712.4975952893</v>
      </c>
      <c r="R332" s="25">
        <f t="array" aca="1" ref="R332" ca="1">INDEX('Lorri 401b'!L:L,MATCH('Retirement Calculator'!A332,'Lorri 401b'!N:N,0),0)</f>
        <v>3837426.379927692</v>
      </c>
      <c r="S332" s="25">
        <f t="shared" ca="1" si="267"/>
        <v>5709138.8775229808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1871582.1606972001</v>
      </c>
      <c r="R333" s="25">
        <f t="array" aca="1" ref="R333" ca="1">INDEX('Lorri 401b'!L:L,MATCH('Retirement Calculator'!A333,'Lorri 401b'!N:N,0),0)</f>
        <v>3832963.5979325427</v>
      </c>
      <c r="S333" s="25">
        <f t="shared" ca="1" si="267"/>
        <v>5704545.758629743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1871451.2807287022</v>
      </c>
      <c r="R334" s="25">
        <f t="array" aca="1" ref="R334" ca="1">INDEX('Lorri 401b'!L:L,MATCH('Retirement Calculator'!A334,'Lorri 401b'!N:N,0),0)</f>
        <v>3828482.2210124135</v>
      </c>
      <c r="S334" s="25">
        <f t="shared" ca="1" si="267"/>
        <v>5699933.5017411159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1871319.8554270023</v>
      </c>
      <c r="R335" s="25">
        <f t="array" aca="1" ref="R335" ca="1">INDEX('Lorri 401b'!L:L,MATCH('Retirement Calculator'!A335,'Lorri 401b'!N:N,0),0)</f>
        <v>3823982.1716884505</v>
      </c>
      <c r="S335" s="25">
        <f t="shared" ca="1" si="267"/>
        <v>5695302.027115453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1871187.8825198787</v>
      </c>
      <c r="R336" s="25">
        <f t="array" aca="1" ref="R336" ca="1">INDEX('Lorri 401b'!L:L,MATCH('Retirement Calculator'!A336,'Lorri 401b'!N:N,0),0)</f>
        <v>3819463.3721589711</v>
      </c>
      <c r="S336" s="25">
        <f t="shared" ca="1" si="267"/>
        <v>5690651.2546788501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1871055.359725642</v>
      </c>
      <c r="R337" s="25">
        <f t="array" aca="1" ref="R337" ca="1">INDEX('Lorri 401b'!L:L,MATCH('Retirement Calculator'!A337,'Lorri 401b'!N:N,0),0)</f>
        <v>3814925.7442981191</v>
      </c>
      <c r="S337" s="25">
        <f t="shared" ca="1" si="267"/>
        <v>5685981.1040237611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1870922.2847530961</v>
      </c>
      <c r="R338" s="25">
        <f t="array" aca="1" ref="R338" ca="1">INDEX('Lorri 401b'!L:L,MATCH('Retirement Calculator'!A338,'Lorri 401b'!N:N,0),0)</f>
        <v>3810369.2096545133</v>
      </c>
      <c r="S338" s="25">
        <f t="shared" ca="1" si="267"/>
        <v>5681291.4944076091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1870788.6553014978</v>
      </c>
      <c r="R339" s="25">
        <f t="array" aca="1" ref="R339" ca="1">INDEX('Lorri 401b'!L:L,MATCH('Retirement Calculator'!A339,'Lorri 401b'!N:N,0),0)</f>
        <v>3805793.6894498924</v>
      </c>
      <c r="S339" s="25">
        <f t="shared" ca="1" si="267"/>
        <v>5676582.3447513897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1870654.4690605178</v>
      </c>
      <c r="R340" s="25">
        <f t="array" aca="1" ref="R340" ca="1">INDEX('Lorri 401b'!L:L,MATCH('Retirement Calculator'!A340,'Lorri 401b'!N:N,0),0)</f>
        <v>3801199.1045777523</v>
      </c>
      <c r="S340" s="25">
        <f t="shared" ca="1" si="267"/>
        <v>5671853.5736382697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1870519.7237102005</v>
      </c>
      <c r="R341" s="25">
        <f t="array" aca="1" ref="R341" ca="1">INDEX('Lorri 401b'!L:L,MATCH('Retirement Calculator'!A341,'Lorri 401b'!N:N,0),0)</f>
        <v>3796585.3756019785</v>
      </c>
      <c r="S341" s="25">
        <f t="shared" ca="1" si="267"/>
        <v>5667105.0993121788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1870384.4169209236</v>
      </c>
      <c r="R342" s="25">
        <f t="array" aca="1" ref="R342" ca="1">INDEX('Lorri 401b'!L:L,MATCH('Retirement Calculator'!A342,'Lorri 401b'!N:N,0),0)</f>
        <v>3791952.4227554724</v>
      </c>
      <c r="S342" s="25">
        <f t="shared" ca="1" si="267"/>
        <v>5662336.839676396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1870248.5463533581</v>
      </c>
      <c r="R343" s="25">
        <f t="array" aca="1" ref="R343" ca="1">INDEX('Lorri 401b'!L:L,MATCH('Retirement Calculator'!A343,'Lorri 401b'!N:N,0),0)</f>
        <v>3787300.1659387723</v>
      </c>
      <c r="S343" s="25">
        <f t="shared" ca="1" si="267"/>
        <v>5657548.7122921301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1870112.1096584275</v>
      </c>
      <c r="R344" s="25">
        <f t="array" aca="1" ref="R344" ca="1">INDEX('Lorri 401b'!L:L,MATCH('Retirement Calculator'!A344,'Lorri 401b'!N:N,0),0)</f>
        <v>3782628.5247186692</v>
      </c>
      <c r="S344" s="25">
        <f t="shared" ca="1" si="267"/>
        <v>5652740.6343770968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1869975.1044772682</v>
      </c>
      <c r="R345" s="25">
        <f t="array" aca="1" ref="R345" ca="1">INDEX('Lorri 401b'!L:L,MATCH('Retirement Calculator'!A345,'Lorri 401b'!N:N,0),0)</f>
        <v>3777937.4183268156</v>
      </c>
      <c r="S345" s="25">
        <f t="shared" ca="1" si="267"/>
        <v>5647912.5228040833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1869837.5284411872</v>
      </c>
      <c r="R346" s="25">
        <f t="array" aca="1" ref="R346" ca="1">INDEX('Lorri 401b'!L:L,MATCH('Retirement Calculator'!A346,'Lorri 401b'!N:N,0),0)</f>
        <v>3773226.7656583292</v>
      </c>
      <c r="S346" s="25">
        <f t="shared" ca="1" si="267"/>
        <v>5643064.2940995162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1869699.3791716227</v>
      </c>
      <c r="R347" s="25">
        <f t="array" aca="1" ref="R347" ca="1">INDEX('Lorri 401b'!L:L,MATCH('Retirement Calculator'!A347,'Lorri 401b'!N:N,0),0)</f>
        <v>3768496.4852703912</v>
      </c>
      <c r="S347" s="25">
        <f t="shared" ca="1" si="267"/>
        <v>5638195.8644420141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1869560.6542801016</v>
      </c>
      <c r="R348" s="25">
        <f t="array" aca="1" ref="R348" ca="1">INDEX('Lorri 401b'!L:L,MATCH('Retirement Calculator'!A348,'Lorri 401b'!N:N,0),0)</f>
        <v>3763746.4953808365</v>
      </c>
      <c r="S348" s="25">
        <f t="shared" ca="1" si="267"/>
        <v>5633307.1496609384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1869421.3513681993</v>
      </c>
      <c r="R349" s="25">
        <f t="array" aca="1" ref="R349" ca="1">INDEX('Lorri 401b'!L:L,MATCH('Retirement Calculator'!A349,'Lorri 401b'!N:N,0),0)</f>
        <v>3758976.7138667423</v>
      </c>
      <c r="S349" s="25">
        <f t="shared" ca="1" si="267"/>
        <v>5628398.0652349414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1869281.4680274974</v>
      </c>
      <c r="R350" s="25">
        <f t="array" aca="1" ref="R350" ca="1">INDEX('Lorri 401b'!L:L,MATCH('Retirement Calculator'!A350,'Lorri 401b'!N:N,0),0)</f>
        <v>3754187.0582630057</v>
      </c>
      <c r="S350" s="25">
        <f t="shared" ca="1" si="267"/>
        <v>5623468.5262905033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1869141.0018395425</v>
      </c>
      <c r="R351" s="25">
        <f t="array" aca="1" ref="R351" ca="1">INDEX('Lorri 401b'!L:L,MATCH('Retirement Calculator'!A351,'Lorri 401b'!N:N,0),0)</f>
        <v>3749377.4457609202</v>
      </c>
      <c r="S351" s="25">
        <f t="shared" ca="1" si="267"/>
        <v>5618518.4476004625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1868999.9503758044</v>
      </c>
      <c r="R352" s="25">
        <f t="array" aca="1" ref="R352" ca="1">INDEX('Lorri 401b'!L:L,MATCH('Retirement Calculator'!A352,'Lorri 401b'!N:N,0),0)</f>
        <v>3744547.793206743</v>
      </c>
      <c r="S352" s="25">
        <f t="shared" ca="1" si="267"/>
        <v>5613547.7435825476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1868858.3111976341</v>
      </c>
      <c r="R353" s="25">
        <f t="array" aca="1" ref="R353" ca="1">INDEX('Lorri 401b'!L:L,MATCH('Retirement Calculator'!A353,'Lorri 401b'!N:N,0),0)</f>
        <v>3739698.0171002564</v>
      </c>
      <c r="S353" s="25">
        <f t="shared" ca="1" si="267"/>
        <v>5608556.3282978907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1868716.0818562214</v>
      </c>
      <c r="R354" s="25">
        <f t="array" aca="1" ref="R354" ca="1">INDEX('Lorri 401b'!L:L,MATCH('Retirement Calculator'!A354,'Lorri 401b'!N:N,0),0)</f>
        <v>3734828.0335933263</v>
      </c>
      <c r="S354" s="25">
        <f t="shared" ca="1" si="267"/>
        <v>5603544.1154495478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1868573.2598925529</v>
      </c>
      <c r="R355" s="25">
        <f t="array" aca="1" ref="R355" ca="1">INDEX('Lorri 401b'!L:L,MATCH('Retirement Calculator'!A355,'Lorri 401b'!N:N,0),0)</f>
        <v>3729937.7584884507</v>
      </c>
      <c r="S355" s="25">
        <f t="shared" ca="1" si="267"/>
        <v>5598511.0183810033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1868429.8428373691</v>
      </c>
      <c r="R356" s="25">
        <f t="array" aca="1" ref="R356" ca="1">INDEX('Lorri 401b'!L:L,MATCH('Retirement Calculator'!A356,'Lorri 401b'!N:N,0),0)</f>
        <v>3725027.1072373046</v>
      </c>
      <c r="S356" s="25">
        <f t="shared" ca="1" si="267"/>
        <v>5593456.9500746736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1868285.828211122</v>
      </c>
      <c r="R357" s="25">
        <f t="array" aca="1" ref="R357" ca="1">INDEX('Lorri 401b'!L:L,MATCH('Retirement Calculator'!A357,'Lorri 401b'!N:N,0),0)</f>
        <v>3720095.9949392788</v>
      </c>
      <c r="S357" s="25">
        <f t="shared" ca="1" si="267"/>
        <v>5588381.823150401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1868141.2135239323</v>
      </c>
      <c r="R358" s="25">
        <f t="array" aca="1" ref="R358" ca="1">INDEX('Lorri 401b'!L:L,MATCH('Retirement Calculator'!A358,'Lorri 401b'!N:N,0),0)</f>
        <v>3715144.3363400111</v>
      </c>
      <c r="S358" s="25">
        <f t="shared" ca="1" si="267"/>
        <v>5583285.5498639438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1867995.9962755458</v>
      </c>
      <c r="R359" s="25">
        <f t="array" aca="1" ref="R359" ca="1">INDEX('Lorri 401b'!L:L,MATCH('Retirement Calculator'!A359,'Lorri 401b'!N:N,0),0)</f>
        <v>3710172.0458299131</v>
      </c>
      <c r="S359" s="25">
        <f t="shared" ca="1" si="267"/>
        <v>5578168.0421054587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1867850.173955291</v>
      </c>
      <c r="R360" s="25">
        <f t="array" aca="1" ref="R360" ca="1">INDEX('Lorri 401b'!L:L,MATCH('Retirement Calculator'!A360,'Lorri 401b'!N:N,0),0)</f>
        <v>3705179.0374426898</v>
      </c>
      <c r="S360" s="25">
        <f t="shared" ca="1" si="267"/>
        <v>5573029.2113979813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1867703.7440420352</v>
      </c>
      <c r="R361" s="25">
        <f t="array" aca="1" ref="R361" ca="1">INDEX('Lorri 401b'!L:L,MATCH('Retirement Calculator'!A361,'Lorri 401b'!N:N,0),0)</f>
        <v>3700165.2248538532</v>
      </c>
      <c r="S361" s="25">
        <f t="shared" ca="1" si="267"/>
        <v>5567868.968895888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1867556.7040041408</v>
      </c>
      <c r="R362" s="25">
        <f t="array" aca="1" ref="R362" ca="1">INDEX('Lorri 401b'!L:L,MATCH('Retirement Calculator'!A362,'Lorri 401b'!N:N,0),0)</f>
        <v>3695130.5213792296</v>
      </c>
      <c r="S362" s="25">
        <f t="shared" ca="1" si="267"/>
        <v>5562687.2253833702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1867409.0512994218</v>
      </c>
      <c r="R363" s="25">
        <f t="array" aca="1" ref="R363" ca="1">INDEX('Lorri 401b'!L:L,MATCH('Retirement Calculator'!A363,'Lorri 401b'!N:N,0),0)</f>
        <v>3690074.8399734618</v>
      </c>
      <c r="S363" s="25">
        <f t="shared" ca="1" si="267"/>
        <v>5557483.8912728839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1867260.7833751</v>
      </c>
      <c r="R364" s="25">
        <f t="array" aca="1" ref="R364" ca="1">INDEX('Lorri 401b'!L:L,MATCH('Retirement Calculator'!A364,'Lorri 401b'!N:N,0),0)</f>
        <v>3684998.0932285031</v>
      </c>
      <c r="S364" s="25">
        <f t="shared" ca="1" si="267"/>
        <v>5552258.8766036034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1867111.89766776</v>
      </c>
      <c r="R365" s="25">
        <f t="array" aca="1" ref="R365" ca="1">INDEX('Lorri 401b'!L:L,MATCH('Retirement Calculator'!A365,'Lorri 401b'!N:N,0),0)</f>
        <v>3679900.1933721076</v>
      </c>
      <c r="S365" s="25">
        <f t="shared" ca="1" si="267"/>
        <v>5547012.0910398681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1866962.3916033062</v>
      </c>
      <c r="R366" s="25">
        <f t="array" aca="1" ref="R366" ca="1">INDEX('Lorri 401b'!L:L,MATCH('Retirement Calculator'!A366,'Lorri 401b'!N:N,0),0)</f>
        <v>3674781.05226631</v>
      </c>
      <c r="S366" s="25">
        <f t="shared" ca="1" si="267"/>
        <v>5541743.4438696159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1866812.2625969171</v>
      </c>
      <c r="R367" s="25">
        <f t="array" aca="1" ref="R367" ca="1">INDEX('Lorri 401b'!L:L,MATCH('Retirement Calculator'!A367,'Lorri 401b'!N:N,0),0)</f>
        <v>3669640.5814059051</v>
      </c>
      <c r="S367" s="25">
        <f t="shared" ca="1" si="267"/>
        <v>5536452.8440028224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1866661.5080530015</v>
      </c>
      <c r="R368" s="25">
        <f t="array" aca="1" ref="R368" ca="1">INDEX('Lorri 401b'!L:L,MATCH('Retirement Calculator'!A368,'Lorri 401b'!N:N,0),0)</f>
        <v>3664478.6919169151</v>
      </c>
      <c r="S368" s="25">
        <f t="shared" ca="1" si="267"/>
        <v>5531140.1999699166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1866510.125365153</v>
      </c>
      <c r="R369" s="25">
        <f t="array" aca="1" ref="R369" ca="1">INDEX('Lorri 401b'!L:L,MATCH('Retirement Calculator'!A369,'Lorri 401b'!N:N,0),0)</f>
        <v>3659295.2945550545</v>
      </c>
      <c r="S369" s="25">
        <f t="shared" ca="1" si="267"/>
        <v>5525805.4199202079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1866358.111916105</v>
      </c>
      <c r="R370" s="25">
        <f t="array" aca="1" ref="R370" ca="1">INDEX('Lorri 401b'!L:L,MATCH('Retirement Calculator'!A370,'Lorri 401b'!N:N,0),0)</f>
        <v>3654090.2997041862</v>
      </c>
      <c r="S370" s="25">
        <f t="shared" ca="1" si="267"/>
        <v>5520448.4116202909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1866205.4650776859</v>
      </c>
      <c r="R371" s="25">
        <f t="array" aca="1" ref="R371" ca="1">INDEX('Lorri 401b'!L:L,MATCH('Retirement Calculator'!A371,'Lorri 401b'!N:N,0),0)</f>
        <v>3648863.6173747722</v>
      </c>
      <c r="S371" s="25">
        <f t="shared" ca="1" si="267"/>
        <v>5515069.0824524583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1866052.1822107735</v>
      </c>
      <c r="R372" s="25">
        <f t="array" aca="1" ref="R372" ca="1">INDEX('Lorri 401b'!L:L,MATCH('Retirement Calculator'!A372,'Lorri 401b'!N:N,0),0)</f>
        <v>3643615.1572023192</v>
      </c>
      <c r="S372" s="25">
        <f t="shared" ca="1" si="267"/>
        <v>5509667.3394130925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1865898.2606652488</v>
      </c>
      <c r="R373" s="25">
        <f t="array" aca="1" ref="R373" ca="1">INDEX('Lorri 401b'!L:L,MATCH('Retirement Calculator'!A373,'Lorri 401b'!N:N,0),0)</f>
        <v>3638344.8284458145</v>
      </c>
      <c r="S373" s="25">
        <f t="shared" ca="1" si="267"/>
        <v>5504243.0891110636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1865743.6977799512</v>
      </c>
      <c r="R374" s="25">
        <f t="array" aca="1" ref="R374" ca="1">INDEX('Lorri 401b'!L:L,MATCH('Retirement Calculator'!A374,'Lorri 401b'!N:N,0),0)</f>
        <v>3633052.5399861578</v>
      </c>
      <c r="S374" s="25">
        <f t="shared" ca="1" si="267"/>
        <v>5498796.2377661094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1865588.4908826314</v>
      </c>
      <c r="R375" s="25">
        <f t="array" aca="1" ref="R375" ca="1">INDEX('Lorri 401b'!L:L,MATCH('Retirement Calculator'!A375,'Lorri 401b'!N:N,0),0)</f>
        <v>3627738.2003245857</v>
      </c>
      <c r="S375" s="25">
        <f t="shared" ca="1" si="267"/>
        <v>5493326.6912072171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1865432.6372899062</v>
      </c>
      <c r="R376" s="25">
        <f t="array" aca="1" ref="R376" ca="1">INDEX('Lorri 401b'!L:L,MATCH('Retirement Calculator'!A376,'Lorri 401b'!N:N,0),0)</f>
        <v>3622401.7175810901</v>
      </c>
      <c r="S376" s="25">
        <f t="shared" ca="1" si="267"/>
        <v>5487834.3548709964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1865276.1343072113</v>
      </c>
      <c r="R377" s="25">
        <f t="array" aca="1" ref="R377" ca="1">INDEX('Lorri 401b'!L:L,MATCH('Retirement Calculator'!A377,'Lorri 401b'!N:N,0),0)</f>
        <v>3617042.9994928301</v>
      </c>
      <c r="S377" s="25">
        <f t="shared" ca="1" si="267"/>
        <v>5482319.1338000409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1865118.9792287552</v>
      </c>
      <c r="R378" s="25">
        <f t="array" aca="1" ref="R378" ca="1">INDEX('Lorri 401b'!L:L,MATCH('Retirement Calculator'!A378,'Lorri 401b'!N:N,0),0)</f>
        <v>3611661.9534125356</v>
      </c>
      <c r="S378" s="25">
        <f t="shared" ca="1" si="267"/>
        <v>5476780.9326412911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1864961.1693374722</v>
      </c>
      <c r="R379" s="25">
        <f t="array" aca="1" ref="R379" ca="1">INDEX('Lorri 401b'!L:L,MATCH('Retirement Calculator'!A379,'Lorri 401b'!N:N,0),0)</f>
        <v>3606258.4863069067</v>
      </c>
      <c r="S379" s="25">
        <f t="shared" ca="1" si="267"/>
        <v>5471219.6556443786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1864802.7019049756</v>
      </c>
      <c r="R380" s="25">
        <f t="array" aca="1" ref="R380" ca="1">INDEX('Lorri 401b'!L:L,MATCH('Retirement Calculator'!A380,'Lorri 401b'!N:N,0),0)</f>
        <v>3600832.5047550043</v>
      </c>
      <c r="S380" s="25">
        <f t="shared" ca="1" si="267"/>
        <v>5465635.2066599801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1864643.5741915102</v>
      </c>
      <c r="R381" s="25">
        <f t="array" aca="1" ref="R381" ca="1">INDEX('Lorri 401b'!L:L,MATCH('Retirement Calculator'!A381,'Lorri 401b'!N:N,0),0)</f>
        <v>3595383.9149466357</v>
      </c>
      <c r="S381" s="25">
        <f t="shared" ca="1" si="267"/>
        <v>5460027.4891381459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1864483.7834459054</v>
      </c>
      <c r="R382" s="25">
        <f t="array" aca="1" ref="R382" ca="1">INDEX('Lorri 401b'!L:L,MATCH('Retirement Calculator'!A382,'Lorri 401b'!N:N,0),0)</f>
        <v>3589912.622680732</v>
      </c>
      <c r="S382" s="25">
        <f t="shared" ca="1" si="267"/>
        <v>5454396.406126637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1864323.3269055272</v>
      </c>
      <c r="R383" s="25">
        <f t="array" aca="1" ref="R383" ca="1">INDEX('Lorri 401b'!L:L,MATCH('Retirement Calculator'!A383,'Lorri 401b'!N:N,0),0)</f>
        <v>3584418.5333637204</v>
      </c>
      <c r="S383" s="25">
        <f t="shared" ca="1" si="267"/>
        <v>5448741.8602692476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1864162.2017962306</v>
      </c>
      <c r="R384" s="25">
        <f t="array" aca="1" ref="R384" ca="1">INDEX('Lorri 401b'!L:L,MATCH('Retirement Calculator'!A384,'Lorri 401b'!N:N,0),0)</f>
        <v>3578901.552007888</v>
      </c>
      <c r="S384" s="25">
        <f t="shared" ca="1" si="267"/>
        <v>5443063.7538041184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1864000.4053323122</v>
      </c>
      <c r="R385" s="25">
        <f t="array" aca="1" ref="R385" ca="1">INDEX('Lorri 401b'!L:L,MATCH('Retirement Calculator'!A385,'Lorri 401b'!N:N,0),0)</f>
        <v>3573361.5832297397</v>
      </c>
      <c r="S385" s="25">
        <f t="shared" ca="1" si="267"/>
        <v>5437361.9885620521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1863837.9347164608</v>
      </c>
      <c r="R386" s="25">
        <f t="array" aca="1" ref="R386" ca="1">INDEX('Lorri 401b'!L:L,MATCH('Retirement Calculator'!A386,'Lorri 401b'!N:N,0),0)</f>
        <v>3567798.5312483492</v>
      </c>
      <c r="S386" s="25">
        <f t="shared" ca="1" si="267"/>
        <v>5431636.46596481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1863674.7871397098</v>
      </c>
      <c r="R387" s="25">
        <f t="array" aca="1" ref="R387" ca="1">INDEX('Lorri 401b'!L:L,MATCH('Retirement Calculator'!A387,'Lorri 401b'!N:N,0),0)</f>
        <v>3562212.2998837028</v>
      </c>
      <c r="S387" s="25">
        <f t="shared" ca="1" si="267"/>
        <v>5425887.0870234128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1863510.9597813892</v>
      </c>
      <c r="R388" s="25">
        <f t="array" aca="1" ref="R388" ca="1">INDEX('Lorri 401b'!L:L,MATCH('Retirement Calculator'!A388,'Lorri 401b'!N:N,0),0)</f>
        <v>3556602.792555037</v>
      </c>
      <c r="S388" s="25">
        <f t="shared" ca="1" si="267"/>
        <v>5420113.7523364257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1863346.4498090756</v>
      </c>
      <c r="R389" s="25">
        <f t="array" aca="1" ref="R389" ca="1">INDEX('Lorri 401b'!L:L,MATCH('Retirement Calculator'!A389,'Lorri 401b'!N:N,0),0)</f>
        <v>3550969.9122791686</v>
      </c>
      <c r="S389" s="25">
        <f t="shared" ca="1" si="267"/>
        <v>5414316.3620882444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1863181.2543785439</v>
      </c>
      <c r="R390" s="25">
        <f t="array" aca="1" ref="R390" ca="1">INDEX('Lorri 401b'!L:L,MATCH('Retirement Calculator'!A390,'Lorri 401b'!N:N,0),0)</f>
        <v>3545313.5616688174</v>
      </c>
      <c r="S390" s="25">
        <f t="shared" ca="1" si="267"/>
        <v>5408494.8160473611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1863015.3706337183</v>
      </c>
      <c r="R391" s="25">
        <f t="array" aca="1" ref="R391" ca="1">INDEX('Lorri 401b'!L:L,MATCH('Retirement Calculator'!A391,'Lorri 401b'!N:N,0),0)</f>
        <v>3539633.642930923</v>
      </c>
      <c r="S391" s="25">
        <f t="shared" ca="1" si="267"/>
        <v>5402649.0135646416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1862848.7957066228</v>
      </c>
      <c r="R392" s="25">
        <f t="array" aca="1" ref="R392" ca="1">INDEX('Lorri 401b'!L:L,MATCH('Retirement Calculator'!A392,'Lorri 401b'!N:N,0),0)</f>
        <v>3533930.0578649542</v>
      </c>
      <c r="S392" s="25">
        <f t="shared" ca="1" si="267"/>
        <v>5396778.853571577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1862681.5267173308</v>
      </c>
      <c r="R393" s="25">
        <f t="array" aca="1" ref="R393" ca="1">INDEX('Lorri 401b'!L:L,MATCH('Retirement Calculator'!A393,'Lorri 401b'!N:N,0),0)</f>
        <v>3528202.7078612102</v>
      </c>
      <c r="S393" s="25">
        <f t="shared" ca="1" si="267"/>
        <v>5390884.2345785405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1862513.5607739168</v>
      </c>
      <c r="R394" s="25">
        <f t="array" aca="1" ref="R394" ca="1">INDEX('Lorri 401b'!L:L,MATCH('Retirement Calculator'!A394,'Lorri 401b'!N:N,0),0)</f>
        <v>3522451.4938991172</v>
      </c>
      <c r="S394" s="25">
        <f t="shared" ca="1" si="267"/>
        <v>5384965.0546730338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1862344.8949724054</v>
      </c>
      <c r="R395" s="25">
        <f t="array" aca="1" ref="R395" ca="1">INDEX('Lorri 401b'!L:L,MATCH('Retirement Calculator'!A395,'Lorri 401b'!N:N,0),0)</f>
        <v>3516676.3165455158</v>
      </c>
      <c r="S395" s="25">
        <f t="shared" ca="1" si="267"/>
        <v>5379021.2115179207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1862175.5263967209</v>
      </c>
      <c r="R396" s="25">
        <f t="array" aca="1" ref="R396" ca="1">INDEX('Lorri 401b'!L:L,MATCH('Retirement Calculator'!A396,'Lorri 401b'!N:N,0),0)</f>
        <v>3510877.0759529411</v>
      </c>
      <c r="S396" s="25">
        <f t="shared" ca="1" si="267"/>
        <v>5373052.6023496622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1862005.4521186377</v>
      </c>
      <c r="R397" s="25">
        <f t="array" aca="1" ref="R397" ca="1">INDEX('Lorri 401b'!L:L,MATCH('Retirement Calculator'!A397,'Lorri 401b'!N:N,0),0)</f>
        <v>3505053.6718578972</v>
      </c>
      <c r="S397" s="25">
        <f t="shared" ca="1" si="267"/>
        <v>5367059.1239765352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1861834.6691977293</v>
      </c>
      <c r="R398" s="25">
        <f t="array" aca="1" ref="R398" ca="1">INDEX('Lorri 401b'!L:L,MATCH('Retirement Calculator'!A398,'Lorri 401b'!N:N,0),0)</f>
        <v>3499206.0035791239</v>
      </c>
      <c r="S398" s="25">
        <f t="shared" ca="1" si="267"/>
        <v>5361040.6727768537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1861663.1746813171</v>
      </c>
      <c r="R399" s="25">
        <f t="array" aca="1" ref="R399" ca="1">INDEX('Lorri 401b'!L:L,MATCH('Retirement Calculator'!A399,'Lorri 401b'!N:N,0),0)</f>
        <v>3493333.9700158555</v>
      </c>
      <c r="S399" s="25">
        <f t="shared" ca="1" si="267"/>
        <v>5354997.1446971726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1861490.9656044198</v>
      </c>
      <c r="R400" s="25">
        <f t="array" aca="1" ref="R400" ca="1">INDEX('Lorri 401b'!L:L,MATCH('Retirement Calculator'!A400,'Lorri 401b'!N:N,0),0)</f>
        <v>3487437.4696460739</v>
      </c>
      <c r="S400" s="25">
        <f t="shared" ca="1" si="267"/>
        <v>5348928.4352504937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1861318.038989702</v>
      </c>
      <c r="R401" s="25">
        <f t="array" aca="1" ref="R401" ca="1">INDEX('Lorri 401b'!L:L,MATCH('Retirement Calculator'!A401,'Lorri 401b'!N:N,0),0)</f>
        <v>3481516.4005247513</v>
      </c>
      <c r="S401" s="25">
        <f t="shared" ca="1" si="267"/>
        <v>5342834.4395144535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1861144.391847423</v>
      </c>
      <c r="R402" s="25">
        <f t="array" aca="1" ref="R402" ca="1">INDEX('Lorri 401b'!L:L,MATCH('Retirement Calculator'!A402,'Lorri 401b'!N:N,0),0)</f>
        <v>3475570.6602820898</v>
      </c>
      <c r="S402" s="25">
        <f t="shared" ca="1" si="267"/>
        <v>5336715.0521295127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1860970.0211753845</v>
      </c>
      <c r="R403" s="25">
        <f t="array" aca="1" ref="R403" ca="1">INDEX('Lorri 401b'!L:L,MATCH('Retirement Calculator'!A403,'Lorri 401b'!N:N,0),0)</f>
        <v>3469600.1461217506</v>
      </c>
      <c r="S403" s="25">
        <f t="shared" ca="1" si="267"/>
        <v>5330570.1672971351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1860794.9239588792</v>
      </c>
      <c r="R404" s="25">
        <f t="array" aca="1" ref="R404" ca="1">INDEX('Lorri 401b'!L:L,MATCH('Retirement Calculator'!A404,'Lorri 401b'!N:N,0),0)</f>
        <v>3463604.7548190765</v>
      </c>
      <c r="S404" s="25">
        <f t="shared" ca="1" si="267"/>
        <v>5324399.6787779555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1860619.0971706384</v>
      </c>
      <c r="R405" s="25">
        <f t="array" aca="1" ref="R405" ca="1">INDEX('Lorri 401b'!L:L,MATCH('Retirement Calculator'!A405,'Lorri 401b'!N:N,0),0)</f>
        <v>3457584.3827193081</v>
      </c>
      <c r="S405" s="25">
        <f t="shared" ca="1" si="267"/>
        <v>5318203.4798899461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1860442.5377707798</v>
      </c>
      <c r="R406" s="25">
        <f t="array" aca="1" ref="R406" ca="1">INDEX('Lorri 401b'!L:L,MATCH('Retirement Calculator'!A406,'Lorri 401b'!N:N,0),0)</f>
        <v>3451538.9257357907</v>
      </c>
      <c r="S406" s="25">
        <f t="shared" ca="1" si="267"/>
        <v>5311981.4635065701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1860265.2427067552</v>
      </c>
      <c r="R407" s="25">
        <f t="array" aca="1" ref="R407" ca="1">INDEX('Lorri 401b'!L:L,MATCH('Retirement Calculator'!A407,'Lorri 401b'!N:N,0),0)</f>
        <v>3445468.2793481755</v>
      </c>
      <c r="S407" s="25">
        <f t="shared" ca="1" si="267"/>
        <v>5305733.5220549311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1860087.2089132972</v>
      </c>
      <c r="R408" s="25">
        <f t="array" aca="1" ref="R408" ca="1">INDEX('Lorri 401b'!L:L,MATCH('Retirement Calculator'!A408,'Lorri 401b'!N:N,0),0)</f>
        <v>3439372.3386006118</v>
      </c>
      <c r="S408" s="25">
        <f t="shared" ca="1" si="267"/>
        <v>5299459.5475139087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1859908.4333123665</v>
      </c>
      <c r="R409" s="25">
        <f t="array" aca="1" ref="R409" ca="1">INDEX('Lorri 401b'!L:L,MATCH('Retirement Calculator'!A409,'Lorri 401b'!N:N,0),0)</f>
        <v>3433250.9980999329</v>
      </c>
      <c r="S409" s="25">
        <f t="shared" ca="1" si="267"/>
        <v>5293159.4314122992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1859728.9128130986</v>
      </c>
      <c r="R410" s="25">
        <f t="array" aca="1" ref="R410" ca="1">INDEX('Lorri 401b'!L:L,MATCH('Retirement Calculator'!A410,'Lorri 401b'!N:N,0),0)</f>
        <v>3427104.1520138346</v>
      </c>
      <c r="S410" s="25">
        <f t="shared" ca="1" si="267"/>
        <v>5286833.0648269337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1859548.6443117503</v>
      </c>
      <c r="R411" s="25">
        <f t="array" aca="1" ref="R411" ca="1">INDEX('Lorri 401b'!L:L,MATCH('Retirement Calculator'!A411,'Lorri 401b'!N:N,0),0)</f>
        <v>3420931.6940690442</v>
      </c>
      <c r="S411" s="25">
        <f t="shared" ca="1" si="267"/>
        <v>5280480.338380795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1859367.6246916465</v>
      </c>
      <c r="R412" s="25">
        <f t="array" aca="1" ref="R412" ca="1">INDEX('Lorri 401b'!L:L,MATCH('Retirement Calculator'!A412,'Lorri 401b'!N:N,0),0)</f>
        <v>3414733.517549484</v>
      </c>
      <c r="S412" s="25">
        <f t="shared" ca="1" si="267"/>
        <v>5274101.1422411306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1859185.8508231256</v>
      </c>
      <c r="R413" s="25">
        <f t="array" aca="1" ref="R413" ca="1">INDEX('Lorri 401b'!L:L,MATCH('Retirement Calculator'!A413,'Lorri 401b'!N:N,0),0)</f>
        <v>3408509.5152944257</v>
      </c>
      <c r="S413" s="25">
        <f t="shared" ca="1" si="267"/>
        <v>5267695.366117551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1859003.3195634857</v>
      </c>
      <c r="R414" s="25">
        <f t="array" aca="1" ref="R414" ca="1">INDEX('Lorri 401b'!L:L,MATCH('Retirement Calculator'!A414,'Lorri 401b'!N:N,0),0)</f>
        <v>3402259.579696638</v>
      </c>
      <c r="S414" s="25">
        <f t="shared" ca="1" si="267"/>
        <v>5261262.8992601242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1858820.0277569308</v>
      </c>
      <c r="R415" s="25">
        <f t="array" aca="1" ref="R415" ca="1">INDEX('Lorri 401b'!L:L,MATCH('Retirement Calculator'!A415,'Lorri 401b'!N:N,0),0)</f>
        <v>3395983.6027005264</v>
      </c>
      <c r="S415" s="25">
        <f t="shared" ca="1" si="267"/>
        <v>5254803.6304574572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1858635.9722345152</v>
      </c>
      <c r="R416" s="25">
        <f t="array" aca="1" ref="R416" ca="1">INDEX('Lorri 401b'!L:L,MATCH('Retirement Calculator'!A416,'Lorri 401b'!N:N,0),0)</f>
        <v>3389681.4758002642</v>
      </c>
      <c r="S416" s="25">
        <f t="shared" ca="1" si="267"/>
        <v>5248317.4480347792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1858451.1498140895</v>
      </c>
      <c r="R417" s="25">
        <f t="array" aca="1" ref="R417" ca="1">INDEX('Lorri 401b'!L:L,MATCH('Retirement Calculator'!A417,'Lorri 401b'!N:N,0),0)</f>
        <v>3383353.0900379173</v>
      </c>
      <c r="S417" s="25">
        <f t="shared" ca="1" si="267"/>
        <v>5241804.2398520065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1858265.5573002454</v>
      </c>
      <c r="R418" s="25">
        <f t="array" aca="1" ref="R418" ca="1">INDEX('Lorri 401b'!L:L,MATCH('Retirement Calculator'!A418,'Lorri 401b'!N:N,0),0)</f>
        <v>3376998.3360015606</v>
      </c>
      <c r="S418" s="25">
        <f t="shared" ca="1" si="267"/>
        <v>5235263.8933018055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1858079.1914842604</v>
      </c>
      <c r="R419" s="25">
        <f t="array" aca="1" ref="R419" ca="1">INDEX('Lorri 401b'!L:L,MATCH('Retirement Calculator'!A419,'Lorri 401b'!N:N,0),0)</f>
        <v>3370617.1038233857</v>
      </c>
      <c r="S419" s="25">
        <f t="shared" ca="1" si="267"/>
        <v>5228696.2953076456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1857892.049144042</v>
      </c>
      <c r="R420" s="25">
        <f t="array" aca="1" ref="R420" ca="1">INDEX('Lorri 401b'!L:L,MATCH('Retirement Calculator'!A420,'Lorri 401b'!N:N,0),0)</f>
        <v>3364209.2831778019</v>
      </c>
      <c r="S420" s="25">
        <f t="shared" ca="1" si="267"/>
        <v>5222101.3323218441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1857704.1270440726</v>
      </c>
      <c r="R421" s="25">
        <f t="array" aca="1" ref="R421" ca="1">INDEX('Lorri 401b'!L:L,MATCH('Retirement Calculator'!A421,'Lorri 401b'!N:N,0),0)</f>
        <v>3357774.7632795284</v>
      </c>
      <c r="S421" s="25">
        <f t="shared" ca="1" si="267"/>
        <v>5215478.8903236007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1857515.4219353534</v>
      </c>
      <c r="R422" s="25">
        <f t="array" aca="1" ref="R422" ca="1">INDEX('Lorri 401b'!L:L,MATCH('Retirement Calculator'!A422,'Lorri 401b'!N:N,0),0)</f>
        <v>3351313.4328816785</v>
      </c>
      <c r="S422" s="25">
        <f t="shared" ca="1" si="267"/>
        <v>5208828.8548170319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1857325.9305553478</v>
      </c>
      <c r="R423" s="25">
        <f t="array" aca="1" ref="R423" ca="1">INDEX('Lorri 401b'!L:L,MATCH('Retirement Calculator'!A423,'Lorri 401b'!N:N,0),0)</f>
        <v>3344825.1802738374</v>
      </c>
      <c r="S423" s="25">
        <f t="shared" ca="1" si="267"/>
        <v>5202151.1108291857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1857135.6496279256</v>
      </c>
      <c r="R424" s="25">
        <f t="array" aca="1" ref="R424" ca="1">INDEX('Lorri 401b'!L:L,MATCH('Retirement Calculator'!A424,'Lorri 401b'!N:N,0),0)</f>
        <v>3338309.8932801303</v>
      </c>
      <c r="S424" s="25">
        <f t="shared" ca="1" si="267"/>
        <v>5195445.5429080557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1856944.5758633057</v>
      </c>
      <c r="R425" s="25">
        <f t="array" aca="1" ref="R425" ca="1">INDEX('Lorri 401b'!L:L,MATCH('Retirement Calculator'!A425,'Lorri 401b'!N:N,0),0)</f>
        <v>3331767.4592572828</v>
      </c>
      <c r="S425" s="25">
        <f t="shared" ca="1" si="267"/>
        <v>5188712.0351205887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1856752.7059579999</v>
      </c>
      <c r="R426" s="25">
        <f t="array" aca="1" ref="R426" ca="1">INDEX('Lorri 401b'!L:L,MATCH('Retirement Calculator'!A426,'Lorri 401b'!N:N,0),0)</f>
        <v>3325197.7650926737</v>
      </c>
      <c r="S426" s="25">
        <f t="shared" ca="1" si="267"/>
        <v>5181950.4710506741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1856560.0365947555</v>
      </c>
      <c r="R427" s="25">
        <f t="array" aca="1" ref="R427" ca="1">INDEX('Lorri 401b'!L:L,MATCH('Retirement Calculator'!A427,'Lorri 401b'!N:N,0),0)</f>
        <v>3318600.6972023784</v>
      </c>
      <c r="S427" s="25">
        <f t="shared" ca="1" si="267"/>
        <v>5175160.7337971339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1856366.5644424974</v>
      </c>
      <c r="R428" s="25">
        <f t="array" aca="1" ref="R428" ca="1">INDEX('Lorri 401b'!L:L,MATCH('Retirement Calculator'!A428,'Lorri 401b'!N:N,0),0)</f>
        <v>3311976.1415292071</v>
      </c>
      <c r="S428" s="25">
        <f t="shared" ca="1" si="267"/>
        <v>5168342.7059717048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1856172.2861562718</v>
      </c>
      <c r="R429" s="25">
        <f t="array" aca="1" ref="R429" ca="1">INDEX('Lorri 401b'!L:L,MATCH('Retirement Calculator'!A429,'Lorri 401b'!N:N,0),0)</f>
        <v>3305323.983540731</v>
      </c>
      <c r="S429" s="25">
        <f t="shared" ca="1" si="267"/>
        <v>5161496.2696970031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1855977.1983771869</v>
      </c>
      <c r="R430" s="25">
        <f t="array" aca="1" ref="R430" ca="1">INDEX('Lorri 401b'!L:L,MATCH('Retirement Calculator'!A430,'Lorri 401b'!N:N,0),0)</f>
        <v>3298644.1082273028</v>
      </c>
      <c r="S430" s="25">
        <f t="shared" ca="1" si="267"/>
        <v>5154621.3066044897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1855781.2977323558</v>
      </c>
      <c r="R431" s="25">
        <f t="array" aca="1" ref="R431" ca="1">INDEX('Lorri 401b'!L:L,MATCH('Retirement Calculator'!A431,'Lorri 401b'!N:N,0),0)</f>
        <v>3291936.4001000687</v>
      </c>
      <c r="S431" s="25">
        <f t="shared" ca="1" si="267"/>
        <v>5147717.6978324242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1855584.5808348379</v>
      </c>
      <c r="R432" s="25">
        <f t="array" aca="1" ref="R432" ca="1">INDEX('Lorri 401b'!L:L,MATCH('Retirement Calculator'!A432,'Lorri 401b'!N:N,0),0)</f>
        <v>3285200.7431889712</v>
      </c>
      <c r="S432" s="25">
        <f t="shared" ca="1" si="267"/>
        <v>5140785.3240238093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1855387.0442835803</v>
      </c>
      <c r="R433" s="25">
        <f t="array" aca="1" ref="R433" ca="1">INDEX('Lorri 401b'!L:L,MATCH('Retirement Calculator'!A433,'Lorri 401b'!N:N,0),0)</f>
        <v>3278437.0210407441</v>
      </c>
      <c r="S433" s="25">
        <f t="shared" ca="1" si="267"/>
        <v>5133824.0653243242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1855188.6846633591</v>
      </c>
      <c r="R434" s="25">
        <f t="array" aca="1" ref="R434" ca="1">INDEX('Lorri 401b'!L:L,MATCH('Retirement Calculator'!A434,'Lorri 401b'!N:N,0),0)</f>
        <v>3271645.1167168994</v>
      </c>
      <c r="S434" s="25">
        <f t="shared" ca="1" si="267"/>
        <v>5126833.8013802581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1854989.4985447202</v>
      </c>
      <c r="R435" s="25">
        <f t="array" aca="1" ref="R435" ca="1">INDEX('Lorri 401b'!L:L,MATCH('Retirement Calculator'!A435,'Lorri 401b'!N:N,0),0)</f>
        <v>3264824.9127917052</v>
      </c>
      <c r="S435" s="25">
        <f t="shared" ca="1" si="267"/>
        <v>5119814.4113364257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1854789.4824839204</v>
      </c>
      <c r="R436" s="25">
        <f t="array" aca="1" ref="R436" ca="1">INDEX('Lorri 401b'!L:L,MATCH('Retirement Calculator'!A436,'Lorri 401b'!N:N,0),0)</f>
        <v>3257976.2913501561</v>
      </c>
      <c r="S436" s="25">
        <f t="shared" ca="1" si="267"/>
        <v>5112765.7738340767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1854588.6330228674</v>
      </c>
      <c r="R437" s="25">
        <f t="array" aca="1" ref="R437" ca="1">INDEX('Lorri 401b'!L:L,MATCH('Retirement Calculator'!A437,'Lorri 401b'!N:N,0),0)</f>
        <v>3251099.1339859338</v>
      </c>
      <c r="S437" s="25">
        <f t="shared" ca="1" si="267"/>
        <v>5105687.767008801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1854386.94668906</v>
      </c>
      <c r="R438" s="25">
        <f t="array" aca="1" ref="R438" ca="1">INDEX('Lorri 401b'!L:L,MATCH('Retirement Calculator'!A438,'Lorri 401b'!N:N,0),0)</f>
        <v>3244193.3217993607</v>
      </c>
      <c r="S438" s="25">
        <f t="shared" ca="1" si="267"/>
        <v>5098580.2684884202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1854184.4199955282</v>
      </c>
      <c r="R439" s="25">
        <f t="array" aca="1" ref="R439" ca="1">INDEX('Lorri 401b'!L:L,MATCH('Retirement Calculator'!A439,'Lorri 401b'!N:N,0),0)</f>
        <v>3237258.7353953435</v>
      </c>
      <c r="S439" s="25">
        <f t="shared" ca="1" si="267"/>
        <v>5091443.1553908717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1853981.0494407734</v>
      </c>
      <c r="R440" s="25">
        <f t="array" aca="1" ref="R440" ca="1">INDEX('Lorri 401b'!L:L,MATCH('Retirement Calculator'!A440,'Lorri 401b'!N:N,0),0)</f>
        <v>3230295.2548813093</v>
      </c>
      <c r="S440" s="25">
        <f t="shared" ca="1" si="267"/>
        <v>5084276.3043220825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1853776.8315087073</v>
      </c>
      <c r="R441" s="25">
        <f t="array" aca="1" ref="R441" ca="1">INDEX('Lorri 401b'!L:L,MATCH('Retirement Calculator'!A441,'Lorri 401b'!N:N,0),0)</f>
        <v>3223302.7598651336</v>
      </c>
      <c r="S441" s="25">
        <f t="shared" ca="1" si="267"/>
        <v>5077079.5913738403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1853571.7626685908</v>
      </c>
      <c r="R442" s="25">
        <f t="array" aca="1" ref="R442" ca="1">INDEX('Lorri 401b'!L:L,MATCH('Retirement Calculator'!A442,'Lorri 401b'!N:N,0),0)</f>
        <v>3216281.129453057</v>
      </c>
      <c r="S442" s="25">
        <f t="shared" ca="1" si="267"/>
        <v>5069852.8921216475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1853365.8393749737</v>
      </c>
      <c r="R443" s="25">
        <f t="array" aca="1" ref="R443" ca="1">INDEX('Lorri 401b'!L:L,MATCH('Retirement Calculator'!A443,'Lorri 401b'!N:N,0),0)</f>
        <v>3209230.2422475968</v>
      </c>
      <c r="S443" s="25">
        <f t="shared" ca="1" si="267"/>
        <v>5062596.0816225708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1853159.0580676333</v>
      </c>
      <c r="R444" s="25">
        <f t="array" aca="1" ref="R444" ca="1">INDEX('Lorri 401b'!L:L,MATCH('Retirement Calculator'!A444,'Lorri 401b'!N:N,0),0)</f>
        <v>3202149.9763454474</v>
      </c>
      <c r="S444" s="25">
        <f t="shared" ca="1" si="267"/>
        <v>5055309.0344130807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1852951.4151715124</v>
      </c>
      <c r="R445" s="25">
        <f t="array" aca="1" ref="R445" ca="1">INDEX('Lorri 401b'!L:L,MATCH('Retirement Calculator'!A445,'Lorri 401b'!N:N,0),0)</f>
        <v>3195040.2093353723</v>
      </c>
      <c r="S445" s="25">
        <f t="shared" ca="1" si="267"/>
        <v>5047991.6245068852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1852742.9070966577</v>
      </c>
      <c r="R446" s="25">
        <f t="array" aca="1" ref="R446" ca="1">INDEX('Lorri 401b'!L:L,MATCH('Retirement Calculator'!A446,'Lorri 401b'!N:N,0),0)</f>
        <v>3187900.8182960884</v>
      </c>
      <c r="S446" s="25">
        <f t="shared" ca="1" si="267"/>
        <v>5040643.7253927458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1852533.5302381576</v>
      </c>
      <c r="R447" s="25">
        <f t="array" aca="1" ref="R447" ca="1">INDEX('Lorri 401b'!L:L,MATCH('Retirement Calculator'!A447,'Lorri 401b'!N:N,0),0)</f>
        <v>3180731.6797941411</v>
      </c>
      <c r="S447" s="25">
        <f t="shared" ca="1" si="267"/>
        <v>5033265.2100322992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1852323.2809760803</v>
      </c>
      <c r="R448" s="25">
        <f t="array" aca="1" ref="R448" ca="1">INDEX('Lorri 401b'!L:L,MATCH('Retirement Calculator'!A448,'Lorri 401b'!N:N,0),0)</f>
        <v>3173532.669881769</v>
      </c>
      <c r="S448" s="25">
        <f t="shared" ca="1" si="267"/>
        <v>5025855.9508578498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1852112.1556754112</v>
      </c>
      <c r="R449" s="25">
        <f t="array" aca="1" ref="R449" ca="1">INDEX('Lorri 401b'!L:L,MATCH('Retirement Calculator'!A449,'Lorri 401b'!N:N,0),0)</f>
        <v>3166303.6640947619</v>
      </c>
      <c r="S449" s="25">
        <f t="shared" ca="1" si="267"/>
        <v>5018415.8197701732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1851900.1506859893</v>
      </c>
      <c r="R450" s="25">
        <f t="array" aca="1" ref="R450" ca="1">INDEX('Lorri 401b'!L:L,MATCH('Retirement Calculator'!A450,'Lorri 401b'!N:N,0),0)</f>
        <v>3159044.5374503089</v>
      </c>
      <c r="S450" s="25">
        <f t="shared" ca="1" si="267"/>
        <v>5010944.6881362982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1851687.2623424449</v>
      </c>
      <c r="R451" s="25">
        <f t="array" aca="1" ref="R451" ca="1">INDEX('Lorri 401b'!L:L,MATCH('Retirement Calculator'!A451,'Lorri 401b'!N:N,0),0)</f>
        <v>3151755.1644448373</v>
      </c>
      <c r="S451" s="25">
        <f t="shared" ca="1" si="267"/>
        <v>5003442.4267872823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1851473.4869641357</v>
      </c>
      <c r="R452" s="25">
        <f t="array" aca="1" ref="R452" ca="1">INDEX('Lorri 401b'!L:L,MATCH('Retirement Calculator'!A452,'Lorri 401b'!N:N,0),0)</f>
        <v>3144435.4190518428</v>
      </c>
      <c r="S452" s="25">
        <f t="shared" ca="1" si="267"/>
        <v>4995908.9060159782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1851258.8208550834</v>
      </c>
      <c r="R453" s="25">
        <f t="array" aca="1" ref="R453" ca="1">INDEX('Lorri 401b'!L:L,MATCH('Retirement Calculator'!A453,'Lorri 401b'!N:N,0),0)</f>
        <v>3137085.1747197108</v>
      </c>
      <c r="S453" s="25">
        <f t="shared" ca="1" si="267"/>
        <v>4988343.9955747947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1851043.2603039101</v>
      </c>
      <c r="R454" s="25">
        <f t="array" aca="1" ref="R454" ca="1">INDEX('Lorri 401b'!L:L,MATCH('Retirement Calculator'!A454,'Lorri 401b'!N:N,0),0)</f>
        <v>3129704.3043695283</v>
      </c>
      <c r="S454" s="25">
        <f t="shared" ca="1" si="267"/>
        <v>4980747.5646734387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1850826.8015837737</v>
      </c>
      <c r="R455" s="25">
        <f t="array" aca="1" ref="R455" ca="1">INDEX('Lorri 401b'!L:L,MATCH('Retirement Calculator'!A455,'Lorri 401b'!N:N,0),0)</f>
        <v>3122292.680392887</v>
      </c>
      <c r="S455" s="25">
        <f t="shared" ca="1" si="267"/>
        <v>4973119.4819766609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1850609.4409523034</v>
      </c>
      <c r="R456" s="25">
        <f t="array" aca="1" ref="R456" ca="1">INDEX('Lorri 401b'!L:L,MATCH('Retirement Calculator'!A456,'Lorri 401b'!N:N,0),0)</f>
        <v>3114850.1746496763</v>
      </c>
      <c r="S456" s="25">
        <f t="shared" ca="1" si="267"/>
        <v>4965459.6156019792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1850391.1746515352</v>
      </c>
      <c r="R457" s="25">
        <f t="array" aca="1" ref="R457" ca="1">INDEX('Lorri 401b'!L:L,MATCH('Retirement Calculator'!A457,'Lorri 401b'!N:N,0),0)</f>
        <v>3107376.6584658688</v>
      </c>
      <c r="S457" s="25">
        <f t="shared" ca="1" si="267"/>
        <v>4957767.833117404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1850171.9989078471</v>
      </c>
      <c r="R458" s="25">
        <f t="array" aca="1" ref="R458" ca="1">INDEX('Lorri 401b'!L:L,MATCH('Retirement Calculator'!A458,'Lorri 401b'!N:N,0),0)</f>
        <v>3099872.0026312955</v>
      </c>
      <c r="S458" s="25">
        <f t="shared" ca="1" si="267"/>
        <v>4950044.0015391428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1849951.9099318937</v>
      </c>
      <c r="R459" s="25">
        <f t="array" aca="1" ref="R459" ca="1">INDEX('Lorri 401b'!L:L,MATCH('Retirement Calculator'!A459,'Lorri 401b'!N:N,0),0)</f>
        <v>3092336.0773974112</v>
      </c>
      <c r="S459" s="25">
        <f t="shared" ca="1" si="267"/>
        <v>4942287.9873293051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1849730.9039185403</v>
      </c>
      <c r="R460" s="25">
        <f t="array" aca="1" ref="R460" ca="1">INDEX('Lorri 401b'!L:L,MATCH('Retirement Calculator'!A460,'Lorri 401b'!N:N,0),0)</f>
        <v>3084768.7524750526</v>
      </c>
      <c r="S460" s="25">
        <f t="shared" ca="1" si="267"/>
        <v>4934499.6563935932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1849508.9770467982</v>
      </c>
      <c r="R461" s="25">
        <f t="array" aca="1" ref="R461" ca="1">INDEX('Lorri 401b'!L:L,MATCH('Retirement Calculator'!A461,'Lorri 401b'!N:N,0),0)</f>
        <v>3077169.8970321841</v>
      </c>
      <c r="S461" s="25">
        <f t="shared" ca="1" si="267"/>
        <v>4926678.8740789825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1849286.1254797571</v>
      </c>
      <c r="R462" s="25">
        <f t="array" aca="1" ref="R462" ca="1">INDEX('Lorri 401b'!L:L,MATCH('Retirement Calculator'!A462,'Lorri 401b'!N:N,0),0)</f>
        <v>3069539.3796916371</v>
      </c>
      <c r="S462" s="25">
        <f t="shared" ca="1" si="267"/>
        <v>4918825.505171394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1849062.3453645199</v>
      </c>
      <c r="R463" s="25">
        <f t="array" aca="1" ref="R463" ca="1">INDEX('Lorri 401b'!L:L,MATCH('Retirement Calculator'!A463,'Lorri 401b'!N:N,0),0)</f>
        <v>3061877.0685288375</v>
      </c>
      <c r="S463" s="25">
        <f t="shared" ca="1" si="267"/>
        <v>4910939.4138933569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1848837.6328321358</v>
      </c>
      <c r="R464" s="25">
        <f t="array" aca="1" ref="R464" ca="1">INDEX('Lorri 401b'!L:L,MATCH('Retirement Calculator'!A464,'Lorri 401b'!N:N,0),0)</f>
        <v>3054182.8310695263</v>
      </c>
      <c r="S464" s="25">
        <f t="shared" ca="1" si="267"/>
        <v>4903020.4639016623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1848611.9839975336</v>
      </c>
      <c r="R465" s="25">
        <f t="array" aca="1" ref="R465" ca="1">INDEX('Lorri 401b'!L:L,MATCH('Retirement Calculator'!A465,'Lorri 401b'!N:N,0),0)</f>
        <v>3046456.5342874681</v>
      </c>
      <c r="S465" s="25">
        <f t="shared" ca="1" si="267"/>
        <v>4895068.5182850016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1848385.3949594537</v>
      </c>
      <c r="R466" s="25">
        <f t="array" aca="1" ref="R466" ca="1">INDEX('Lorri 401b'!L:L,MATCH('Retirement Calculator'!A466,'Lorri 401b'!N:N,0),0)</f>
        <v>3038698.0446021515</v>
      </c>
      <c r="S466" s="25">
        <f t="shared" ca="1" si="267"/>
        <v>4887083.4395616055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1848157.8618003819</v>
      </c>
      <c r="R467" s="25">
        <f t="array" aca="1" ref="R467" ca="1">INDEX('Lorri 401b'!L:L,MATCH('Retirement Calculator'!A467,'Lorri 401b'!N:N,0),0)</f>
        <v>3030907.2278764793</v>
      </c>
      <c r="S467" s="25">
        <f t="shared" ca="1" si="267"/>
        <v>4879065.0896768607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1847929.3805864807</v>
      </c>
      <c r="R468" s="25">
        <f t="array" aca="1" ref="R468" ca="1">INDEX('Lorri 401b'!L:L,MATCH('Retirement Calculator'!A468,'Lorri 401b'!N:N,0),0)</f>
        <v>3023083.9494144502</v>
      </c>
      <c r="S468" s="25">
        <f t="shared" ca="1" si="267"/>
        <v>4871013.3300009314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1847699.9473675215</v>
      </c>
      <c r="R469" s="25">
        <f t="array" aca="1" ref="R469" ca="1">INDEX('Lorri 401b'!L:L,MATCH('Retirement Calculator'!A469,'Lorri 401b'!N:N,0),0)</f>
        <v>3015228.073958829</v>
      </c>
      <c r="S469" s="25">
        <f t="shared" ca="1" si="267"/>
        <v>4862928.02132635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1847469.5581768167</v>
      </c>
      <c r="R470" s="25">
        <f t="array" aca="1" ref="R470" ca="1">INDEX('Lorri 401b'!L:L,MATCH('Retirement Calculator'!A470,'Lorri 401b'!N:N,0),0)</f>
        <v>3007339.4656888098</v>
      </c>
      <c r="S470" s="25">
        <f t="shared" ca="1" si="267"/>
        <v>4854809.0238656262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1847238.2090311507</v>
      </c>
      <c r="R471" s="25">
        <f t="array" aca="1" ref="R471" ca="1">INDEX('Lorri 401b'!L:L,MATCH('Retirement Calculator'!A471,'Lorri 401b'!N:N,0),0)</f>
        <v>2999417.9882176653</v>
      </c>
      <c r="S471" s="25">
        <f t="shared" ca="1" si="267"/>
        <v>4846656.1972488165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1847005.8959307109</v>
      </c>
      <c r="R472" s="25">
        <f t="array" aca="1" ref="R472" ca="1">INDEX('Lorri 401b'!L:L,MATCH('Retirement Calculator'!A472,'Lorri 401b'!N:N,0),0)</f>
        <v>2991463.5045903912</v>
      </c>
      <c r="S472" s="25">
        <f t="shared" ca="1" si="267"/>
        <v>4838469.4005211024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1846772.6148590194</v>
      </c>
      <c r="R473" s="25">
        <f t="array" aca="1" ref="R473" ca="1">INDEX('Lorri 401b'!L:L,MATCH('Retirement Calculator'!A473,'Lorri 401b'!N:N,0),0)</f>
        <v>2983475.8772813366</v>
      </c>
      <c r="S473" s="25">
        <f t="shared" ca="1" si="267"/>
        <v>4830248.4921403565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1846538.3617828626</v>
      </c>
      <c r="R474" s="25">
        <f t="array" aca="1" ref="R474" ca="1">INDEX('Lorri 401b'!L:L,MATCH('Retirement Calculator'!A474,'Lorri 401b'!N:N,0),0)</f>
        <v>2975454.9681918276</v>
      </c>
      <c r="S474" s="25">
        <f t="shared" ca="1" si="267"/>
        <v>4821993.3299746905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1846303.1326522217</v>
      </c>
      <c r="R475" s="25">
        <f t="array" aca="1" ref="R475" ca="1">INDEX('Lorri 401b'!L:L,MATCH('Retirement Calculator'!A475,'Lorri 401b'!N:N,0),0)</f>
        <v>2967400.6386477789</v>
      </c>
      <c r="S475" s="25">
        <f t="shared" ca="1" si="267"/>
        <v>4813703.7713000011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1846066.9234002032</v>
      </c>
      <c r="R476" s="25">
        <f t="array" aca="1" ref="R476" ca="1">INDEX('Lorri 401b'!L:L,MATCH('Retirement Calculator'!A476,'Lorri 401b'!N:N,0),0)</f>
        <v>2959312.7493972969</v>
      </c>
      <c r="S476" s="25">
        <f t="shared" ca="1" si="267"/>
        <v>4805379.6727975002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1845829.7299429679</v>
      </c>
      <c r="R477" s="25">
        <f t="array" aca="1" ref="R477" ca="1">INDEX('Lorri 401b'!L:L,MATCH('Retirement Calculator'!A477,'Lorri 401b'!N:N,0),0)</f>
        <v>2951191.1606082711</v>
      </c>
      <c r="S477" s="25">
        <f t="shared" ca="1" si="267"/>
        <v>4797020.8905512393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1845591.5481796607</v>
      </c>
      <c r="R478" s="25">
        <f t="array" aca="1" ref="R478" ca="1">INDEX('Lorri 401b'!L:L,MATCH('Retirement Calculator'!A478,'Lorri 401b'!N:N,0),0)</f>
        <v>2943035.7318659578</v>
      </c>
      <c r="S478" s="25">
        <f t="shared" ca="1" si="267"/>
        <v>4788627.2800456183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1845352.3739923397</v>
      </c>
      <c r="R479" s="25">
        <f t="array" aca="1" ref="R479" ca="1">INDEX('Lorri 401b'!L:L,MATCH('Retirement Calculator'!A479,'Lorri 401b'!N:N,0),0)</f>
        <v>2934846.3221705514</v>
      </c>
      <c r="S479" s="25">
        <f t="shared" ca="1" si="267"/>
        <v>4780198.6961628906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1845112.203245905</v>
      </c>
      <c r="R480" s="25">
        <f t="array" aca="1" ref="R480" ca="1">INDEX('Lorri 401b'!L:L,MATCH('Retirement Calculator'!A480,'Lorri 401b'!N:N,0),0)</f>
        <v>2926622.7899347474</v>
      </c>
      <c r="S480" s="25">
        <f t="shared" ca="1" si="267"/>
        <v>4771734.9931806521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1844871.0317880267</v>
      </c>
      <c r="R481" s="25">
        <f t="array" aca="1" ref="R481" ca="1">INDEX('Lorri 401b'!L:L,MATCH('Retirement Calculator'!A481,'Lorri 401b'!N:N,0),0)</f>
        <v>2918364.9929812942</v>
      </c>
      <c r="S481" s="25">
        <f t="shared" ca="1" si="267"/>
        <v>4763236.0247693211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1844628.8554490739</v>
      </c>
      <c r="R482" s="25">
        <f t="array" aca="1" ref="R482" ca="1">INDEX('Lorri 401b'!L:L,MATCH('Retirement Calculator'!A482,'Lorri 401b'!N:N,0),0)</f>
        <v>2910072.7885405351</v>
      </c>
      <c r="S482" s="25">
        <f t="shared" ca="1" si="267"/>
        <v>4754701.6439896096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1844385.6700420424</v>
      </c>
      <c r="R483" s="25">
        <f t="array" aca="1" ref="R483" ca="1">INDEX('Lorri 401b'!L:L,MATCH('Retirement Calculator'!A483,'Lorri 401b'!N:N,0),0)</f>
        <v>2901746.0332479393</v>
      </c>
      <c r="S483" s="25">
        <f t="shared" ca="1" si="267"/>
        <v>4746131.7032899819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1844141.4713624814</v>
      </c>
      <c r="R484" s="25">
        <f t="array" aca="1" ref="R484" ca="1">INDEX('Lorri 401b'!L:L,MATCH('Retirement Calculator'!A484,'Lorri 401b'!N:N,0),0)</f>
        <v>2893384.5831416245</v>
      </c>
      <c r="S484" s="25">
        <f t="shared" ca="1" si="267"/>
        <v>4737526.0545041058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1843896.2551884223</v>
      </c>
      <c r="R485" s="25">
        <f t="array" aca="1" ref="R485" ca="1">INDEX('Lorri 401b'!L:L,MATCH('Retirement Calculator'!A485,'Lorri 401b'!N:N,0),0)</f>
        <v>2884988.2936598668</v>
      </c>
      <c r="S485" s="25">
        <f t="shared" ca="1" si="267"/>
        <v>4728884.5488482891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1843650.0172803046</v>
      </c>
      <c r="R486" s="25">
        <f t="array" aca="1" ref="R486" ca="1">INDEX('Lorri 401b'!L:L,MATCH('Retirement Calculator'!A486,'Lorri 401b'!N:N,0),0)</f>
        <v>2876557.0196386017</v>
      </c>
      <c r="S486" s="25">
        <f t="shared" ca="1" si="267"/>
        <v>4720207.0369189065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1843402.753380903</v>
      </c>
      <c r="R487" s="25">
        <f t="array" aca="1" ref="R487" ca="1">INDEX('Lorri 401b'!L:L,MATCH('Retirement Calculator'!A487,'Lorri 401b'!N:N,0),0)</f>
        <v>2868090.6153089148</v>
      </c>
      <c r="S487" s="25">
        <f t="shared" ca="1" si="267"/>
        <v>4711493.3686898183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1843154.4592152541</v>
      </c>
      <c r="R488" s="25">
        <f t="array" aca="1" ref="R488" ca="1">INDEX('Lorri 401b'!L:L,MATCH('Retirement Calculator'!A488,'Lorri 401b'!N:N,0),0)</f>
        <v>2859588.9342945209</v>
      </c>
      <c r="S488" s="25">
        <f t="shared" ca="1" si="267"/>
        <v>4702743.3935097754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1842905.1304905815</v>
      </c>
      <c r="R489" s="25">
        <f t="array" aca="1" ref="R489" ca="1">INDEX('Lorri 401b'!L:L,MATCH('Retirement Calculator'!A489,'Lorri 401b'!N:N,0),0)</f>
        <v>2851051.8296092334</v>
      </c>
      <c r="S489" s="25">
        <f t="shared" ca="1" si="267"/>
        <v>4693956.9600998145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1842654.7628962228</v>
      </c>
      <c r="R490" s="25">
        <f t="array" aca="1" ref="R490" ca="1">INDEX('Lorri 401b'!L:L,MATCH('Retirement Calculator'!A490,'Lorri 401b'!N:N,0),0)</f>
        <v>2842479.153654424</v>
      </c>
      <c r="S490" s="25">
        <f t="shared" ca="1" si="267"/>
        <v>4685133.9165506465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1842403.3521035542</v>
      </c>
      <c r="R491" s="25">
        <f t="array" aca="1" ref="R491" ca="1">INDEX('Lorri 401b'!L:L,MATCH('Retirement Calculator'!A491,'Lorri 401b'!N:N,0),0)</f>
        <v>2833870.7582164695</v>
      </c>
      <c r="S491" s="25">
        <f t="shared" ca="1" si="267"/>
        <v>4676274.1103200242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1842150.8937659161</v>
      </c>
      <c r="R492" s="25">
        <f t="array" aca="1" ref="R492" ca="1">INDEX('Lorri 401b'!L:L,MATCH('Retirement Calculator'!A492,'Lorri 401b'!N:N,0),0)</f>
        <v>2825226.4944641902</v>
      </c>
      <c r="S492" s="25">
        <f t="shared" ca="1" si="267"/>
        <v>4667377.3882301059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1841897.383518538</v>
      </c>
      <c r="R493" s="25">
        <f t="array" aca="1" ref="R493" ca="1">INDEX('Lorri 401b'!L:L,MATCH('Retirement Calculator'!A493,'Lorri 401b'!N:N,0),0)</f>
        <v>2816546.2129462766</v>
      </c>
      <c r="S493" s="25">
        <f t="shared" ca="1" si="267"/>
        <v>4658443.5964648146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1841642.8169784625</v>
      </c>
      <c r="R494" s="25">
        <f t="array" aca="1" ref="R494" ca="1">INDEX('Lorri 401b'!L:L,MATCH('Retirement Calculator'!A494,'Lorri 401b'!N:N,0),0)</f>
        <v>2807829.7635887051</v>
      </c>
      <c r="S494" s="25">
        <f t="shared" ca="1" si="267"/>
        <v>4649472.5805671681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1841387.1897444699</v>
      </c>
      <c r="R495" s="25">
        <f t="array" aca="1" ref="R495" ca="1">INDEX('Lorri 401b'!L:L,MATCH('Retirement Calculator'!A495,'Lorri 401b'!N:N,0),0)</f>
        <v>2799076.9956921437</v>
      </c>
      <c r="S495" s="25">
        <f t="shared" ca="1" si="267"/>
        <v>4640464.1854366139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1841130.4973970025</v>
      </c>
      <c r="R496" s="25">
        <f t="array" aca="1" ref="R496" ca="1">INDEX('Lorri 401b'!L:L,MATCH('Retirement Calculator'!A496,'Lorri 401b'!N:N,0),0)</f>
        <v>2790287.7579293465</v>
      </c>
      <c r="S496" s="25">
        <f t="shared" ca="1" si="267"/>
        <v>4631418.2553263493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1840872.7354980872</v>
      </c>
      <c r="R497" s="25">
        <f t="array" aca="1" ref="R497" ca="1">INDEX('Lorri 401b'!L:L,MATCH('Retirement Calculator'!A497,'Lorri 401b'!N:N,0),0)</f>
        <v>2781461.8983425377</v>
      </c>
      <c r="S497" s="25">
        <f t="shared" ca="1" si="267"/>
        <v>4622334.6338406252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1840613.8995912599</v>
      </c>
      <c r="R498" s="25">
        <f t="array" aca="1" ref="R498" ca="1">INDEX('Lorri 401b'!L:L,MATCH('Retirement Calculator'!A498,'Lorri 401b'!N:N,0),0)</f>
        <v>2772599.2643407839</v>
      </c>
      <c r="S498" s="25">
        <f t="shared" ca="1" si="267"/>
        <v>4613213.1639320441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1840353.9852014873</v>
      </c>
      <c r="R499" s="25">
        <f t="array" aca="1" ref="R499" ca="1">INDEX('Lorri 401b'!L:L,MATCH('Retirement Calculator'!A499,'Lorri 401b'!N:N,0),0)</f>
        <v>2763699.7026973558</v>
      </c>
      <c r="S499" s="25">
        <f t="shared" ca="1" si="267"/>
        <v>4604053.6878988426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1840092.9878350906</v>
      </c>
      <c r="R500" s="25">
        <f t="array" aca="1" ref="R500" ca="1">INDEX('Lorri 401b'!L:L,MATCH('Retirement Calculator'!A500,'Lorri 401b'!N:N,0),0)</f>
        <v>2754763.0595470802</v>
      </c>
      <c r="S500" s="25">
        <f t="shared" ca="1" si="267"/>
        <v>4594856.0473821703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1839830.9029796673</v>
      </c>
      <c r="R501" s="25">
        <f t="array" aca="1" ref="R501" ca="1">INDEX('Lorri 401b'!L:L,MATCH('Retirement Calculator'!A501,'Lorri 401b'!N:N,0),0)</f>
        <v>2745789.1803836785</v>
      </c>
      <c r="S501" s="25">
        <f t="shared" ca="1" si="267"/>
        <v>4585620.0833633458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1839567.7261040132</v>
      </c>
      <c r="R502" s="25">
        <f t="array" aca="1" ref="R502" ca="1">INDEX('Lorri 401b'!L:L,MATCH('Retirement Calculator'!A502,'Lorri 401b'!N:N,0),0)</f>
        <v>2736777.9100570958</v>
      </c>
      <c r="S502" s="25">
        <f t="shared" ca="1" si="267"/>
        <v>4576345.6361611094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1839303.4526580437</v>
      </c>
      <c r="R503" s="25">
        <f t="array" aca="1" ref="R503" ca="1">INDEX('Lorri 401b'!L:L,MATCH('Retirement Calculator'!A503,'Lorri 401b'!N:N,0),0)</f>
        <v>2727729.0927708191</v>
      </c>
      <c r="S503" s="25">
        <f t="shared" ca="1" si="267"/>
        <v>4567032.5454288628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1839038.078072716</v>
      </c>
      <c r="R504" s="25">
        <f t="array" aca="1" ref="R504" ca="1">INDEX('Lorri 401b'!L:L,MATCH('Retirement Calculator'!A504,'Lorri 401b'!N:N,0),0)</f>
        <v>2718642.5720791831</v>
      </c>
      <c r="S504" s="25">
        <f t="shared" ca="1" si="267"/>
        <v>4557680.6501518991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1838771.5977599495</v>
      </c>
      <c r="R505" s="25">
        <f t="array" aca="1" ref="R505" ca="1">INDEX('Lorri 401b'!L:L,MATCH('Retirement Calculator'!A505,'Lorri 401b'!N:N,0),0)</f>
        <v>2709518.1908846651</v>
      </c>
      <c r="S505" s="25">
        <f t="shared" ca="1" si="267"/>
        <v>4548289.7886446146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1838504.0071125466</v>
      </c>
      <c r="R506" s="25">
        <f t="array" aca="1" ref="R506" ca="1">INDEX('Lorri 401b'!L:L,MATCH('Retirement Calculator'!A506,'Lorri 401b'!N:N,0),0)</f>
        <v>2700355.79143517</v>
      </c>
      <c r="S506" s="25">
        <f t="shared" ca="1" si="267"/>
        <v>4538859.7985477168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1838235.3015041128</v>
      </c>
      <c r="R507" s="25">
        <f t="array" aca="1" ref="R507" ca="1">INDEX('Lorri 401b'!L:L,MATCH('Retirement Calculator'!A507,'Lorri 401b'!N:N,0),0)</f>
        <v>2691155.2153213019</v>
      </c>
      <c r="S507" s="25">
        <f t="shared" ca="1" si="267"/>
        <v>4529390.5168254152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1837965.4762889771</v>
      </c>
      <c r="R508" s="25">
        <f t="array" aca="1" ref="R508" ca="1">INDEX('Lorri 401b'!L:L,MATCH('Retirement Calculator'!A508,'Lorri 401b'!N:N,0),0)</f>
        <v>2681916.3034736263</v>
      </c>
      <c r="S508" s="25">
        <f t="shared" ca="1" si="267"/>
        <v>4519881.7797626033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1837694.5268021116</v>
      </c>
      <c r="R509" s="25">
        <f t="array" aca="1" ref="R509" ca="1">INDEX('Lorri 401b'!L:L,MATCH('Retirement Calculator'!A509,'Lorri 401b'!N:N,0),0)</f>
        <v>2672638.8961599185</v>
      </c>
      <c r="S509" s="25">
        <f t="shared" ca="1" si="267"/>
        <v>4510333.4229620304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1837422.448359051</v>
      </c>
      <c r="R510" s="25">
        <f t="array" aca="1" ref="R510" ca="1">INDEX('Lorri 401b'!L:L,MATCH('Retirement Calculator'!A510,'Lorri 401b'!N:N,0),0)</f>
        <v>2663322.8329824037</v>
      </c>
      <c r="S510" s="25">
        <f t="shared" ca="1" si="267"/>
        <v>4500745.2813414549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1837149.2362558108</v>
      </c>
      <c r="R511" s="25">
        <f t="array" aca="1" ref="R511" ca="1">INDEX('Lorri 401b'!L:L,MATCH('Retirement Calculator'!A511,'Lorri 401b'!N:N,0),0)</f>
        <v>2653967.9528749827</v>
      </c>
      <c r="S511" s="25">
        <f t="shared" ca="1" si="267"/>
        <v>4491117.1891307933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1836874.8857688073</v>
      </c>
      <c r="R512" s="25">
        <f t="array" aca="1" ref="R512" ca="1">INDEX('Lorri 401b'!L:L,MATCH('Retirement Calculator'!A512,'Lorri 401b'!N:N,0),0)</f>
        <v>2644574.0941004474</v>
      </c>
      <c r="S512" s="25">
        <f t="shared" ca="1" si="267"/>
        <v>4481448.9798692549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1836599.3921547744</v>
      </c>
      <c r="R513" s="25">
        <f t="array" aca="1" ref="R513" ca="1">INDEX('Lorri 401b'!L:L,MATCH('Retirement Calculator'!A513,'Lorri 401b'!N:N,0),0)</f>
        <v>2635141.0942476848</v>
      </c>
      <c r="S513" s="25">
        <f t="shared" ca="1" si="267"/>
        <v>4471740.4864024594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1836322.7506506832</v>
      </c>
      <c r="R514" s="25">
        <f t="array" aca="1" ref="R514" ca="1">INDEX('Lorri 401b'!L:L,MATCH('Retirement Calculator'!A514,'Lorri 401b'!N:N,0),0)</f>
        <v>2625668.7902288688</v>
      </c>
      <c r="S514" s="25">
        <f t="shared" ca="1" si="267"/>
        <v>4461991.5408795523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1836044.9564736583</v>
      </c>
      <c r="R515" s="25">
        <f t="array" aca="1" ref="R515" ca="1">INDEX('Lorri 401b'!L:L,MATCH('Retirement Calculator'!A515,'Lorri 401b'!N:N,0),0)</f>
        <v>2616157.0182766411</v>
      </c>
      <c r="S515" s="25">
        <f t="shared" ca="1" si="267"/>
        <v>4452201.974750299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1835766.0048208958</v>
      </c>
      <c r="R516" s="25">
        <f t="array" aca="1" ref="R516" ca="1">INDEX('Lorri 401b'!L:L,MATCH('Retirement Calculator'!A516,'Lorri 401b'!N:N,0),0)</f>
        <v>2606605.6139412792</v>
      </c>
      <c r="S516" s="25">
        <f t="shared" ca="1" si="267"/>
        <v>4442371.6187621746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1835485.8908695802</v>
      </c>
      <c r="R517" s="25">
        <f t="array" aca="1" ref="R517" ca="1">INDEX('Lorri 401b'!L:L,MATCH('Retirement Calculator'!A517,'Lorri 401b'!N:N,0),0)</f>
        <v>2597014.4120878535</v>
      </c>
      <c r="S517" s="25">
        <f t="shared" ca="1" si="267"/>
        <v>4432500.3029574342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1835204.6097768007</v>
      </c>
      <c r="R518" s="25">
        <f t="array" aca="1" ref="R518" ca="1">INDEX('Lorri 401b'!L:L,MATCH('Retirement Calculator'!A518,'Lorri 401b'!N:N,0),0)</f>
        <v>2587383.2468933719</v>
      </c>
      <c r="S518" s="25">
        <f t="shared" ca="1" si="267"/>
        <v>4422587.8566701729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1834922.156679468</v>
      </c>
      <c r="R519" s="25">
        <f t="array" aca="1" ref="R519" ca="1">INDEX('Lorri 401b'!L:L,MATCH('Retirement Calculator'!A519,'Lorri 401b'!N:N,0),0)</f>
        <v>2577711.9518439132</v>
      </c>
      <c r="S519" s="25">
        <f t="shared" ca="1" si="267"/>
        <v>4412634.1085233809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1834638.5266942296</v>
      </c>
      <c r="R520" s="25">
        <f t="array" aca="1" ref="R520" ca="1">INDEX('Lorri 401b'!L:L,MATCH('Retirement Calculator'!A520,'Lorri 401b'!N:N,0),0)</f>
        <v>2568000.3597317482</v>
      </c>
      <c r="S520" s="25">
        <f t="shared" ca="1" si="267"/>
        <v>4402638.8864259776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1834353.714917386</v>
      </c>
      <c r="R521" s="25">
        <f t="array" aca="1" ref="R521" ca="1">INDEX('Lorri 401b'!L:L,MATCH('Retirement Calculator'!A521,'Lorri 401b'!N:N,0),0)</f>
        <v>2558248.3026524493</v>
      </c>
      <c r="S521" s="25">
        <f t="shared" ref="S521:S775" ca="1" si="527">SUM(Q521:R521)</f>
        <v>4392602.0175698353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1834067.7164248056</v>
      </c>
      <c r="R522" s="25">
        <f t="array" aca="1" ref="R522" ca="1">INDEX('Lorri 401b'!L:L,MATCH('Retirement Calculator'!A522,'Lorri 401b'!N:N,0),0)</f>
        <v>2548455.6120019867</v>
      </c>
      <c r="S522" s="25">
        <f t="shared" ca="1" si="527"/>
        <v>4382523.3284267923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1833780.5262718394</v>
      </c>
      <c r="R523" s="25">
        <f t="array" aca="1" ref="R523" ca="1">INDEX('Lorri 401b'!L:L,MATCH('Retirement Calculator'!A523,'Lorri 401b'!N:N,0),0)</f>
        <v>2538622.1184738139</v>
      </c>
      <c r="S523" s="25">
        <f t="shared" ca="1" si="527"/>
        <v>4372402.6447456535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1833492.1394932359</v>
      </c>
      <c r="R524" s="25">
        <f t="array" aca="1" ref="R524" ca="1">INDEX('Lorri 401b'!L:L,MATCH('Retirement Calculator'!A524,'Lorri 401b'!N:N,0),0)</f>
        <v>2528747.6520559401</v>
      </c>
      <c r="S524" s="25">
        <f t="shared" ca="1" si="527"/>
        <v>4362239.791549176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1833202.5511030548</v>
      </c>
      <c r="R525" s="25">
        <f t="array" aca="1" ref="R525" ca="1">INDEX('Lorri 401b'!L:L,MATCH('Retirement Calculator'!A525,'Lorri 401b'!N:N,0),0)</f>
        <v>2518832.0420279922</v>
      </c>
      <c r="S525" s="25">
        <f t="shared" ca="1" si="527"/>
        <v>4352034.5931310467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1832911.7560945814</v>
      </c>
      <c r="R526" s="25">
        <f t="array" aca="1" ref="R526" ca="1">INDEX('Lorri 401b'!L:L,MATCH('Retirement Calculator'!A526,'Lorri 401b'!N:N,0),0)</f>
        <v>2508875.116958261</v>
      </c>
      <c r="S526" s="25">
        <f t="shared" ca="1" si="527"/>
        <v>4341786.8730528429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1832619.7494402393</v>
      </c>
      <c r="R527" s="25">
        <f t="array" aca="1" ref="R527" ca="1">INDEX('Lorri 401b'!L:L,MATCH('Retirement Calculator'!A527,'Lorri 401b'!N:N,0),0)</f>
        <v>2498876.7047007391</v>
      </c>
      <c r="S527" s="25">
        <f t="shared" ca="1" si="527"/>
        <v>4331496.4541409779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1832326.5260915041</v>
      </c>
      <c r="R528" s="25">
        <f t="array" aca="1" ref="R528" ca="1">INDEX('Lorri 401b'!L:L,MATCH('Retirement Calculator'!A528,'Lorri 401b'!N:N,0),0)</f>
        <v>2488836.6323921443</v>
      </c>
      <c r="S528" s="25">
        <f t="shared" ca="1" si="527"/>
        <v>4321163.1584836487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1832032.0809788159</v>
      </c>
      <c r="R529" s="25">
        <f t="array" aca="1" ref="R529" ca="1">INDEX('Lorri 401b'!L:L,MATCH('Retirement Calculator'!A529,'Lorri 401b'!N:N,0),0)</f>
        <v>2478754.7264489303</v>
      </c>
      <c r="S529" s="25">
        <f t="shared" ca="1" si="527"/>
        <v>4310786.8074277462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1831736.4090114916</v>
      </c>
      <c r="R530" s="25">
        <f t="array" aca="1" ref="R530" ca="1">INDEX('Lorri 401b'!L:L,MATCH('Retirement Calculator'!A530,'Lorri 401b'!N:N,0),0)</f>
        <v>2468630.8125642864</v>
      </c>
      <c r="S530" s="25">
        <f t="shared" ca="1" si="527"/>
        <v>4300367.221575778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1831439.5050776366</v>
      </c>
      <c r="R531" s="25">
        <f t="array" aca="1" ref="R531" ca="1">INDEX('Lorri 401b'!L:L,MATCH('Retirement Calculator'!A531,'Lorri 401b'!N:N,0),0)</f>
        <v>2458464.7157051233</v>
      </c>
      <c r="S531" s="25">
        <f t="shared" ca="1" si="527"/>
        <v>4289904.2207827596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1831141.3640440572</v>
      </c>
      <c r="R532" s="25">
        <f t="array" aca="1" ref="R532" ca="1">INDEX('Lorri 401b'!L:L,MATCH('Retirement Calculator'!A532,'Lorri 401b'!N:N,0),0)</f>
        <v>2448256.2601090469</v>
      </c>
      <c r="S532" s="25">
        <f t="shared" ca="1" si="527"/>
        <v>4279397.6241531037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1830841.9807561713</v>
      </c>
      <c r="R533" s="25">
        <f t="array" aca="1" ref="R533" ca="1">INDEX('Lorri 401b'!L:L,MATCH('Retirement Calculator'!A533,'Lorri 401b'!N:N,0),0)</f>
        <v>2438005.2692813203</v>
      </c>
      <c r="S533" s="25">
        <f t="shared" ca="1" si="527"/>
        <v>4268847.2500374913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1830541.3500379191</v>
      </c>
      <c r="R534" s="25">
        <f t="array" aca="1" ref="R534" ca="1">INDEX('Lorri 401b'!L:L,MATCH('Retirement Calculator'!A534,'Lorri 401b'!N:N,0),0)</f>
        <v>2427711.5659918115</v>
      </c>
      <c r="S534" s="25">
        <f t="shared" ca="1" si="527"/>
        <v>4258252.9160297308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1830239.4666916742</v>
      </c>
      <c r="R535" s="25">
        <f t="array" aca="1" ref="R535" ca="1">INDEX('Lorri 401b'!L:L,MATCH('Retirement Calculator'!A535,'Lorri 401b'!N:N,0),0)</f>
        <v>2417374.9722719295</v>
      </c>
      <c r="S535" s="25">
        <f t="shared" ca="1" si="527"/>
        <v>4247614.4389636032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1829936.3254981535</v>
      </c>
      <c r="R536" s="25">
        <f t="array" aca="1" ref="R536" ca="1">INDEX('Lorri 401b'!L:L,MATCH('Retirement Calculator'!A536,'Lorri 401b'!N:N,0),0)</f>
        <v>2406995.3094115481</v>
      </c>
      <c r="S536" s="25">
        <f t="shared" ca="1" si="527"/>
        <v>4236931.6349097015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1829631.9212163263</v>
      </c>
      <c r="R537" s="25">
        <f t="array" aca="1" ref="R537" ca="1">INDEX('Lorri 401b'!L:L,MATCH('Retirement Calculator'!A537,'Lorri 401b'!N:N,0),0)</f>
        <v>2396572.397955915</v>
      </c>
      <c r="S537" s="25">
        <f t="shared" ca="1" si="527"/>
        <v>4226204.3191722408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1829326.248583325</v>
      </c>
      <c r="R538" s="25">
        <f t="array" aca="1" ref="R538" ca="1">INDEX('Lorri 401b'!L:L,MATCH('Retirement Calculator'!A538,'Lorri 401b'!N:N,0),0)</f>
        <v>2386106.0577025502</v>
      </c>
      <c r="S538" s="25">
        <f t="shared" ca="1" si="527"/>
        <v>4215432.3062858749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1829019.3023143527</v>
      </c>
      <c r="R539" s="25">
        <f t="array" aca="1" ref="R539" ca="1">INDEX('Lorri 401b'!L:L,MATCH('Retirement Calculator'!A539,'Lorri 401b'!N:N,0),0)</f>
        <v>2375596.1076981295</v>
      </c>
      <c r="S539" s="25">
        <f t="shared" ca="1" si="527"/>
        <v>4204615.4100124817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1828711.0771025931</v>
      </c>
      <c r="R540" s="25">
        <f t="array" aca="1" ref="R540" ca="1">INDEX('Lorri 401b'!L:L,MATCH('Retirement Calculator'!A540,'Lorri 401b'!N:N,0),0)</f>
        <v>2365042.3662353572</v>
      </c>
      <c r="S540" s="25">
        <f t="shared" ca="1" si="527"/>
        <v>4193753.4433379504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1828401.5676191179</v>
      </c>
      <c r="R541" s="25">
        <f t="array" aca="1" ref="R541" ca="1">INDEX('Lorri 401b'!L:L,MATCH('Retirement Calculator'!A541,'Lorri 401b'!N:N,0),0)</f>
        <v>2354444.6508498234</v>
      </c>
      <c r="S541" s="25">
        <f t="shared" ca="1" si="527"/>
        <v>4182846.2184689413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1828090.7685127947</v>
      </c>
      <c r="R542" s="25">
        <f t="array" aca="1" ref="R542" ca="1">INDEX('Lorri 401b'!L:L,MATCH('Retirement Calculator'!A542,'Lorri 401b'!N:N,0),0)</f>
        <v>2343802.7783168498</v>
      </c>
      <c r="S542" s="25">
        <f t="shared" ca="1" si="527"/>
        <v>4171893.5468296446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1827778.6744101953</v>
      </c>
      <c r="R543" s="25">
        <f t="array" aca="1" ref="R543" ca="1">INDEX('Lorri 401b'!L:L,MATCH('Retirement Calculator'!A543,'Lorri 401b'!N:N,0),0)</f>
        <v>2333116.5646483223</v>
      </c>
      <c r="S543" s="25">
        <f t="shared" ca="1" si="527"/>
        <v>4160895.2390585179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1827465.2799155016</v>
      </c>
      <c r="R544" s="25">
        <f t="array" aca="1" ref="R544" ca="1">INDEX('Lorri 401b'!L:L,MATCH('Retirement Calculator'!A544,'Lorri 401b'!N:N,0),0)</f>
        <v>2322385.8250895091</v>
      </c>
      <c r="S544" s="25">
        <f t="shared" ca="1" si="527"/>
        <v>4149851.105005011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1827150.5796104134</v>
      </c>
      <c r="R545" s="25">
        <f t="array" aca="1" ref="R545" ca="1">INDEX('Lorri 401b'!L:L,MATCH('Retirement Calculator'!A545,'Lorri 401b'!N:N,0),0)</f>
        <v>2311610.3741158675</v>
      </c>
      <c r="S545" s="25">
        <f t="shared" ca="1" si="527"/>
        <v>4138760.9537262809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1826834.5680540539</v>
      </c>
      <c r="R546" s="25">
        <f t="array" aca="1" ref="R546" ca="1">INDEX('Lorri 401b'!L:L,MATCH('Retirement Calculator'!A546,'Lorri 401b'!N:N,0),0)</f>
        <v>2300790.025429836</v>
      </c>
      <c r="S546" s="25">
        <f t="shared" ca="1" si="527"/>
        <v>4127624.5934838899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1826517.2397828763</v>
      </c>
      <c r="R547" s="25">
        <f t="array" aca="1" ref="R547" ca="1">INDEX('Lorri 401b'!L:L,MATCH('Retirement Calculator'!A547,'Lorri 401b'!N:N,0),0)</f>
        <v>2289924.5919576124</v>
      </c>
      <c r="S547" s="25">
        <f t="shared" ca="1" si="527"/>
        <v>4116441.8317404888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1826198.5893105688</v>
      </c>
      <c r="R548" s="25">
        <f t="array" aca="1" ref="R548" ca="1">INDEX('Lorri 401b'!L:L,MATCH('Retirement Calculator'!A548,'Lorri 401b'!N:N,0),0)</f>
        <v>2279013.8858459215</v>
      </c>
      <c r="S548" s="25">
        <f t="shared" ca="1" si="527"/>
        <v>4105212.4751564902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1825878.61112796</v>
      </c>
      <c r="R549" s="25">
        <f t="array" aca="1" ref="R549" ca="1">INDEX('Lorri 401b'!L:L,MATCH('Retirement Calculator'!A549,'Lorri 401b'!N:N,0),0)</f>
        <v>2268057.7184587647</v>
      </c>
      <c r="S549" s="25">
        <f t="shared" ca="1" si="527"/>
        <v>4093936.3295867248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1825557.2997029237</v>
      </c>
      <c r="R550" s="25">
        <f t="array" aca="1" ref="R550" ca="1">INDEX('Lorri 401b'!L:L,MATCH('Retirement Calculator'!A550,'Lorri 401b'!N:N,0),0)</f>
        <v>2257055.9003741615</v>
      </c>
      <c r="S550" s="25">
        <f t="shared" ca="1" si="527"/>
        <v>4082613.2000770853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1825234.649480283</v>
      </c>
      <c r="R551" s="25">
        <f t="array" aca="1" ref="R551" ca="1">INDEX('Lorri 401b'!L:L,MATCH('Retirement Calculator'!A551,'Lorri 401b'!N:N,0),0)</f>
        <v>2246008.2413808727</v>
      </c>
      <c r="S551" s="25">
        <f t="shared" ca="1" si="527"/>
        <v>4071242.8908611555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1824910.6548817146</v>
      </c>
      <c r="R552" s="25">
        <f t="array" aca="1" ref="R552" ca="1">INDEX('Lorri 401b'!L:L,MATCH('Retirement Calculator'!A552,'Lorri 401b'!N:N,0),0)</f>
        <v>2234914.5504751117</v>
      </c>
      <c r="S552" s="25">
        <f t="shared" ca="1" si="527"/>
        <v>4059825.2053568261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1824585.3103056522</v>
      </c>
      <c r="R553" s="25">
        <f t="array" aca="1" ref="R553" ca="1">INDEX('Lorri 401b'!L:L,MATCH('Retirement Calculator'!A553,'Lorri 401b'!N:N,0),0)</f>
        <v>2223774.6358572436</v>
      </c>
      <c r="S553" s="25">
        <f t="shared" ca="1" si="527"/>
        <v>4048359.9461628958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1824258.6101271897</v>
      </c>
      <c r="R554" s="25">
        <f t="array" aca="1" ref="R554" ca="1">INDEX('Lorri 401b'!L:L,MATCH('Retirement Calculator'!A554,'Lorri 401b'!N:N,0),0)</f>
        <v>2212588.3049284676</v>
      </c>
      <c r="S554" s="25">
        <f t="shared" ca="1" si="527"/>
        <v>4036846.9150556573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1823930.5486979834</v>
      </c>
      <c r="R555" s="25">
        <f t="array" aca="1" ref="R555" ca="1">INDEX('Lorri 401b'!L:L,MATCH('Retirement Calculator'!A555,'Lorri 401b'!N:N,0),0)</f>
        <v>2201355.3642874882</v>
      </c>
      <c r="S555" s="25">
        <f t="shared" ca="1" si="527"/>
        <v>4025285.9129854715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1823601.1203461555</v>
      </c>
      <c r="R556" s="25">
        <f t="array" aca="1" ref="R556" ca="1">INDEX('Lorri 401b'!L:L,MATCH('Retirement Calculator'!A556,'Lorri 401b'!N:N,0),0)</f>
        <v>2190075.6197271715</v>
      </c>
      <c r="S556" s="25">
        <f t="shared" ca="1" si="527"/>
        <v>4013676.740073327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1823270.3193761951</v>
      </c>
      <c r="R557" s="25">
        <f t="array" aca="1" ref="R557" ca="1">INDEX('Lorri 401b'!L:L,MATCH('Retirement Calculator'!A557,'Lorri 401b'!N:N,0),0)</f>
        <v>2178748.876231187</v>
      </c>
      <c r="S557" s="25">
        <f t="shared" ca="1" si="527"/>
        <v>4002019.1956073819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1822938.1400688598</v>
      </c>
      <c r="R558" s="25">
        <f t="array" aca="1" ref="R558" ca="1">INDEX('Lorri 401b'!L:L,MATCH('Retirement Calculator'!A558,'Lorri 401b'!N:N,0),0)</f>
        <v>2167374.9379706359</v>
      </c>
      <c r="S558" s="25">
        <f t="shared" ca="1" si="527"/>
        <v>3990313.0780394957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1822604.5766810772</v>
      </c>
      <c r="R559" s="25">
        <f t="array" aca="1" ref="R559" ca="1">INDEX('Lorri 401b'!L:L,MATCH('Retirement Calculator'!A559,'Lorri 401b'!N:N,0),0)</f>
        <v>2155953.6083006659</v>
      </c>
      <c r="S559" s="25">
        <f t="shared" ca="1" si="527"/>
        <v>3978558.1849817429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1822269.6234458457</v>
      </c>
      <c r="R560" s="25">
        <f t="array" aca="1" ref="R560" ca="1">INDEX('Lorri 401b'!L:L,MATCH('Retirement Calculator'!A560,'Lorri 401b'!N:N,0),0)</f>
        <v>2144484.689757071</v>
      </c>
      <c r="S560" s="25">
        <f t="shared" ca="1" si="527"/>
        <v>3966754.3132029166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1821933.2745721338</v>
      </c>
      <c r="R561" s="25">
        <f t="array" aca="1" ref="R561" ca="1">INDEX('Lorri 401b'!L:L,MATCH('Retirement Calculator'!A561,'Lorri 401b'!N:N,0),0)</f>
        <v>2132967.9840528774</v>
      </c>
      <c r="S561" s="25">
        <f t="shared" ca="1" si="527"/>
        <v>3954901.258625011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1821595.5242447816</v>
      </c>
      <c r="R562" s="25">
        <f t="array" aca="1" ref="R562" ca="1">INDEX('Lorri 401b'!L:L,MATCH('Retirement Calculator'!A562,'Lorri 401b'!N:N,0),0)</f>
        <v>2121403.2920749164</v>
      </c>
      <c r="S562" s="25">
        <f t="shared" ca="1" si="527"/>
        <v>3942998.816319698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1821256.3666243986</v>
      </c>
      <c r="R563" s="25">
        <f t="array" aca="1" ref="R563" ca="1">INDEX('Lorri 401b'!L:L,MATCH('Retirement Calculator'!A563,'Lorri 401b'!N:N,0),0)</f>
        <v>2109790.4138803808</v>
      </c>
      <c r="S563" s="25">
        <f t="shared" ca="1" si="527"/>
        <v>3931046.7805047794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1820915.7958472641</v>
      </c>
      <c r="R564" s="25">
        <f t="array" aca="1" ref="R564" ca="1">INDEX('Lorri 401b'!L:L,MATCH('Retirement Calculator'!A564,'Lorri 401b'!N:N,0),0)</f>
        <v>2098129.1486933678</v>
      </c>
      <c r="S564" s="25">
        <f t="shared" ca="1" si="527"/>
        <v>3919044.944540632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1820573.806025225</v>
      </c>
      <c r="R565" s="25">
        <f t="array" aca="1" ref="R565" ca="1">INDEX('Lorri 401b'!L:L,MATCH('Retirement Calculator'!A565,'Lorri 401b'!N:N,0),0)</f>
        <v>2086419.294901409</v>
      </c>
      <c r="S565" s="25">
        <f t="shared" ca="1" si="527"/>
        <v>3906993.1009266339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1820230.391245594</v>
      </c>
      <c r="R566" s="25">
        <f t="array" aca="1" ref="R566" ca="1">INDEX('Lorri 401b'!L:L,MATCH('Retirement Calculator'!A566,'Lorri 401b'!N:N,0),0)</f>
        <v>2074660.6500519835</v>
      </c>
      <c r="S566" s="25">
        <f t="shared" ca="1" si="527"/>
        <v>3894891.0412975773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1819885.5455710478</v>
      </c>
      <c r="R567" s="25">
        <f t="array" aca="1" ref="R567" ca="1">INDEX('Lorri 401b'!L:L,MATCH('Retirement Calculator'!A567,'Lorri 401b'!N:N,0),0)</f>
        <v>2062853.0108490188</v>
      </c>
      <c r="S567" s="25">
        <f t="shared" ca="1" si="527"/>
        <v>3882738.5564200664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1819539.2630395244</v>
      </c>
      <c r="R568" s="25">
        <f t="array" aca="1" ref="R568" ca="1">INDEX('Lorri 401b'!L:L,MATCH('Retirement Calculator'!A568,'Lorri 401b'!N:N,0),0)</f>
        <v>2050996.1731493752</v>
      </c>
      <c r="S568" s="25">
        <f t="shared" ca="1" si="527"/>
        <v>3870535.4361888999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1819191.5376641196</v>
      </c>
      <c r="R569" s="25">
        <f t="array" aca="1" ref="R569" ca="1">INDEX('Lorri 401b'!L:L,MATCH('Retirement Calculator'!A569,'Lorri 401b'!N:N,0),0)</f>
        <v>2039089.9319593164</v>
      </c>
      <c r="S569" s="25">
        <f t="shared" ca="1" si="527"/>
        <v>3858281.4696234362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1818842.3634329839</v>
      </c>
      <c r="R570" s="25">
        <f t="array" aca="1" ref="R570" ca="1">INDEX('Lorri 401b'!L:L,MATCH('Retirement Calculator'!A570,'Lorri 401b'!N:N,0),0)</f>
        <v>2027134.0814309656</v>
      </c>
      <c r="S570" s="25">
        <f t="shared" ca="1" si="527"/>
        <v>3845976.4448639494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1818491.7343092186</v>
      </c>
      <c r="R571" s="25">
        <f t="array" aca="1" ref="R571" ca="1">INDEX('Lorri 401b'!L:L,MATCH('Retirement Calculator'!A571,'Lorri 401b'!N:N,0),0)</f>
        <v>2015128.4148587468</v>
      </c>
      <c r="S571" s="25">
        <f t="shared" ca="1" si="527"/>
        <v>3833620.1491679652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1818139.6442307709</v>
      </c>
      <c r="R572" s="25">
        <f t="array" aca="1" ref="R572" ca="1">INDEX('Lorri 401b'!L:L,MATCH('Retirement Calculator'!A572,'Lorri 401b'!N:N,0),0)</f>
        <v>2003072.7246758104</v>
      </c>
      <c r="S572" s="25">
        <f t="shared" ca="1" si="527"/>
        <v>3821212.3689065813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1817786.0871103297</v>
      </c>
      <c r="R573" s="25">
        <f t="array" aca="1" ref="R573" ca="1">INDEX('Lorri 401b'!L:L,MATCH('Retirement Calculator'!A573,'Lorri 401b'!N:N,0),0)</f>
        <v>1990966.802450445</v>
      </c>
      <c r="S573" s="25">
        <f t="shared" ca="1" si="527"/>
        <v>3808752.8895607749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1817431.05683522</v>
      </c>
      <c r="R574" s="25">
        <f t="array" aca="1" ref="R574" ca="1">INDEX('Lorri 401b'!L:L,MATCH('Retirement Calculator'!A574,'Lorri 401b'!N:N,0),0)</f>
        <v>1978810.4388824741</v>
      </c>
      <c r="S574" s="25">
        <f t="shared" ca="1" si="527"/>
        <v>3796241.4957176941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1817074.5472672973</v>
      </c>
      <c r="R575" s="25">
        <f t="array" aca="1" ref="R575" ca="1">INDEX('Lorri 401b'!L:L,MATCH('Retirement Calculator'!A575,'Lorri 401b'!N:N,0),0)</f>
        <v>1966603.4237996365</v>
      </c>
      <c r="S575" s="25">
        <f t="shared" ca="1" si="527"/>
        <v>3783677.9710669341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1816716.5522428416</v>
      </c>
      <c r="R576" s="25">
        <f t="array" aca="1" ref="R576" ca="1">INDEX('Lorri 401b'!L:L,MATCH('Retirement Calculator'!A576,'Lorri 401b'!N:N,0),0)</f>
        <v>1954345.5461539538</v>
      </c>
      <c r="S576" s="25">
        <f t="shared" ca="1" si="527"/>
        <v>3771062.0983967953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1816357.0655724506</v>
      </c>
      <c r="R577" s="25">
        <f t="array" aca="1" ref="R577" ca="1">INDEX('Lorri 401b'!L:L,MATCH('Retirement Calculator'!A577,'Lorri 401b'!N:N,0),0)</f>
        <v>1942036.5940180807</v>
      </c>
      <c r="S577" s="25">
        <f t="shared" ca="1" si="527"/>
        <v>3758393.6595905311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1815996.081040933</v>
      </c>
      <c r="R578" s="25">
        <f t="array" aca="1" ref="R578" ca="1">INDEX('Lorri 401b'!L:L,MATCH('Retirement Calculator'!A578,'Lorri 401b'!N:N,0),0)</f>
        <v>1929676.3545816415</v>
      </c>
      <c r="S578" s="25">
        <f t="shared" ca="1" si="527"/>
        <v>3745672.4356225748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1815633.5924072007</v>
      </c>
      <c r="R579" s="25">
        <f t="array" aca="1" ref="R579" ca="1">INDEX('Lorri 401b'!L:L,MATCH('Retirement Calculator'!A579,'Lorri 401b'!N:N,0),0)</f>
        <v>1917264.6141475504</v>
      </c>
      <c r="S579" s="25">
        <f t="shared" ca="1" si="527"/>
        <v>3732898.2065547509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1815269.5934041613</v>
      </c>
      <c r="R580" s="25">
        <f t="array" aca="1" ref="R580" ca="1">INDEX('Lorri 401b'!L:L,MATCH('Retirement Calculator'!A580,'Lorri 401b'!N:N,0),0)</f>
        <v>1904801.1581283174</v>
      </c>
      <c r="S580" s="25">
        <f t="shared" ca="1" si="527"/>
        <v>3720070.7515324787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1814904.0777386092</v>
      </c>
      <c r="R581" s="25">
        <f t="array" aca="1" ref="R581" ca="1">INDEX('Lorri 401b'!L:L,MATCH('Retirement Calculator'!A581,'Lorri 401b'!N:N,0),0)</f>
        <v>1892285.7710423376</v>
      </c>
      <c r="S581" s="25">
        <f t="shared" ca="1" si="527"/>
        <v>3707189.8487809468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1814537.0390911172</v>
      </c>
      <c r="R582" s="25">
        <f t="array" aca="1" ref="R582" ca="1">INDEX('Lorri 401b'!L:L,MATCH('Retirement Calculator'!A582,'Lorri 401b'!N:N,0),0)</f>
        <v>1879718.2365101662</v>
      </c>
      <c r="S582" s="25">
        <f t="shared" ca="1" si="527"/>
        <v>3694255.2756012836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1814168.4711159274</v>
      </c>
      <c r="R583" s="25">
        <f t="array" aca="1" ref="R583" ca="1">INDEX('Lorri 401b'!L:L,MATCH('Retirement Calculator'!A583,'Lorri 401b'!N:N,0),0)</f>
        <v>1867098.3372507773</v>
      </c>
      <c r="S583" s="25">
        <f t="shared" ca="1" si="527"/>
        <v>3681266.8083667047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1813798.3674408409</v>
      </c>
      <c r="R584" s="25">
        <f t="array" aca="1" ref="R584" ca="1">INDEX('Lorri 401b'!L:L,MATCH('Retirement Calculator'!A584,'Lorri 401b'!N:N,0),0)</f>
        <v>1854425.8550778076</v>
      </c>
      <c r="S584" s="25">
        <f t="shared" ca="1" si="527"/>
        <v>3668224.2225186485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1813426.7216671084</v>
      </c>
      <c r="R585" s="25">
        <f t="array" aca="1" ref="R585" ca="1">INDEX('Lorri 401b'!L:L,MATCH('Retirement Calculator'!A585,'Lorri 401b'!N:N,0),0)</f>
        <v>1841700.5708957838</v>
      </c>
      <c r="S585" s="25">
        <f t="shared" ca="1" si="527"/>
        <v>3655127.2925628922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1813053.5273693185</v>
      </c>
      <c r="R586" s="25">
        <f t="array" aca="1" ref="R586" ca="1">INDEX('Lorri 401b'!L:L,MATCH('Retirement Calculator'!A586,'Lorri 401b'!N:N,0),0)</f>
        <v>1828922.264696335</v>
      </c>
      <c r="S586" s="25">
        <f t="shared" ca="1" si="527"/>
        <v>3641975.7920656535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1812678.778095288</v>
      </c>
      <c r="R587" s="25">
        <f t="array" aca="1" ref="R587" ca="1">INDEX('Lorri 401b'!L:L,MATCH('Retirement Calculator'!A587,'Lorri 401b'!N:N,0),0)</f>
        <v>1816090.7155543885</v>
      </c>
      <c r="S587" s="25">
        <f t="shared" ca="1" si="527"/>
        <v>3628769.4936496764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1812302.4673659489</v>
      </c>
      <c r="R588" s="25">
        <f t="array" aca="1" ref="R588" ca="1">INDEX('Lorri 401b'!L:L,MATCH('Retirement Calculator'!A588,'Lorri 401b'!N:N,0),0)</f>
        <v>1803205.7016243506</v>
      </c>
      <c r="S588" s="25">
        <f t="shared" ca="1" si="527"/>
        <v>3615508.1689902996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1811924.5886752375</v>
      </c>
      <c r="R589" s="25">
        <f t="array" aca="1" ref="R589" ca="1">INDEX('Lorri 401b'!L:L,MATCH('Retirement Calculator'!A589,'Lorri 401b'!N:N,0),0)</f>
        <v>1790267.0001362709</v>
      </c>
      <c r="S589" s="25">
        <f t="shared" ca="1" si="527"/>
        <v>3602191.5888115084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1811545.1354899814</v>
      </c>
      <c r="R590" s="25">
        <f t="array" aca="1" ref="R590" ca="1">INDEX('Lorri 401b'!L:L,MATCH('Retirement Calculator'!A590,'Lorri 401b'!N:N,0),0)</f>
        <v>1777274.3873919907</v>
      </c>
      <c r="S590" s="25">
        <f t="shared" ca="1" si="527"/>
        <v>3588819.5228819721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1811164.1012497868</v>
      </c>
      <c r="R591" s="25">
        <f t="array" aca="1" ref="R591" ca="1">INDEX('Lorri 401b'!L:L,MATCH('Retirement Calculator'!A591,'Lorri 401b'!N:N,0),0)</f>
        <v>1764227.6387612761</v>
      </c>
      <c r="S591" s="25">
        <f t="shared" ca="1" si="527"/>
        <v>3575391.7400110629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1810781.4793669248</v>
      </c>
      <c r="R592" s="25">
        <f t="array" aca="1" ref="R592" ca="1">INDEX('Lorri 401b'!L:L,MATCH('Retirement Calculator'!A592,'Lorri 401b'!N:N,0),0)</f>
        <v>1751126.5286779336</v>
      </c>
      <c r="S592" s="25">
        <f t="shared" ca="1" si="527"/>
        <v>3561908.0080448585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1810397.2632262176</v>
      </c>
      <c r="R593" s="25">
        <f t="array" aca="1" ref="R593" ca="1">INDEX('Lorri 401b'!L:L,MATCH('Retirement Calculator'!A593,'Lorri 401b'!N:N,0),0)</f>
        <v>1737970.8306359104</v>
      </c>
      <c r="S593" s="25">
        <f t="shared" ca="1" si="527"/>
        <v>3548368.093862128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1810011.4461849241</v>
      </c>
      <c r="R594" s="25">
        <f t="array" aca="1" ref="R594" ca="1">INDEX('Lorri 401b'!L:L,MATCH('Retirement Calculator'!A594,'Lorri 401b'!N:N,0),0)</f>
        <v>1724760.3171853789</v>
      </c>
      <c r="S594" s="25">
        <f t="shared" ca="1" si="527"/>
        <v>3534771.763370303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1809624.021572625</v>
      </c>
      <c r="R595" s="25">
        <f t="array" aca="1" ref="R595" ca="1">INDEX('Lorri 401b'!L:L,MATCH('Retirement Calculator'!A595,'Lorri 401b'!N:N,0),0)</f>
        <v>1711494.7599288034</v>
      </c>
      <c r="S595" s="25">
        <f t="shared" ca="1" si="527"/>
        <v>3521118.7815014282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1809234.9826911082</v>
      </c>
      <c r="R596" s="25">
        <f t="array" aca="1" ref="R596" ca="1">INDEX('Lorri 401b'!L:L,MATCH('Retirement Calculator'!A596,'Lorri 401b'!N:N,0),0)</f>
        <v>1698173.9295169923</v>
      </c>
      <c r="S596" s="25">
        <f t="shared" ca="1" si="527"/>
        <v>3507408.9122081008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1808844.3228142518</v>
      </c>
      <c r="R597" s="25">
        <f t="array" aca="1" ref="R597" ca="1">INDEX('Lorri 401b'!L:L,MATCH('Retirement Calculator'!A597,'Lorri 401b'!N:N,0),0)</f>
        <v>1684797.5956451318</v>
      </c>
      <c r="S597" s="25">
        <f t="shared" ca="1" si="527"/>
        <v>3493641.9184593838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1808452.0351879082</v>
      </c>
      <c r="R598" s="25">
        <f t="array" aca="1" ref="R598" ca="1">INDEX('Lorri 401b'!L:L,MATCH('Retirement Calculator'!A598,'Lorri 401b'!N:N,0),0)</f>
        <v>1671365.5270488053</v>
      </c>
      <c r="S598" s="25">
        <f t="shared" ca="1" si="527"/>
        <v>3479817.5622367132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1808058.1130297882</v>
      </c>
      <c r="R599" s="25">
        <f t="array" aca="1" ref="R599" ca="1">INDEX('Lorri 401b'!L:L,MATCH('Retirement Calculator'!A599,'Lorri 401b'!N:N,0),0)</f>
        <v>1657877.4914999942</v>
      </c>
      <c r="S599" s="25">
        <f t="shared" ca="1" si="527"/>
        <v>3465935.6045297822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1807662.5495293429</v>
      </c>
      <c r="R600" s="25">
        <f t="array" aca="1" ref="R600" ca="1">INDEX('Lorri 401b'!L:L,MATCH('Retirement Calculator'!A600,'Lorri 401b'!N:N,0),0)</f>
        <v>1644333.255803063</v>
      </c>
      <c r="S600" s="25">
        <f t="shared" ca="1" si="527"/>
        <v>3451995.805332406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1807265.3378476456</v>
      </c>
      <c r="R601" s="25">
        <f t="array" aca="1" ref="R601" ca="1">INDEX('Lorri 401b'!L:L,MATCH('Retirement Calculator'!A601,'Lorri 401b'!N:N,0),0)</f>
        <v>1630732.585790728</v>
      </c>
      <c r="S601" s="25">
        <f t="shared" ca="1" si="527"/>
        <v>3437997.9236383736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1806866.4711172746</v>
      </c>
      <c r="R602" s="25">
        <f t="array" aca="1" ref="R602" ca="1">INDEX('Lorri 401b'!L:L,MATCH('Retirement Calculator'!A602,'Lorri 401b'!N:N,0),0)</f>
        <v>1617075.2463200081</v>
      </c>
      <c r="S602" s="25">
        <f t="shared" ca="1" si="527"/>
        <v>3423941.7174372827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1806465.9424421939</v>
      </c>
      <c r="R603" s="25">
        <f t="array" aca="1" ref="R603" ca="1">INDEX('Lorri 401b'!L:L,MATCH('Retirement Calculator'!A603,'Lorri 401b'!N:N,0),0)</f>
        <v>1603361.0012681603</v>
      </c>
      <c r="S603" s="25">
        <f t="shared" ca="1" si="527"/>
        <v>3409826.9437103542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1806063.7448976336</v>
      </c>
      <c r="R604" s="25">
        <f t="array" aca="1" ref="R604" ca="1">INDEX('Lorri 401b'!L:L,MATCH('Retirement Calculator'!A604,'Lorri 401b'!N:N,0),0)</f>
        <v>1589589.6135285965</v>
      </c>
      <c r="S604" s="25">
        <f t="shared" ca="1" si="527"/>
        <v>3395653.35842623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1805659.8715299708</v>
      </c>
      <c r="R605" s="25">
        <f t="array" aca="1" ref="R605" ca="1">INDEX('Lorri 401b'!L:L,MATCH('Retirement Calculator'!A605,'Lorri 401b'!N:N,0),0)</f>
        <v>1575760.8450067844</v>
      </c>
      <c r="S605" s="25">
        <f t="shared" ca="1" si="527"/>
        <v>3381420.7165367552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1805254.3153566094</v>
      </c>
      <c r="R606" s="25">
        <f t="array" aca="1" ref="R606" ca="1">INDEX('Lorri 401b'!L:L,MATCH('Retirement Calculator'!A606,'Lorri 401b'!N:N,0),0)</f>
        <v>1561874.4566161316</v>
      </c>
      <c r="S606" s="25">
        <f t="shared" ca="1" si="527"/>
        <v>3367128.771972741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1804847.069365859</v>
      </c>
      <c r="R607" s="25">
        <f t="array" aca="1" ref="R607" ca="1">INDEX('Lorri 401b'!L:L,MATCH('Retirement Calculator'!A607,'Lorri 401b'!N:N,0),0)</f>
        <v>1547930.2082738508</v>
      </c>
      <c r="S607" s="25">
        <f t="shared" ca="1" si="527"/>
        <v>3352777.2776397099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1804438.1265168139</v>
      </c>
      <c r="R608" s="25">
        <f t="array" aca="1" ref="R608" ca="1">INDEX('Lorri 401b'!L:L,MATCH('Retirement Calculator'!A608,'Lorri 401b'!N:N,0),0)</f>
        <v>1533927.8588968108</v>
      </c>
      <c r="S608" s="25">
        <f t="shared" ca="1" si="527"/>
        <v>3338365.9854136249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1804027.4797392311</v>
      </c>
      <c r="R609" s="25">
        <f t="array" aca="1" ref="R609" ca="1">INDEX('Lorri 401b'!L:L,MATCH('Retirement Calculator'!A609,'Lorri 401b'!N:N,0),0)</f>
        <v>1519867.1663973662</v>
      </c>
      <c r="S609" s="25">
        <f t="shared" ca="1" si="527"/>
        <v>3323894.6461365973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1803615.1219334083</v>
      </c>
      <c r="R610" s="25">
        <f t="array" aca="1" ref="R610" ca="1">INDEX('Lorri 401b'!L:L,MATCH('Retirement Calculator'!A610,'Lorri 401b'!N:N,0),0)</f>
        <v>1505747.8876791741</v>
      </c>
      <c r="S610" s="25">
        <f t="shared" ca="1" si="527"/>
        <v>3309363.0096125826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1803201.0459700613</v>
      </c>
      <c r="R611" s="25">
        <f t="array" aca="1" ref="R611" ca="1">INDEX('Lorri 401b'!L:L,MATCH('Retirement Calculator'!A611,'Lorri 401b'!N:N,0),0)</f>
        <v>1491569.7786329894</v>
      </c>
      <c r="S611" s="25">
        <f t="shared" ca="1" si="527"/>
        <v>3294770.8246030509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1802785.2446902005</v>
      </c>
      <c r="R612" s="25">
        <f t="array" aca="1" ref="R612" ca="1">INDEX('Lorri 401b'!L:L,MATCH('Retirement Calculator'!A612,'Lorri 401b'!N:N,0),0)</f>
        <v>1477332.5941324455</v>
      </c>
      <c r="S612" s="25">
        <f t="shared" ca="1" si="527"/>
        <v>3280117.8388226461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1802367.7109050069</v>
      </c>
      <c r="R613" s="25">
        <f t="array" aca="1" ref="R613" ca="1">INDEX('Lorri 401b'!L:L,MATCH('Retirement Calculator'!A613,'Lorri 401b'!N:N,0),0)</f>
        <v>1463036.0880298163</v>
      </c>
      <c r="S613" s="25">
        <f t="shared" ca="1" si="527"/>
        <v>3265403.7989348229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1801948.4373957082</v>
      </c>
      <c r="R614" s="25">
        <f t="array" aca="1" ref="R614" ca="1">INDEX('Lorri 401b'!L:L,MATCH('Retirement Calculator'!A614,'Lorri 401b'!N:N,0),0)</f>
        <v>1448680.0131517593</v>
      </c>
      <c r="S614" s="25">
        <f t="shared" ca="1" si="527"/>
        <v>3250628.4505474675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1801527.4169134542</v>
      </c>
      <c r="R615" s="25">
        <f t="array" aca="1" ref="R615" ca="1">INDEX('Lorri 401b'!L:L,MATCH('Retirement Calculator'!A615,'Lorri 401b'!N:N,0),0)</f>
        <v>1434264.1212950437</v>
      </c>
      <c r="S615" s="25">
        <f t="shared" ca="1" si="527"/>
        <v>3235791.5382084977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1801104.6421791909</v>
      </c>
      <c r="R616" s="25">
        <f t="array" aca="1" ref="R616" ca="1">INDEX('Lorri 401b'!L:L,MATCH('Retirement Calculator'!A616,'Lorri 401b'!N:N,0),0)</f>
        <v>1419788.1632222584</v>
      </c>
      <c r="S616" s="25">
        <f t="shared" ca="1" si="527"/>
        <v>3220892.8054014491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1800680.1058835348</v>
      </c>
      <c r="R617" s="25">
        <f t="array" aca="1" ref="R617" ca="1">INDEX('Lorri 401b'!L:L,MATCH('Retirement Calculator'!A617,'Lorri 401b'!N:N,0),0)</f>
        <v>1405251.8886575033</v>
      </c>
      <c r="S617" s="25">
        <f t="shared" ca="1" si="527"/>
        <v>3205931.9945410378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1800253.8006866467</v>
      </c>
      <c r="R618" s="25">
        <f t="array" aca="1" ref="R618" ca="1">INDEX('Lorri 401b'!L:L,MATCH('Retirement Calculator'!A618,'Lorri 401b'!N:N,0),0)</f>
        <v>1390655.0462820616</v>
      </c>
      <c r="S618" s="25">
        <f t="shared" ca="1" si="527"/>
        <v>3190908.8469687086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1799825.7192181048</v>
      </c>
      <c r="R619" s="25">
        <f t="array" aca="1" ref="R619" ca="1">INDEX('Lorri 401b'!L:L,MATCH('Retirement Calculator'!A619,'Lorri 401b'!N:N,0),0)</f>
        <v>1375997.3837300558</v>
      </c>
      <c r="S619" s="25">
        <f t="shared" ca="1" si="527"/>
        <v>3175823.1029481608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1799395.8540767774</v>
      </c>
      <c r="R620" s="25">
        <f t="array" aca="1" ref="R620" ca="1">INDEX('Lorri 401b'!L:L,MATCH('Retirement Calculator'!A620,'Lorri 401b'!N:N,0),0)</f>
        <v>1361278.647584083</v>
      </c>
      <c r="S620" s="25">
        <f t="shared" ca="1" si="527"/>
        <v>3160674.5016608601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1798964.1978306945</v>
      </c>
      <c r="R621" s="25">
        <f t="array" aca="1" ref="R621" ca="1">INDEX('Lorri 401b'!L:L,MATCH('Retirement Calculator'!A621,'Lorri 401b'!N:N,0),0)</f>
        <v>1346498.5833708355</v>
      </c>
      <c r="S621" s="25">
        <f t="shared" ca="1" si="527"/>
        <v>3145462.7812015302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1798530.7430169196</v>
      </c>
      <c r="R622" s="25">
        <f t="array" aca="1" ref="R622" ca="1">INDEX('Lorri 401b'!L:L,MATCH('Retirement Calculator'!A622,'Lorri 401b'!N:N,0),0)</f>
        <v>1331656.9355566995</v>
      </c>
      <c r="S622" s="25">
        <f t="shared" ca="1" si="527"/>
        <v>3130187.6785736191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1798095.4821414207</v>
      </c>
      <c r="R623" s="25">
        <f t="array" aca="1" ref="R623" ca="1">INDEX('Lorri 401b'!L:L,MATCH('Retirement Calculator'!A623,'Lorri 401b'!N:N,0),0)</f>
        <v>1316753.4475433379</v>
      </c>
      <c r="S623" s="25">
        <f t="shared" ca="1" si="527"/>
        <v>3114848.9296847587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1797658.4076789406</v>
      </c>
      <c r="R624" s="25">
        <f t="array" aca="1" ref="R624" ca="1">INDEX('Lorri 401b'!L:L,MATCH('Retirement Calculator'!A624,'Lorri 401b'!N:N,0),0)</f>
        <v>1301787.861663254</v>
      </c>
      <c r="S624" s="25">
        <f t="shared" ca="1" si="527"/>
        <v>3099446.2693421943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1797219.5120728668</v>
      </c>
      <c r="R625" s="25">
        <f t="array" aca="1" ref="R625" ca="1">INDEX('Lorri 401b'!L:L,MATCH('Retirement Calculator'!A625,'Lorri 401b'!N:N,0),0)</f>
        <v>1286759.9191753364</v>
      </c>
      <c r="S625" s="25">
        <f t="shared" ca="1" si="527"/>
        <v>3083979.4312482029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1796778.7877351008</v>
      </c>
      <c r="R626" s="25">
        <f t="array" aca="1" ref="R626" ca="1">INDEX('Lorri 401b'!L:L,MATCH('Retirement Calculator'!A626,'Lorri 401b'!N:N,0),0)</f>
        <v>1271669.3602603858</v>
      </c>
      <c r="S626" s="25">
        <f t="shared" ca="1" si="527"/>
        <v>3068448.1479954869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1796336.2270459277</v>
      </c>
      <c r="R627" s="25">
        <f t="array" aca="1" ref="R627" ca="1">INDEX('Lorri 401b'!L:L,MATCH('Retirement Calculator'!A627,'Lorri 401b'!N:N,0),0)</f>
        <v>1256515.9240166228</v>
      </c>
      <c r="S627" s="25">
        <f t="shared" ca="1" si="527"/>
        <v>3052852.1510625505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1795891.8223538829</v>
      </c>
      <c r="R628" s="25">
        <f t="array" aca="1" ref="R628" ca="1">INDEX('Lorri 401b'!L:L,MATCH('Retirement Calculator'!A628,'Lorri 401b'!N:N,0),0)</f>
        <v>1241299.3484551776</v>
      </c>
      <c r="S628" s="25">
        <f t="shared" ca="1" si="527"/>
        <v>3037191.1708090603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1795445.5659756213</v>
      </c>
      <c r="R629" s="25">
        <f t="array" aca="1" ref="R629" ca="1">INDEX('Lorri 401b'!L:L,MATCH('Retirement Calculator'!A629,'Lorri 401b'!N:N,0),0)</f>
        <v>1226019.3704955596</v>
      </c>
      <c r="S629" s="25">
        <f t="shared" ca="1" si="527"/>
        <v>3021464.936471181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1794997.4501957835</v>
      </c>
      <c r="R630" s="25">
        <f t="array" aca="1" ref="R630" ca="1">INDEX('Lorri 401b'!L:L,MATCH('Retirement Calculator'!A630,'Lorri 401b'!N:N,0),0)</f>
        <v>1210675.7259611099</v>
      </c>
      <c r="S630" s="25">
        <f t="shared" ca="1" si="527"/>
        <v>3005673.1761568934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1794547.4672668632</v>
      </c>
      <c r="R631" s="25">
        <f t="array" aca="1" ref="R631" ca="1">INDEX('Lorri 401b'!L:L,MATCH('Retirement Calculator'!A631,'Lorri 401b'!N:N,0),0)</f>
        <v>1195268.1495744332</v>
      </c>
      <c r="S631" s="25">
        <f t="shared" ca="1" si="527"/>
        <v>2989815.6168412967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1794095.6094090724</v>
      </c>
      <c r="R632" s="25">
        <f t="array" aca="1" ref="R632" ca="1">INDEX('Lorri 401b'!L:L,MATCH('Retirement Calculator'!A632,'Lorri 401b'!N:N,0),0)</f>
        <v>1179796.3749528122</v>
      </c>
      <c r="S632" s="25">
        <f t="shared" ca="1" si="527"/>
        <v>2973891.9843618846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1793641.8688102074</v>
      </c>
      <c r="R633" s="25">
        <f t="array" aca="1" ref="R633" ca="1">INDEX('Lorri 401b'!L:L,MATCH('Retirement Calculator'!A633,'Lorri 401b'!N:N,0),0)</f>
        <v>1164260.1346036009</v>
      </c>
      <c r="S633" s="25">
        <f t="shared" ca="1" si="527"/>
        <v>2957902.0034138085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1793186.2376255137</v>
      </c>
      <c r="R634" s="25">
        <f t="array" aca="1" ref="R634" ca="1">INDEX('Lorri 401b'!L:L,MATCH('Retirement Calculator'!A634,'Lorri 401b'!N:N,0),0)</f>
        <v>1148659.1599196014</v>
      </c>
      <c r="S634" s="25">
        <f t="shared" ca="1" si="527"/>
        <v>2941845.3975451151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1792728.7079775506</v>
      </c>
      <c r="R635" s="25">
        <f t="array" aca="1" ref="R635" ca="1">INDEX('Lorri 401b'!L:L,MATCH('Retirement Calculator'!A635,'Lorri 401b'!N:N,0),0)</f>
        <v>1132993.1811744184</v>
      </c>
      <c r="S635" s="25">
        <f t="shared" ca="1" si="527"/>
        <v>2925721.889151969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1792269.2719560543</v>
      </c>
      <c r="R636" s="25">
        <f t="array" aca="1" ref="R636" ca="1">INDEX('Lorri 401b'!L:L,MATCH('Retirement Calculator'!A636,'Lorri 401b'!N:N,0),0)</f>
        <v>1117261.9275177973</v>
      </c>
      <c r="S636" s="25">
        <f t="shared" ca="1" si="527"/>
        <v>2909531.1994738514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1791807.9216178018</v>
      </c>
      <c r="R637" s="25">
        <f t="array" aca="1" ref="R637" ca="1">INDEX('Lorri 401b'!L:L,MATCH('Retirement Calculator'!A637,'Lorri 401b'!N:N,0),0)</f>
        <v>1101465.1269709403</v>
      </c>
      <c r="S637" s="25">
        <f t="shared" ca="1" si="527"/>
        <v>2893273.048588742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1791344.6489864732</v>
      </c>
      <c r="R638" s="25">
        <f t="array" aca="1" ref="R638" ca="1">INDEX('Lorri 401b'!L:L,MATCH('Retirement Calculator'!A638,'Lorri 401b'!N:N,0),0)</f>
        <v>1085602.5064218047</v>
      </c>
      <c r="S638" s="25">
        <f t="shared" ca="1" si="527"/>
        <v>2876947.1554082781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1790879.446052514</v>
      </c>
      <c r="R639" s="25">
        <f t="array" aca="1" ref="R639" ca="1">INDEX('Lorri 401b'!L:L,MATCH('Retirement Calculator'!A639,'Lorri 401b'!N:N,0),0)</f>
        <v>1069673.7916203809</v>
      </c>
      <c r="S639" s="25">
        <f t="shared" ca="1" si="527"/>
        <v>2860553.2376728952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1790412.3047729966</v>
      </c>
      <c r="R640" s="25">
        <f t="array" aca="1" ref="R640" ca="1">INDEX('Lorri 401b'!L:L,MATCH('Retirement Calculator'!A640,'Lorri 401b'!N:N,0),0)</f>
        <v>1053678.7071739514</v>
      </c>
      <c r="S640" s="25">
        <f t="shared" ca="1" si="527"/>
        <v>2844091.0119469482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1789943.2170714813</v>
      </c>
      <c r="R641" s="25">
        <f t="array" aca="1" ref="R641" ca="1">INDEX('Lorri 401b'!L:L,MATCH('Retirement Calculator'!A641,'Lorri 401b'!N:N,0),0)</f>
        <v>1037616.9765423284</v>
      </c>
      <c r="S641" s="25">
        <f t="shared" ca="1" si="527"/>
        <v>2827560.1936138095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1789472.1748378763</v>
      </c>
      <c r="R642" s="25">
        <f t="array" aca="1" ref="R642" ca="1">INDEX('Lorri 401b'!L:L,MATCH('Retirement Calculator'!A642,'Lorri 401b'!N:N,0),0)</f>
        <v>1021488.3220330735</v>
      </c>
      <c r="S642" s="25">
        <f t="shared" ca="1" si="527"/>
        <v>2810960.4968709499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1788999.1699282981</v>
      </c>
      <c r="R643" s="25">
        <f t="array" aca="1" ref="R643" ca="1">INDEX('Lorri 401b'!L:L,MATCH('Retirement Calculator'!A643,'Lorri 401b'!N:N,0),0)</f>
        <v>1005292.4647966968</v>
      </c>
      <c r="S643" s="25">
        <f t="shared" ca="1" si="527"/>
        <v>2794291.6347249951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1788524.1941649299</v>
      </c>
      <c r="R644" s="25">
        <f t="array" aca="1" ref="R644" ca="1">INDEX('Lorri 401b'!L:L,MATCH('Retirement Calculator'!A644,'Lorri 401b'!N:N,0),0)</f>
        <v>989029.1248218352</v>
      </c>
      <c r="S644" s="25">
        <f t="shared" ca="1" si="527"/>
        <v>2777553.3189867651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1788047.2393358811</v>
      </c>
      <c r="R645" s="25">
        <f t="array" aca="1" ref="R645" ca="1">INDEX('Lorri 401b'!L:L,MATCH('Retirement Calculator'!A645,'Lorri 401b'!N:N,0),0)</f>
        <v>972698.02093041164</v>
      </c>
      <c r="S645" s="25">
        <f t="shared" ca="1" si="527"/>
        <v>2760745.2602662928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1787568.2971950443</v>
      </c>
      <c r="R646" s="25">
        <f t="array" aca="1" ref="R646" ca="1">INDEX('Lorri 401b'!L:L,MATCH('Retirement Calculator'!A646,'Lorri 401b'!N:N,0),0)</f>
        <v>956298.87077277387</v>
      </c>
      <c r="S646" s="25">
        <f t="shared" ca="1" si="527"/>
        <v>2743867.1679678182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1787087.3594619543</v>
      </c>
      <c r="R647" s="25">
        <f t="array" aca="1" ref="R647" ca="1">INDEX('Lorri 401b'!L:L,MATCH('Retirement Calculator'!A647,'Lorri 401b'!N:N,0),0)</f>
        <v>939831.39082281257</v>
      </c>
      <c r="S647" s="25">
        <f t="shared" ca="1" si="527"/>
        <v>2726918.7502847668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1786604.4178216429</v>
      </c>
      <c r="R648" s="25">
        <f t="array" aca="1" ref="R648" ca="1">INDEX('Lorri 401b'!L:L,MATCH('Retirement Calculator'!A648,'Lorri 401b'!N:N,0),0)</f>
        <v>923295.29637305974</v>
      </c>
      <c r="S648" s="25">
        <f t="shared" ca="1" si="527"/>
        <v>2709899.7141947029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1786119.4639244969</v>
      </c>
      <c r="R649" s="25">
        <f t="array" aca="1" ref="R649" ca="1">INDEX('Lorri 401b'!L:L,MATCH('Retirement Calculator'!A649,'Lorri 401b'!N:N,0),0)</f>
        <v>906690.30152976629</v>
      </c>
      <c r="S649" s="25">
        <f t="shared" ca="1" si="527"/>
        <v>2692809.7654542634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1785632.4893861129</v>
      </c>
      <c r="R650" s="25">
        <f t="array" aca="1" ref="R650" ca="1">INDEX('Lorri 401b'!L:L,MATCH('Retirement Calculator'!A650,'Lorri 401b'!N:N,0),0)</f>
        <v>890016.11920795916</v>
      </c>
      <c r="S650" s="25">
        <f t="shared" ca="1" si="527"/>
        <v>2675648.6085940721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1785143.4857871523</v>
      </c>
      <c r="R651" s="25">
        <f t="array" aca="1" ref="R651" ca="1">INDEX('Lorri 401b'!L:L,MATCH('Retirement Calculator'!A651,'Lorri 401b'!N:N,0),0)</f>
        <v>873272.46112647781</v>
      </c>
      <c r="S651" s="25">
        <f t="shared" ca="1" si="527"/>
        <v>2658415.9469136302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1784652.4446731959</v>
      </c>
      <c r="R652" s="25">
        <f t="array" aca="1" ref="R652" ca="1">INDEX('Lorri 401b'!L:L,MATCH('Retirement Calculator'!A652,'Lorri 401b'!N:N,0),0)</f>
        <v>856459.03780299029</v>
      </c>
      <c r="S652" s="25">
        <f t="shared" ca="1" si="527"/>
        <v>2641111.482476186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1784159.357554598</v>
      </c>
      <c r="R653" s="25">
        <f t="array" aca="1" ref="R653" ca="1">INDEX('Lorri 401b'!L:L,MATCH('Retirement Calculator'!A653,'Lorri 401b'!N:N,0),0)</f>
        <v>839575.55854898819</v>
      </c>
      <c r="S653" s="25">
        <f t="shared" ca="1" si="527"/>
        <v>2623734.9161035861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1783664.2159063395</v>
      </c>
      <c r="R654" s="25">
        <f t="array" aca="1" ref="R654" ca="1">INDEX('Lorri 401b'!L:L,MATCH('Retirement Calculator'!A654,'Lorri 401b'!N:N,0),0)</f>
        <v>822621.73146476108</v>
      </c>
      <c r="S654" s="25">
        <f t="shared" ca="1" si="527"/>
        <v>2606285.9473711005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1783167.0111678797</v>
      </c>
      <c r="R655" s="25">
        <f t="array" aca="1" ref="R655" ca="1">INDEX('Lorri 401b'!L:L,MATCH('Retirement Calculator'!A655,'Lorri 401b'!N:N,0),0)</f>
        <v>805597.26343434968</v>
      </c>
      <c r="S655" s="25">
        <f t="shared" ca="1" si="527"/>
        <v>2588764.2746022292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1782667.7347430098</v>
      </c>
      <c r="R656" s="25">
        <f t="array" aca="1" ref="R656" ca="1">INDEX('Lorri 401b'!L:L,MATCH('Retirement Calculator'!A656,'Lorri 401b'!N:N,0),0)</f>
        <v>788501.8601204782</v>
      </c>
      <c r="S656" s="25">
        <f t="shared" ca="1" si="527"/>
        <v>2571169.5948634879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1782166.3779997029</v>
      </c>
      <c r="R657" s="25">
        <f t="array" aca="1" ref="R657" ca="1">INDEX('Lorri 401b'!L:L,MATCH('Retirement Calculator'!A657,'Lorri 401b'!N:N,0),0)</f>
        <v>771335.22595946561</v>
      </c>
      <c r="S657" s="25">
        <f t="shared" ca="1" si="527"/>
        <v>2553501.6039591683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1781662.9322699655</v>
      </c>
      <c r="R658" s="25">
        <f t="array" aca="1" ref="R658" ca="1">INDEX('Lorri 401b'!L:L,MATCH('Retirement Calculator'!A658,'Lorri 401b'!N:N,0),0)</f>
        <v>754097.06415611552</v>
      </c>
      <c r="S658" s="25">
        <f t="shared" ca="1" si="527"/>
        <v>2535759.9964260813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1781157.3888496875</v>
      </c>
      <c r="R659" s="25">
        <f t="array" aca="1" ref="R659" ca="1">INDEX('Lorri 401b'!L:L,MATCH('Retirement Calculator'!A659,'Lorri 401b'!N:N,0),0)</f>
        <v>736787.0766785848</v>
      </c>
      <c r="S659" s="25">
        <f t="shared" ca="1" si="527"/>
        <v>2517944.4655282721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1780649.7389984918</v>
      </c>
      <c r="R660" s="25">
        <f t="array" aca="1" ref="R660" ca="1">INDEX('Lorri 401b'!L:L,MATCH('Retirement Calculator'!A660,'Lorri 401b'!N:N,0),0)</f>
        <v>719404.96425323107</v>
      </c>
      <c r="S660" s="25">
        <f t="shared" ca="1" si="527"/>
        <v>2500054.7032517227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1780139.9739395827</v>
      </c>
      <c r="R661" s="25">
        <f t="array" aca="1" ref="R661" ca="1">INDEX('Lorri 401b'!L:L,MATCH('Retirement Calculator'!A661,'Lorri 401b'!N:N,0),0)</f>
        <v>701950.42635943834</v>
      </c>
      <c r="S661" s="25">
        <f t="shared" ca="1" si="527"/>
        <v>2482090.400299021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1779628.0848595947</v>
      </c>
      <c r="R662" s="25">
        <f t="array" aca="1" ref="R662" ca="1">INDEX('Lorri 401b'!L:L,MATCH('Retirement Calculator'!A662,'Lorri 401b'!N:N,0),0)</f>
        <v>684423.16122442146</v>
      </c>
      <c r="S662" s="25">
        <f t="shared" ca="1" si="527"/>
        <v>2464051.2460840163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1779114.0629084401</v>
      </c>
      <c r="R663" s="25">
        <f t="array" aca="1" ref="R663" ca="1">INDEX('Lorri 401b'!L:L,MATCH('Retirement Calculator'!A663,'Lorri 401b'!N:N,0),0)</f>
        <v>666822.86581800866</v>
      </c>
      <c r="S663" s="25">
        <f t="shared" ca="1" si="527"/>
        <v>2445936.9287264487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1778597.8991991559</v>
      </c>
      <c r="R664" s="25">
        <f t="array" aca="1" ref="R664" ca="1">INDEX('Lorri 401b'!L:L,MATCH('Retirement Calculator'!A664,'Lorri 401b'!N:N,0),0)</f>
        <v>649149.23584740248</v>
      </c>
      <c r="S664" s="25">
        <f t="shared" ca="1" si="527"/>
        <v>2427747.1350465585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1778079.5848077496</v>
      </c>
      <c r="R665" s="25">
        <f t="array" aca="1" ref="R665" ca="1">INDEX('Lorri 401b'!L:L,MATCH('Retirement Calculator'!A665,'Lorri 401b'!N:N,0),0)</f>
        <v>631401.96575191873</v>
      </c>
      <c r="S665" s="25">
        <f t="shared" ca="1" si="527"/>
        <v>2409481.5505596683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1777559.1107730458</v>
      </c>
      <c r="R666" s="25">
        <f t="array" aca="1" ref="R666" ca="1">INDEX('Lorri 401b'!L:L,MATCH('Retirement Calculator'!A666,'Lorri 401b'!N:N,0),0)</f>
        <v>613580.74869770382</v>
      </c>
      <c r="S666" s="25">
        <f t="shared" ca="1" si="527"/>
        <v>2391139.8594707497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1777036.4680965308</v>
      </c>
      <c r="R667" s="25">
        <f t="array" aca="1" ref="R667" ca="1">INDEX('Lorri 401b'!L:L,MATCH('Retirement Calculator'!A667,'Lorri 401b'!N:N,0),0)</f>
        <v>595685.27657242969</v>
      </c>
      <c r="S667" s="25">
        <f t="shared" ca="1" si="527"/>
        <v>2372721.7446689606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1776511.6477421969</v>
      </c>
      <c r="R668" s="25">
        <f t="array" aca="1" ref="R668" ca="1">INDEX('Lorri 401b'!L:L,MATCH('Retirement Calculator'!A668,'Lorri 401b'!N:N,0),0)</f>
        <v>577715.23997996689</v>
      </c>
      <c r="S668" s="25">
        <f t="shared" ca="1" si="527"/>
        <v>2354226.8877221639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1775984.6406363866</v>
      </c>
      <c r="R669" s="25">
        <f t="array" aca="1" ref="R669" ca="1">INDEX('Lorri 401b'!L:L,MATCH('Retirement Calculator'!A669,'Lorri 401b'!N:N,0),0)</f>
        <v>559670.32823503553</v>
      </c>
      <c r="S669" s="25">
        <f t="shared" ca="1" si="527"/>
        <v>2335654.9688714221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1775455.4376676353</v>
      </c>
      <c r="R670" s="25">
        <f t="array" aca="1" ref="R670" ca="1">INDEX('Lorri 401b'!L:L,MATCH('Retirement Calculator'!A670,'Lorri 401b'!N:N,0),0)</f>
        <v>541550.22935783362</v>
      </c>
      <c r="S670" s="25">
        <f t="shared" ca="1" si="527"/>
        <v>2317005.6670254688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1774924.0296865143</v>
      </c>
      <c r="R671" s="25">
        <f t="array" aca="1" ref="R671" ca="1">INDEX('Lorri 401b'!L:L,MATCH('Retirement Calculator'!A671,'Lorri 401b'!N:N,0),0)</f>
        <v>523354.63006864337</v>
      </c>
      <c r="S671" s="25">
        <f t="shared" ca="1" si="527"/>
        <v>2298278.6597551578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1774390.407505472</v>
      </c>
      <c r="R672" s="25">
        <f t="array" aca="1" ref="R672" ca="1">INDEX('Lorri 401b'!L:L,MATCH('Retirement Calculator'!A672,'Lorri 401b'!N:N,0),0)</f>
        <v>505083.21578241483</v>
      </c>
      <c r="S672" s="25">
        <f t="shared" ca="1" si="527"/>
        <v>2279473.6232878868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1773854.5618986753</v>
      </c>
      <c r="R673" s="25">
        <f t="array" aca="1" ref="R673" ca="1">INDEX('Lorri 401b'!L:L,MATCH('Retirement Calculator'!A673,'Lorri 401b'!N:N,0),0)</f>
        <v>486735.67060332705</v>
      </c>
      <c r="S673" s="25">
        <f t="shared" ca="1" si="527"/>
        <v>2260590.2325020023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1773316.4836018502</v>
      </c>
      <c r="R674" s="25">
        <f t="array" aca="1" ref="R674" ca="1">INDEX('Lorri 401b'!L:L,MATCH('Retirement Calculator'!A674,'Lorri 401b'!N:N,0),0)</f>
        <v>468311.67731932638</v>
      </c>
      <c r="S674" s="25">
        <f t="shared" ca="1" si="527"/>
        <v>2241628.1609211764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1772776.1633121218</v>
      </c>
      <c r="R675" s="25">
        <f t="array" aca="1" ref="R675" ca="1">INDEX('Lorri 401b'!L:L,MATCH('Retirement Calculator'!A675,'Lorri 401b'!N:N,0),0)</f>
        <v>449810.91739664238</v>
      </c>
      <c r="S675" s="25">
        <f t="shared" ca="1" si="527"/>
        <v>2222587.080708764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1772233.5916878527</v>
      </c>
      <c r="R676" s="25">
        <f t="array" aca="1" ref="R676" ca="1">INDEX('Lorri 401b'!L:L,MATCH('Retirement Calculator'!A676,'Lorri 401b'!N:N,0),0)</f>
        <v>431233.07097428053</v>
      </c>
      <c r="S676" s="25">
        <f t="shared" ca="1" si="527"/>
        <v>2203466.6626621331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1771688.7593484826</v>
      </c>
      <c r="R677" s="25">
        <f t="array" aca="1" ref="R677" ca="1">INDEX('Lorri 401b'!L:L,MATCH('Retirement Calculator'!A677,'Lorri 401b'!N:N,0),0)</f>
        <v>412577.81685849215</v>
      </c>
      <c r="S677" s="25">
        <f t="shared" ca="1" si="527"/>
        <v>2184266.5762069747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1771141.6568743652</v>
      </c>
      <c r="R678" s="25">
        <f t="array" aca="1" ref="R678" ca="1">INDEX('Lorri 401b'!L:L,MATCH('Retirement Calculator'!A678,'Lorri 401b'!N:N,0),0)</f>
        <v>393844.83251722134</v>
      </c>
      <c r="S678" s="25">
        <f t="shared" ca="1" si="527"/>
        <v>2164986.4893915867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1770592.2748066057</v>
      </c>
      <c r="R679" s="25">
        <f t="array" aca="1" ref="R679" ca="1">INDEX('Lorri 401b'!L:L,MATCH('Retirement Calculator'!A679,'Lorri 401b'!N:N,0),0)</f>
        <v>375033.79407452856</v>
      </c>
      <c r="S679" s="25">
        <f t="shared" ca="1" si="527"/>
        <v>2145626.068881134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1770040.603646897</v>
      </c>
      <c r="R680" s="25">
        <f t="array" aca="1" ref="R680" ca="1">INDEX('Lorri 401b'!L:L,MATCH('Retirement Calculator'!A680,'Lorri 401b'!N:N,0),0)</f>
        <v>356144.37630499119</v>
      </c>
      <c r="S680" s="25">
        <f t="shared" ca="1" si="527"/>
        <v>2126184.9799518883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1769486.6338573564</v>
      </c>
      <c r="R681" s="25">
        <f t="array" aca="1" ref="R681" ca="1">INDEX('Lorri 401b'!L:L,MATCH('Retirement Calculator'!A681,'Lorri 401b'!N:N,0),0)</f>
        <v>337176.25262808078</v>
      </c>
      <c r="S681" s="25">
        <f t="shared" ca="1" si="527"/>
        <v>2106662.8864854369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1768930.3558603593</v>
      </c>
      <c r="R682" s="25">
        <f t="array" aca="1" ref="R682" ca="1">INDEX('Lorri 401b'!L:L,MATCH('Retirement Calculator'!A682,'Lorri 401b'!N:N,0),0)</f>
        <v>318129.09510251659</v>
      </c>
      <c r="S682" s="25">
        <f t="shared" ca="1" si="527"/>
        <v>2087059.450962876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1768371.7600383747</v>
      </c>
      <c r="R683" s="25">
        <f t="array" aca="1" ref="R683" ca="1">INDEX('Lorri 401b'!L:L,MATCH('Retirement Calculator'!A683,'Lorri 401b'!N:N,0),0)</f>
        <v>299002.57442059589</v>
      </c>
      <c r="S683" s="25">
        <f t="shared" ca="1" si="527"/>
        <v>2067374.3344589705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1767810.8367337985</v>
      </c>
      <c r="R684" s="25">
        <f t="array" aca="1" ref="R684" ca="1">INDEX('Lorri 401b'!L:L,MATCH('Retirement Calculator'!A684,'Lorri 401b'!N:N,0),0)</f>
        <v>279796.35990250052</v>
      </c>
      <c r="S684" s="25">
        <f t="shared" ca="1" si="527"/>
        <v>2047607.1966362991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1767247.5762487864</v>
      </c>
      <c r="R685" s="25">
        <f t="array" aca="1" ref="R685" ca="1">INDEX('Lorri 401b'!L:L,MATCH('Retirement Calculator'!A685,'Lorri 401b'!N:N,0),0)</f>
        <v>260510.11949057973</v>
      </c>
      <c r="S685" s="25">
        <f t="shared" ca="1" si="527"/>
        <v>2027757.6957393661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1766681.9688450869</v>
      </c>
      <c r="R686" s="25">
        <f t="array" aca="1" ref="R686" ca="1">INDEX('Lorri 401b'!L:L,MATCH('Retirement Calculator'!A686,'Lorri 401b'!N:N,0),0)</f>
        <v>241143.51974360927</v>
      </c>
      <c r="S686" s="25">
        <f t="shared" ca="1" si="527"/>
        <v>2007825.4885886961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1766114.004743872</v>
      </c>
      <c r="R687" s="25">
        <f t="array" aca="1" ref="R687" ca="1">INDEX('Lorri 401b'!L:L,MATCH('Retirement Calculator'!A687,'Lorri 401b'!N:N,0),0)</f>
        <v>221696.22583102644</v>
      </c>
      <c r="S687" s="25">
        <f t="shared" ca="1" si="527"/>
        <v>1987810.2305748984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1765543.6741255687</v>
      </c>
      <c r="R688" s="25">
        <f t="array" aca="1" ref="R688" ca="1">INDEX('Lorri 401b'!L:L,MATCH('Retirement Calculator'!A688,'Lorri 401b'!N:N,0),0)</f>
        <v>202167.90152714119</v>
      </c>
      <c r="S688" s="25">
        <f t="shared" ca="1" si="527"/>
        <v>1967711.5756527099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1764970.9671296892</v>
      </c>
      <c r="R689" s="25">
        <f t="array" aca="1" ref="R689" ca="1">INDEX('Lorri 401b'!L:L,MATCH('Retirement Calculator'!A689,'Lorri 401b'!N:N,0),0)</f>
        <v>182558.20920532307</v>
      </c>
      <c r="S689" s="25">
        <f t="shared" ca="1" si="527"/>
        <v>1947529.1763350123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1764395.87385466</v>
      </c>
      <c r="R690" s="25">
        <f t="array" aca="1" ref="R690" ca="1">INDEX('Lorri 401b'!L:L,MATCH('Retirement Calculator'!A690,'Lorri 401b'!N:N,0),0)</f>
        <v>162866.80983216406</v>
      </c>
      <c r="S690" s="25">
        <f t="shared" ca="1" si="527"/>
        <v>1927262.683686824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1763818.3843576515</v>
      </c>
      <c r="R691" s="25">
        <f t="array" aca="1" ref="R691" ca="1">INDEX('Lorri 401b'!L:L,MATCH('Retirement Calculator'!A691,'Lorri 401b'!N:N,0),0)</f>
        <v>143093.36296161686</v>
      </c>
      <c r="S691" s="25">
        <f t="shared" ca="1" si="527"/>
        <v>1906911.7473192683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1763238.4886544056</v>
      </c>
      <c r="R692" s="25">
        <f t="array" aca="1" ref="R692" ca="1">INDEX('Lorri 401b'!L:L,MATCH('Retirement Calculator'!A692,'Lorri 401b'!N:N,0),0)</f>
        <v>123237.52672910907</v>
      </c>
      <c r="S692" s="25">
        <f t="shared" ca="1" si="527"/>
        <v>1886476.0153835146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1762656.1767190627</v>
      </c>
      <c r="R693" s="25">
        <f t="array" aca="1" ref="R693" ca="1">INDEX('Lorri 401b'!L:L,MATCH('Retirement Calculator'!A693,'Lorri 401b'!N:N,0),0)</f>
        <v>103298.9578456325</v>
      </c>
      <c r="S693" s="25">
        <f t="shared" ca="1" si="527"/>
        <v>1865955.1345646952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1762071.4384839893</v>
      </c>
      <c r="R694" s="25">
        <f t="array" aca="1" ref="R694" ca="1">INDEX('Lorri 401b'!L:L,MATCH('Retirement Calculator'!A694,'Lorri 401b'!N:N,0),0)</f>
        <v>83277.311591808102</v>
      </c>
      <c r="S694" s="25">
        <f t="shared" ca="1" si="527"/>
        <v>1845348.7500757976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1761484.2638396032</v>
      </c>
      <c r="R695" s="25">
        <f t="array" aca="1" ref="R695" ca="1">INDEX('Lorri 401b'!L:L,MATCH('Retirement Calculator'!A695,'Lorri 401b'!N:N,0),0)</f>
        <v>63172.241811926106</v>
      </c>
      <c r="S695" s="25">
        <f t="shared" ca="1" si="527"/>
        <v>1824656.5056515292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1760894.6426341988</v>
      </c>
      <c r="R696" s="25">
        <f t="array" aca="1" ref="R696" ca="1">INDEX('Lorri 401b'!L:L,MATCH('Retirement Calculator'!A696,'Lorri 401b'!N:N,0),0)</f>
        <v>42983.400907961266</v>
      </c>
      <c r="S696" s="25">
        <f t="shared" ca="1" si="527"/>
        <v>1803878.04354216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1760302.5646737718</v>
      </c>
      <c r="R697" s="25">
        <f t="array" aca="1" ref="R697" ca="1">INDEX('Lorri 401b'!L:L,MATCH('Retirement Calculator'!A697,'Lorri 401b'!N:N,0),0)</f>
        <v>22710.43983356324</v>
      </c>
      <c r="S697" s="25">
        <f t="shared" ca="1" si="527"/>
        <v>1783013.0045073351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1759708.0197218431</v>
      </c>
      <c r="R698" s="25">
        <f t="array" aca="1" ref="R698" ca="1">INDEX('Lorri 401b'!L:L,MATCH('Retirement Calculator'!A698,'Lorri 401b'!N:N,0),0)</f>
        <v>2353.0080880218889</v>
      </c>
      <c r="S698" s="25">
        <f t="shared" ca="1" si="527"/>
        <v>1762061.0278098651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1759110.9974992813</v>
      </c>
      <c r="R699" s="25">
        <f t="array" aca="1" ref="R699" ca="1">INDEX('Lorri 401b'!L:L,MATCH('Retirement Calculator'!A699,'Lorri 401b'!N:N,0),0)</f>
        <v>-18089.246289792551</v>
      </c>
      <c r="S699" s="25">
        <f t="shared" ca="1" si="527"/>
        <v>1741021.7512094888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1758511.4876841255</v>
      </c>
      <c r="R700" s="25">
        <f t="array" aca="1" ref="R700" ca="1">INDEX('Lorri 401b'!L:L,MATCH('Retirement Calculator'!A700,'Lorri 401b'!N:N,0),0)</f>
        <v>-38616.676727514554</v>
      </c>
      <c r="S700" s="25">
        <f t="shared" ca="1" si="527"/>
        <v>1719894.8109566111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1757909.4799114065</v>
      </c>
      <c r="R701" s="25">
        <f t="array" aca="1" ref="R701" ca="1">INDEX('Lorri 401b'!L:L,MATCH('Retirement Calculator'!A701,'Lorri 401b'!N:N,0),0)</f>
        <v>-59229.638125393729</v>
      </c>
      <c r="S701" s="25">
        <f t="shared" ca="1" si="527"/>
        <v>1698679.8417860128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1757304.9637729679</v>
      </c>
      <c r="R702" s="25">
        <f t="array" aca="1" ref="R702" ca="1">INDEX('Lorri 401b'!L:L,MATCH('Retirement Calculator'!A702,'Lorri 401b'!N:N,0),0)</f>
        <v>-79928.486862430727</v>
      </c>
      <c r="S702" s="25">
        <f t="shared" ca="1" si="527"/>
        <v>1677376.4769105371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1756697.9288172859</v>
      </c>
      <c r="R703" s="25">
        <f t="array" aca="1" ref="R703" ca="1">INDEX('Lorri 401b'!L:L,MATCH('Retirement Calculator'!A703,'Lorri 401b'!N:N,0),0)</f>
        <v>-100713.58080253872</v>
      </c>
      <c r="S703" s="25">
        <f t="shared" ca="1" si="527"/>
        <v>1655984.3480147473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1756088.3645492885</v>
      </c>
      <c r="R704" s="25">
        <f t="array" aca="1" ref="R704" ca="1">INDEX('Lorri 401b'!L:L,MATCH('Retirement Calculator'!A704,'Lorri 401b'!N:N,0),0)</f>
        <v>-121585.2793007305</v>
      </c>
      <c r="S704" s="25">
        <f t="shared" ca="1" si="527"/>
        <v>1634503.0852485581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1755476.2604301744</v>
      </c>
      <c r="R705" s="25">
        <f t="array" aca="1" ref="R705" ca="1">INDEX('Lorri 401b'!L:L,MATCH('Retirement Calculator'!A705,'Lorri 401b'!N:N,0),0)</f>
        <v>-142543.94320933142</v>
      </c>
      <c r="S705" s="25">
        <f t="shared" ca="1" si="527"/>
        <v>1612932.3172208429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1754861.6058772306</v>
      </c>
      <c r="R706" s="25">
        <f t="array" aca="1" ref="R706" ca="1">INDEX('Lorri 401b'!L:L,MATCH('Retirement Calculator'!A706,'Lorri 401b'!N:N,0),0)</f>
        <v>-163589.93488421818</v>
      </c>
      <c r="S706" s="25">
        <f t="shared" ca="1" si="527"/>
        <v>1591271.6709930124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1754244.3902636496</v>
      </c>
      <c r="R707" s="25">
        <f t="array" aca="1" ref="R707" ca="1">INDEX('Lorri 401b'!L:L,MATCH('Retirement Calculator'!A707,'Lorri 401b'!N:N,0),0)</f>
        <v>-184723.61819108363</v>
      </c>
      <c r="S707" s="25">
        <f t="shared" ca="1" si="527"/>
        <v>1569520.772072566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1753624.6029183452</v>
      </c>
      <c r="R708" s="25">
        <f t="array" aca="1" ref="R708" ca="1">INDEX('Lorri 401b'!L:L,MATCH('Retirement Calculator'!A708,'Lorri 401b'!N:N,0),0)</f>
        <v>-205945.35851172768</v>
      </c>
      <c r="S708" s="25">
        <f t="shared" ca="1" si="527"/>
        <v>1547679.2444066175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1753002.2331257688</v>
      </c>
      <c r="R709" s="25">
        <f t="array" aca="1" ref="R709" ca="1">INDEX('Lorri 401b'!L:L,MATCH('Retirement Calculator'!A709,'Lorri 401b'!N:N,0),0)</f>
        <v>-227255.52275037442</v>
      </c>
      <c r="S709" s="25">
        <f t="shared" ca="1" si="527"/>
        <v>1525746.7103753944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1752377.2701257234</v>
      </c>
      <c r="R710" s="25">
        <f t="array" aca="1" ref="R710" ca="1">INDEX('Lorri 401b'!L:L,MATCH('Retirement Calculator'!A710,'Lorri 401b'!N:N,0),0)</f>
        <v>-248654.47934001553</v>
      </c>
      <c r="S710" s="25">
        <f t="shared" ca="1" si="527"/>
        <v>1503722.790785708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1751749.7031131778</v>
      </c>
      <c r="R711" s="25">
        <f t="array" aca="1" ref="R711" ca="1">INDEX('Lorri 401b'!L:L,MATCH('Retirement Calculator'!A711,'Lorri 401b'!N:N,0),0)</f>
        <v>-270142.59824878012</v>
      </c>
      <c r="S711" s="25">
        <f t="shared" ca="1" si="527"/>
        <v>1481607.1048643976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1751119.52123808</v>
      </c>
      <c r="R712" s="25">
        <f t="array" aca="1" ref="R712" ca="1">INDEX('Lorri 401b'!L:L,MATCH('Retirement Calculator'!A712,'Lorri 401b'!N:N,0),0)</f>
        <v>-291720.25098633126</v>
      </c>
      <c r="S712" s="25">
        <f t="shared" ca="1" si="527"/>
        <v>1459399.2702517486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1750486.7136051692</v>
      </c>
      <c r="R713" s="25">
        <f t="array" aca="1" ref="R713" ca="1">INDEX('Lorri 401b'!L:L,MATCH('Retirement Calculator'!A713,'Lorri 401b'!N:N,0),0)</f>
        <v>-313387.81061028887</v>
      </c>
      <c r="S713" s="25">
        <f t="shared" ca="1" si="527"/>
        <v>1437098.9029948805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1749851.269273788</v>
      </c>
      <c r="R714" s="25">
        <f t="array" aca="1" ref="R714" ca="1">INDEX('Lorri 401b'!L:L,MATCH('Retirement Calculator'!A714,'Lorri 401b'!N:N,0),0)</f>
        <v>-335145.65173267963</v>
      </c>
      <c r="S714" s="25">
        <f t="shared" ca="1" si="527"/>
        <v>1414705.6175411083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1749213.1772576927</v>
      </c>
      <c r="R715" s="25">
        <f t="array" aca="1" ref="R715" ca="1">INDEX('Lorri 401b'!L:L,MATCH('Retirement Calculator'!A715,'Lorri 401b'!N:N,0),0)</f>
        <v>-356994.15052641369</v>
      </c>
      <c r="S715" s="25">
        <f t="shared" ca="1" si="527"/>
        <v>1392219.026731279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1748572.4265248636</v>
      </c>
      <c r="R716" s="25">
        <f t="array" aca="1" ref="R716" ca="1">INDEX('Lorri 401b'!L:L,MATCH('Retirement Calculator'!A716,'Lorri 401b'!N:N,0),0)</f>
        <v>-378933.68473178829</v>
      </c>
      <c r="S716" s="25">
        <f t="shared" ca="1" si="527"/>
        <v>1369638.7417930753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1747929.0059973144</v>
      </c>
      <c r="R717" s="25">
        <f t="array" aca="1" ref="R717" ca="1">INDEX('Lorri 401b'!L:L,MATCH('Retirement Calculator'!A717,'Lorri 401b'!N:N,0),0)</f>
        <v>-400964.63366301864</v>
      </c>
      <c r="S717" s="25">
        <f t="shared" ca="1" si="527"/>
        <v>1346964.3723342957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1747282.9045509004</v>
      </c>
      <c r="R718" s="25">
        <f t="array" aca="1" ref="R718" ca="1">INDEX('Lorri 401b'!L:L,MATCH('Retirement Calculator'!A718,'Lorri 401b'!N:N,0),0)</f>
        <v>-423087.37821479578</v>
      </c>
      <c r="S718" s="25">
        <f t="shared" ca="1" si="527"/>
        <v>1324195.5263361046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1746634.1110151263</v>
      </c>
      <c r="R719" s="25">
        <f t="array" aca="1" ref="R719" ca="1">INDEX('Lorri 401b'!L:L,MATCH('Retirement Calculator'!A719,'Lorri 401b'!N:N,0),0)</f>
        <v>-445302.30086887197</v>
      </c>
      <c r="S719" s="25">
        <f t="shared" ca="1" si="527"/>
        <v>1301331.8101462545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1745982.6141729532</v>
      </c>
      <c r="R720" s="25">
        <f t="array" aca="1" ref="R720" ca="1">INDEX('Lorri 401b'!L:L,MATCH('Retirement Calculator'!A720,'Lorri 401b'!N:N,0),0)</f>
        <v>-467609.78570067347</v>
      </c>
      <c r="S720" s="25">
        <f t="shared" ca="1" si="527"/>
        <v>1278372.8284722797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1745328.4027606044</v>
      </c>
      <c r="R721" s="25">
        <f t="array" aca="1" ref="R721" ca="1">INDEX('Lorri 401b'!L:L,MATCH('Retirement Calculator'!A721,'Lorri 401b'!N:N,0),0)</f>
        <v>-490010.21838594083</v>
      </c>
      <c r="S721" s="25">
        <f t="shared" ca="1" si="527"/>
        <v>1255318.1843746635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1744671.4654673708</v>
      </c>
      <c r="R722" s="25">
        <f t="array" aca="1" ref="R722" ca="1">INDEX('Lorri 401b'!L:L,MATCH('Retirement Calculator'!A722,'Lorri 401b'!N:N,0),0)</f>
        <v>-512503.98620739678</v>
      </c>
      <c r="S722" s="25">
        <f t="shared" ca="1" si="527"/>
        <v>1232167.4792599741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1744011.7909354153</v>
      </c>
      <c r="R723" s="25">
        <f t="array" aca="1" ref="R723" ca="1">INDEX('Lorri 401b'!L:L,MATCH('Retirement Calculator'!A723,'Lorri 401b'!N:N,0),0)</f>
        <v>-535091.47806144203</v>
      </c>
      <c r="S723" s="25">
        <f t="shared" ca="1" si="527"/>
        <v>1208920.3128739733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1743349.3677595768</v>
      </c>
      <c r="R724" s="25">
        <f t="array" aca="1" ref="R724" ca="1">INDEX('Lorri 401b'!L:L,MATCH('Retirement Calculator'!A724,'Lorri 401b'!N:N,0),0)</f>
        <v>-557773.08446487924</v>
      </c>
      <c r="S724" s="25">
        <f t="shared" ca="1" si="527"/>
        <v>1185576.2832946975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1742684.1844871722</v>
      </c>
      <c r="R725" s="25">
        <f t="array" aca="1" ref="R725" ca="1">INDEX('Lorri 401b'!L:L,MATCH('Retirement Calculator'!A725,'Lorri 401b'!N:N,0),0)</f>
        <v>-580549.19756166416</v>
      </c>
      <c r="S725" s="25">
        <f t="shared" ca="1" si="527"/>
        <v>1162134.9869255079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1742016.2296177992</v>
      </c>
      <c r="R726" s="25">
        <f t="array" aca="1" ref="R726" ca="1">INDEX('Lorri 401b'!L:L,MATCH('Retirement Calculator'!A726,'Lorri 401b'!N:N,0),0)</f>
        <v>-603420.21112968563</v>
      </c>
      <c r="S726" s="25">
        <f t="shared" ca="1" si="527"/>
        <v>1138596.0184881135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1741345.4916031372</v>
      </c>
      <c r="R727" s="25">
        <f t="array" aca="1" ref="R727" ca="1">INDEX('Lorri 401b'!L:L,MATCH('Retirement Calculator'!A727,'Lorri 401b'!N:N,0),0)</f>
        <v>-626386.52058757388</v>
      </c>
      <c r="S727" s="25">
        <f t="shared" ca="1" si="527"/>
        <v>1114958.9710155632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1740671.9588467474</v>
      </c>
      <c r="R728" s="25">
        <f t="array" aca="1" ref="R728" ca="1">INDEX('Lorri 401b'!L:L,MATCH('Retirement Calculator'!A728,'Lorri 401b'!N:N,0),0)</f>
        <v>-649448.52300153661</v>
      </c>
      <c r="S728" s="25">
        <f t="shared" ca="1" si="527"/>
        <v>1091223.4358452107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1739995.6197038726</v>
      </c>
      <c r="R729" s="25">
        <f t="array" aca="1" ref="R729" ca="1">INDEX('Lorri 401b'!L:L,MATCH('Retirement Calculator'!A729,'Lorri 401b'!N:N,0),0)</f>
        <v>-672606.61709222419</v>
      </c>
      <c r="S729" s="25">
        <f t="shared" ca="1" si="527"/>
        <v>1067389.0026116483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1739316.4624812359</v>
      </c>
      <c r="R730" s="25">
        <f t="array" aca="1" ref="R730" ca="1">INDEX('Lorri 401b'!L:L,MATCH('Retirement Calculator'!A730,'Lorri 401b'!N:N,0),0)</f>
        <v>-695861.20324162301</v>
      </c>
      <c r="S730" s="25">
        <f t="shared" ca="1" si="527"/>
        <v>1043455.2592396128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1738634.4754368381</v>
      </c>
      <c r="R731" s="25">
        <f t="array" aca="1" ref="R731" ca="1">INDEX('Lorri 401b'!L:L,MATCH('Retirement Calculator'!A731,'Lorri 401b'!N:N,0),0)</f>
        <v>-719212.68349997769</v>
      </c>
      <c r="S731" s="25">
        <f t="shared" ca="1" si="527"/>
        <v>1019421.7919368604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1737949.6467797554</v>
      </c>
      <c r="R732" s="25">
        <f t="array" aca="1" ref="R732" ca="1">INDEX('Lorri 401b'!L:L,MATCH('Retirement Calculator'!A732,'Lorri 401b'!N:N,0),0)</f>
        <v>-742661.46159274213</v>
      </c>
      <c r="S732" s="25">
        <f t="shared" ca="1" si="527"/>
        <v>995288.18518701324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1737261.9646699349</v>
      </c>
      <c r="R733" s="25">
        <f t="array" aca="1" ref="R733" ca="1">INDEX('Lorri 401b'!L:L,MATCH('Retirement Calculator'!A733,'Lorri 401b'!N:N,0),0)</f>
        <v>-766207.94292755972</v>
      </c>
      <c r="S733" s="25">
        <f t="shared" ca="1" si="527"/>
        <v>971054.02174237522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1736571.4172179902</v>
      </c>
      <c r="R734" s="25">
        <f t="array" aca="1" ref="R734" ca="1">INDEX('Lorri 401b'!L:L,MATCH('Retirement Calculator'!A734,'Lorri 401b'!N:N,0),0)</f>
        <v>-789852.53460127243</v>
      </c>
      <c r="S734" s="25">
        <f t="shared" ca="1" si="527"/>
        <v>946718.88261671772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1735877.9924849956</v>
      </c>
      <c r="R735" s="25">
        <f t="array" aca="1" ref="R735" ca="1">INDEX('Lorri 401b'!L:L,MATCH('Retirement Calculator'!A735,'Lorri 401b'!N:N,0),0)</f>
        <v>-813595.645406959</v>
      </c>
      <c r="S735" s="25">
        <f t="shared" ca="1" si="527"/>
        <v>922282.34707803663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1735181.6784822803</v>
      </c>
      <c r="R736" s="25">
        <f t="array" aca="1" ref="R736" ca="1">INDEX('Lorri 401b'!L:L,MATCH('Retirement Calculator'!A736,'Lorri 401b'!N:N,0),0)</f>
        <v>-837437.6858410025</v>
      </c>
      <c r="S736" s="25">
        <f t="shared" ca="1" si="527"/>
        <v>897743.99264127784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1734482.4631712204</v>
      </c>
      <c r="R737" s="25">
        <f t="array" aca="1" ref="R737" ca="1">INDEX('Lorri 401b'!L:L,MATCH('Retirement Calculator'!A737,'Lorri 401b'!N:N,0),0)</f>
        <v>-861379.06811018789</v>
      </c>
      <c r="S737" s="25">
        <f t="shared" ca="1" si="527"/>
        <v>873103.3950610325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1733780.334463031</v>
      </c>
      <c r="R738" s="25">
        <f t="array" aca="1" ref="R738" ca="1">INDEX('Lorri 401b'!L:L,MATCH('Retirement Calculator'!A738,'Lorri 401b'!N:N,0),0)</f>
        <v>-885420.20613882819</v>
      </c>
      <c r="S738" s="25">
        <f t="shared" ca="1" si="527"/>
        <v>848360.12832420284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1733075.2802185575</v>
      </c>
      <c r="R739" s="25">
        <f t="array" aca="1" ref="R739" ca="1">INDEX('Lorri 401b'!L:L,MATCH('Retirement Calculator'!A739,'Lorri 401b'!N:N,0),0)</f>
        <v>-909561.51557592116</v>
      </c>
      <c r="S739" s="25">
        <f t="shared" ca="1" si="527"/>
        <v>823513.76464263629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1732367.2882480654</v>
      </c>
      <c r="R740" s="25">
        <f t="array" aca="1" ref="R740" ca="1">INDEX('Lorri 401b'!L:L,MATCH('Retirement Calculator'!A740,'Lorri 401b'!N:N,0),0)</f>
        <v>-933803.41380233539</v>
      </c>
      <c r="S740" s="25">
        <f t="shared" ca="1" si="527"/>
        <v>798563.87444573001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1731656.3463110295</v>
      </c>
      <c r="R741" s="25">
        <f t="array" aca="1" ref="R741" ca="1">INDEX('Lorri 401b'!L:L,MATCH('Retirement Calculator'!A741,'Lorri 401b'!N:N,0),0)</f>
        <v>-958146.31993802637</v>
      </c>
      <c r="S741" s="25">
        <f t="shared" ca="1" si="527"/>
        <v>773510.02637300314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1730942.4421159227</v>
      </c>
      <c r="R742" s="25">
        <f t="array" aca="1" ref="R742" ca="1">INDEX('Lorri 401b'!L:L,MATCH('Retirement Calculator'!A742,'Lorri 401b'!N:N,0),0)</f>
        <v>-982590.6548492827</v>
      </c>
      <c r="S742" s="25">
        <f t="shared" ca="1" si="527"/>
        <v>748351.78726663999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1730225.563320003</v>
      </c>
      <c r="R743" s="25">
        <f t="array" aca="1" ref="R743" ca="1">INDEX('Lorri 401b'!L:L,MATCH('Retirement Calculator'!A743,'Lorri 401b'!N:N,0),0)</f>
        <v>-1007136.8411560026</v>
      </c>
      <c r="S743" s="25">
        <f t="shared" ca="1" si="527"/>
        <v>723088.72216400038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1729505.6975291001</v>
      </c>
      <c r="R744" s="25">
        <f t="array" aca="1" ref="R744" ca="1">INDEX('Lorri 401b'!L:L,MATCH('Retirement Calculator'!A744,'Lorri 401b'!N:N,0),0)</f>
        <v>-1031785.3032390005</v>
      </c>
      <c r="S744" s="25">
        <f t="shared" ca="1" si="527"/>
        <v>697720.39429009962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1728782.832297402</v>
      </c>
      <c r="R745" s="25">
        <f t="array" aca="1" ref="R745" ca="1">INDEX('Lorri 401b'!L:L,MATCH('Retirement Calculator'!A745,'Lorri 401b'!N:N,0),0)</f>
        <v>-1056536.4672473443</v>
      </c>
      <c r="S745" s="25">
        <f t="shared" ca="1" si="527"/>
        <v>672246.36505005765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1728056.9551272383</v>
      </c>
      <c r="R746" s="25">
        <f t="array" aca="1" ref="R746" ca="1">INDEX('Lorri 401b'!L:L,MATCH('Retirement Calculator'!A746,'Lorri 401b'!N:N,0),0)</f>
        <v>-1081390.7611057227</v>
      </c>
      <c r="S746" s="25">
        <f t="shared" ca="1" si="527"/>
        <v>646666.19402151555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1727328.0534688656</v>
      </c>
      <c r="R747" s="25">
        <f t="array" aca="1" ref="R747" ca="1">INDEX('Lorri 401b'!L:L,MATCH('Retirement Calculator'!A747,'Lorri 401b'!N:N,0),0)</f>
        <v>-1106348.6145218445</v>
      </c>
      <c r="S747" s="25">
        <f t="shared" ca="1" si="527"/>
        <v>620979.43894702103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1726596.1147202498</v>
      </c>
      <c r="R748" s="25">
        <f t="array" aca="1" ref="R748" ca="1">INDEX('Lorri 401b'!L:L,MATCH('Retirement Calculator'!A748,'Lorri 401b'!N:N,0),0)</f>
        <v>-1131410.4589938668</v>
      </c>
      <c r="S748" s="25">
        <f t="shared" ca="1" si="527"/>
        <v>595185.65572638297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1725861.126226848</v>
      </c>
      <c r="R749" s="25">
        <f t="array" aca="1" ref="R749" ca="1">INDEX('Lorri 401b'!L:L,MATCH('Retirement Calculator'!A749,'Lorri 401b'!N:N,0),0)</f>
        <v>-1156576.7278178558</v>
      </c>
      <c r="S749" s="25">
        <f t="shared" ca="1" si="527"/>
        <v>569284.39840899222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1725123.0752813905</v>
      </c>
      <c r="R750" s="25">
        <f t="array" aca="1" ref="R750" ca="1">INDEX('Lorri 401b'!L:L,MATCH('Retirement Calculator'!A750,'Lorri 401b'!N:N,0),0)</f>
        <v>-1181847.8560952779</v>
      </c>
      <c r="S750" s="25">
        <f t="shared" ca="1" si="527"/>
        <v>543275.21918611252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1724381.9491236601</v>
      </c>
      <c r="R751" s="25">
        <f t="array" aca="1" ref="R751" ca="1">INDEX('Lorri 401b'!L:L,MATCH('Retirement Calculator'!A751,'Lorri 401b'!N:N,0),0)</f>
        <v>-1207224.2807405228</v>
      </c>
      <c r="S751" s="25">
        <f t="shared" ca="1" si="527"/>
        <v>517157.66838313732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1723637.7349402725</v>
      </c>
      <c r="R752" s="25">
        <f t="array" aca="1" ref="R752" ca="1">INDEX('Lorri 401b'!L:L,MATCH('Retirement Calculator'!A752,'Lorri 401b'!N:N,0),0)</f>
        <v>-1232706.4404884563</v>
      </c>
      <c r="S752" s="25">
        <f t="shared" ca="1" si="527"/>
        <v>490931.29445181624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1722890.4198644541</v>
      </c>
      <c r="R753" s="25">
        <f t="array" aca="1" ref="R753" ca="1">INDEX('Lorri 401b'!L:L,MATCH('Retirement Calculator'!A753,'Lorri 401b'!N:N,0),0)</f>
        <v>-1258294.7759020061</v>
      </c>
      <c r="S753" s="25">
        <f t="shared" ca="1" si="527"/>
        <v>464595.643962448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1722139.9909758198</v>
      </c>
      <c r="R754" s="25">
        <f t="array" aca="1" ref="R754" ca="1">INDEX('Lorri 401b'!L:L,MATCH('Retirement Calculator'!A754,'Lorri 401b'!N:N,0),0)</f>
        <v>-1283989.729379779</v>
      </c>
      <c r="S754" s="25">
        <f t="shared" ca="1" si="527"/>
        <v>438150.2615960408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1721386.4353001495</v>
      </c>
      <c r="R755" s="25">
        <f t="array" aca="1" ref="R755" ca="1">INDEX('Lorri 401b'!L:L,MATCH('Retirement Calculator'!A755,'Lorri 401b'!N:N,0),0)</f>
        <v>-1309791.7451637092</v>
      </c>
      <c r="S755" s="25">
        <f t="shared" ca="1" si="527"/>
        <v>411594.69013644033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1720629.7398091638</v>
      </c>
      <c r="R756" s="25">
        <f t="array" aca="1" ref="R756" ca="1">INDEX('Lorri 401b'!L:L,MATCH('Retirement Calculator'!A756,'Lorri 401b'!N:N,0),0)</f>
        <v>-1335701.2693467392</v>
      </c>
      <c r="S756" s="25">
        <f t="shared" ca="1" si="527"/>
        <v>384928.47046242468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1719869.8914202992</v>
      </c>
      <c r="R757" s="25">
        <f t="array" aca="1" ref="R757" ca="1">INDEX('Lorri 401b'!L:L,MATCH('Retirement Calculator'!A757,'Lorri 401b'!N:N,0),0)</f>
        <v>-1361718.7498805318</v>
      </c>
      <c r="S757" s="25">
        <f t="shared" ca="1" si="527"/>
        <v>358151.14153976738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1719106.8769964809</v>
      </c>
      <c r="R758" s="25">
        <f t="array" aca="1" ref="R758" ca="1">INDEX('Lorri 401b'!L:L,MATCH('Retirement Calculator'!A758,'Lorri 401b'!N:N,0),0)</f>
        <v>-1387844.6365832153</v>
      </c>
      <c r="S758" s="25">
        <f t="shared" ca="1" si="527"/>
        <v>331262.24041326554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1718340.6833458967</v>
      </c>
      <c r="R759" s="25">
        <f t="array" aca="1" ref="R759" ca="1">INDEX('Lorri 401b'!L:L,MATCH('Retirement Calculator'!A759,'Lorri 401b'!N:N,0),0)</f>
        <v>-1414079.38114716</v>
      </c>
      <c r="S759" s="25">
        <f t="shared" ca="1" si="527"/>
        <v>304261.3021987367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1717571.2972217684</v>
      </c>
      <c r="R760" s="25">
        <f t="array" aca="1" ref="R760" ca="1">INDEX('Lorri 401b'!L:L,MATCH('Retirement Calculator'!A760,'Lorri 401b'!N:N,0),0)</f>
        <v>-1440423.4371467878</v>
      </c>
      <c r="S760" s="25">
        <f t="shared" ca="1" si="527"/>
        <v>277147.86007498065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1716798.7053221229</v>
      </c>
      <c r="R761" s="25">
        <f t="array" aca="1" ref="R761" ca="1">INDEX('Lorri 401b'!L:L,MATCH('Retirement Calculator'!A761,'Lorri 401b'!N:N,0),0)</f>
        <v>-1466877.2600464139</v>
      </c>
      <c r="S761" s="25">
        <f t="shared" ca="1" si="527"/>
        <v>249921.44527570903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1716022.8942895622</v>
      </c>
      <c r="R762" s="25">
        <f t="array" aca="1" ref="R762" ca="1">INDEX('Lorri 401b'!L:L,MATCH('Retirement Calculator'!A762,'Lorri 401b'!N:N,0),0)</f>
        <v>-1493441.3072081218</v>
      </c>
      <c r="S762" s="25">
        <f t="shared" ca="1" si="527"/>
        <v>222581.58708144049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1715243.8507110325</v>
      </c>
      <c r="R763" s="25">
        <f t="array" aca="1" ref="R763" ca="1">INDEX('Lorri 401b'!L:L,MATCH('Retirement Calculator'!A763,'Lorri 401b'!N:N,0),0)</f>
        <v>-1520116.0378996702</v>
      </c>
      <c r="S763" s="25">
        <f t="shared" ca="1" si="527"/>
        <v>195127.81281136232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1714461.5611175923</v>
      </c>
      <c r="R764" s="25">
        <f t="array" aca="1" ref="R764" ca="1">INDEX('Lorri 401b'!L:L,MATCH('Retirement Calculator'!A764,'Lorri 401b'!N:N,0),0)</f>
        <v>-1546901.9133024334</v>
      </c>
      <c r="S764" s="25">
        <f t="shared" ca="1" si="527"/>
        <v>167559.64781515882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1713676.0119841795</v>
      </c>
      <c r="R765" s="25">
        <f t="array" aca="1" ref="R765" ca="1">INDEX('Lorri 401b'!L:L,MATCH('Retirement Calculator'!A765,'Lorri 401b'!N:N,0),0)</f>
        <v>-1573799.3965193748</v>
      </c>
      <c r="S765" s="25">
        <f t="shared" ca="1" si="527"/>
        <v>139876.61546480469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1712887.1897293774</v>
      </c>
      <c r="R766" s="25">
        <f t="array" aca="1" ref="R766" ca="1">INDEX('Lorri 401b'!L:L,MATCH('Retirement Calculator'!A766,'Lorri 401b'!N:N,0),0)</f>
        <v>-1600808.9525830534</v>
      </c>
      <c r="S766" s="25">
        <f t="shared" ca="1" si="527"/>
        <v>112078.23714632401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1712095.0807151804</v>
      </c>
      <c r="R767" s="25">
        <f t="array" aca="1" ref="R767" ca="1">INDEX('Lorri 401b'!L:L,MATCH('Retirement Calculator'!A767,'Lorri 401b'!N:N,0),0)</f>
        <v>-1627931.048463664</v>
      </c>
      <c r="S767" s="25">
        <f t="shared" ca="1" si="527"/>
        <v>84164.032251516357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1711299.6712467575</v>
      </c>
      <c r="R768" s="25">
        <f t="array" aca="1" ref="R768" ca="1">INDEX('Lorri 401b'!L:L,MATCH('Retirement Calculator'!A768,'Lorri 401b'!N:N,0),0)</f>
        <v>-1655166.1530771104</v>
      </c>
      <c r="S768" s="25">
        <f t="shared" ca="1" si="527"/>
        <v>56133.518169647083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1710500.9475722162</v>
      </c>
      <c r="R769" s="25">
        <f t="array" aca="1" ref="R769" ca="1">INDEX('Lorri 401b'!L:L,MATCH('Retirement Calculator'!A769,'Lorri 401b'!N:N,0),0)</f>
        <v>-1682514.737293113</v>
      </c>
      <c r="S769" s="25">
        <f t="shared" ca="1" si="527"/>
        <v>27986.210279103136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1709698.8958823641</v>
      </c>
      <c r="R770" s="25">
        <f t="array" aca="1" ref="R770" ca="1">INDEX('Lorri 401b'!L:L,MATCH('Retirement Calculator'!A770,'Lorri 401b'!N:N,0),0)</f>
        <v>-1709977.2739433488</v>
      </c>
      <c r="S770" s="25">
        <f t="shared" ca="1" si="527"/>
        <v>-278.37806098465808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1708893.5023104711</v>
      </c>
      <c r="R771" s="25">
        <f t="array" aca="1" ref="R771" ca="1">INDEX('Lorri 401b'!L:L,MATCH('Retirement Calculator'!A771,'Lorri 401b'!N:N,0),0)</f>
        <v>-1737554.2378296272</v>
      </c>
      <c r="S771" s="25">
        <f t="shared" ca="1" si="527"/>
        <v>-28660.735519156093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1708084.7529320286</v>
      </c>
      <c r="R772" s="25">
        <f t="array" aca="1" ref="R772" ca="1">INDEX('Lorri 401b'!L:L,MATCH('Retirement Calculator'!A772,'Lorri 401b'!N:N,0),0)</f>
        <v>-1765246.1057320985</v>
      </c>
      <c r="S772" s="25">
        <f t="shared" ca="1" si="527"/>
        <v>-57161.352800069842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1707272.6337645093</v>
      </c>
      <c r="R773" s="25">
        <f t="array" aca="1" ref="R773" ca="1">INDEX('Lorri 401b'!L:L,MATCH('Retirement Calculator'!A773,'Lorri 401b'!N:N,0),0)</f>
        <v>-1793053.3564174967</v>
      </c>
      <c r="S773" s="25">
        <f t="shared" ca="1" si="527"/>
        <v>-85780.722652987344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1706457.1307671254</v>
      </c>
      <c r="R774" s="25">
        <f t="array" aca="1" ref="R774" ca="1">INDEX('Lorri 401b'!L:L,MATCH('Retirement Calculator'!A774,'Lorri 401b'!N:N,0),0)</f>
        <v>-1820976.4706474175</v>
      </c>
      <c r="S774" s="25">
        <f t="shared" ca="1" si="527"/>
        <v>-114519.33988029207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1705638.2298405855</v>
      </c>
      <c r="R775" s="25">
        <f t="array" aca="1" ref="R775" ca="1">INDEX('Lorri 401b'!L:L,MATCH('Retirement Calculator'!A775,'Lorri 401b'!N:N,0),0)</f>
        <v>-1849015.9311866297</v>
      </c>
      <c r="S775" s="25">
        <f t="shared" ca="1" si="527"/>
        <v>-143377.7013460442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1704815.9168268519</v>
      </c>
      <c r="R776" s="25">
        <f t="array" aca="1" ref="R776" ca="1">INDEX('Lorri 401b'!L:L,MATCH('Retirement Calculator'!A776,'Lorri 401b'!N:N,0),0)</f>
        <v>-1877172.2228114218</v>
      </c>
      <c r="S776" s="25">
        <f t="shared" ref="S776:S1030" ca="1" si="787">SUM(Q776:R776)</f>
        <v>-172356.30598456995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1703990.1775088944</v>
      </c>
      <c r="R777" s="25">
        <f t="array" aca="1" ref="R777" ca="1">INDEX('Lorri 401b'!L:L,MATCH('Retirement Calculator'!A777,'Lorri 401b'!N:N,0),0)</f>
        <v>-1905445.832317984</v>
      </c>
      <c r="S777" s="25">
        <f t="shared" ca="1" si="787"/>
        <v>-201455.65480908961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1703160.9976104454</v>
      </c>
      <c r="R778" s="25">
        <f t="array" aca="1" ref="R778" ca="1">INDEX('Lorri 401b'!L:L,MATCH('Retirement Calculator'!A778,'Lorri 401b'!N:N,0),0)</f>
        <v>-1933837.2485308235</v>
      </c>
      <c r="S778" s="25">
        <f t="shared" ca="1" si="787"/>
        <v>-230676.25092037814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1702328.3627957527</v>
      </c>
      <c r="R779" s="25">
        <f t="array" aca="1" ref="R779" ca="1">INDEX('Lorri 401b'!L:L,MATCH('Retirement Calculator'!A779,'Lorri 401b'!N:N,0),0)</f>
        <v>-1962346.9623112164</v>
      </c>
      <c r="S779" s="25">
        <f t="shared" ca="1" si="787"/>
        <v>-260018.59951546369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1701492.2586693321</v>
      </c>
      <c r="R780" s="25">
        <f t="array" aca="1" ref="R780" ca="1">INDEX('Lorri 401b'!L:L,MATCH('Retirement Calculator'!A780,'Lorri 401b'!N:N,0),0)</f>
        <v>-1990975.4665656944</v>
      </c>
      <c r="S780" s="25">
        <f t="shared" ca="1" si="787"/>
        <v>-289483.20789636229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1700652.6707757183</v>
      </c>
      <c r="R781" s="25">
        <f t="array" aca="1" ref="R781" ca="1">INDEX('Lorri 401b'!L:L,MATCH('Retirement Calculator'!A781,'Lorri 401b'!N:N,0),0)</f>
        <v>-2019723.2562545661</v>
      </c>
      <c r="S781" s="25">
        <f t="shared" ca="1" si="787"/>
        <v>-319070.58547884785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1699809.5845992144</v>
      </c>
      <c r="R782" s="25">
        <f t="array" aca="1" ref="R782" ca="1">INDEX('Lorri 401b'!L:L,MATCH('Retirement Calculator'!A782,'Lorri 401b'!N:N,0),0)</f>
        <v>-2048590.8284004747</v>
      </c>
      <c r="S782" s="25">
        <f t="shared" ca="1" si="787"/>
        <v>-348781.24380126037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1698962.9855636416</v>
      </c>
      <c r="R783" s="25">
        <f t="array" aca="1" ref="R783" ca="1">INDEX('Lorri 401b'!L:L,MATCH('Retirement Calculator'!A783,'Lorri 401b'!N:N,0),0)</f>
        <v>-2077578.6820969912</v>
      </c>
      <c r="S783" s="25">
        <f t="shared" ca="1" si="787"/>
        <v>-378615.69653334958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1698112.8590320873</v>
      </c>
      <c r="R784" s="25">
        <f t="array" aca="1" ref="R784" ca="1">INDEX('Lorri 401b'!L:L,MATCH('Retirement Calculator'!A784,'Lorri 401b'!N:N,0),0)</f>
        <v>-2106687.318517243</v>
      </c>
      <c r="S784" s="25">
        <f t="shared" ca="1" si="787"/>
        <v>-408574.45948515576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1697259.1903066514</v>
      </c>
      <c r="R785" s="25">
        <f t="array" aca="1" ref="R785" ca="1">INDEX('Lorri 401b'!L:L,MATCH('Retirement Calculator'!A785,'Lorri 401b'!N:N,0),0)</f>
        <v>-2135917.2409225795</v>
      </c>
      <c r="S785" s="25">
        <f t="shared" ca="1" si="787"/>
        <v>-438658.05061592814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1696401.9646281931</v>
      </c>
      <c r="R786" s="25">
        <f t="array" aca="1" ref="R786" ca="1">INDEX('Lorri 401b'!L:L,MATCH('Retirement Calculator'!A786,'Lorri 401b'!N:N,0),0)</f>
        <v>-2165268.9546712716</v>
      </c>
      <c r="S786" s="25">
        <f t="shared" ca="1" si="787"/>
        <v>-468866.99004307855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1695541.1671760743</v>
      </c>
      <c r="R787" s="25">
        <f t="array" aca="1" ref="R787" ca="1">INDEX('Lorri 401b'!L:L,MATCH('Retirement Calculator'!A787,'Lorri 401b'!N:N,0),0)</f>
        <v>-2194742.9672272499</v>
      </c>
      <c r="S787" s="25">
        <f t="shared" ca="1" si="787"/>
        <v>-499201.80005117552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1694676.7830679051</v>
      </c>
      <c r="R788" s="25">
        <f t="array" aca="1" ref="R788" ca="1">INDEX('Lorri 401b'!L:L,MATCH('Retirement Calculator'!A788,'Lorri 401b'!N:N,0),0)</f>
        <v>-2224339.7881688778</v>
      </c>
      <c r="S788" s="25">
        <f t="shared" ca="1" si="787"/>
        <v>-529663.00510097272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1693808.7973592852</v>
      </c>
      <c r="R789" s="25">
        <f t="array" aca="1" ref="R789" ca="1">INDEX('Lorri 401b'!L:L,MATCH('Retirement Calculator'!A789,'Lorri 401b'!N:N,0),0)</f>
        <v>-2254059.9291977626</v>
      </c>
      <c r="S789" s="25">
        <f t="shared" ca="1" si="787"/>
        <v>-560251.13183847745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1692937.1950435461</v>
      </c>
      <c r="R790" s="25">
        <f t="array" aca="1" ref="R790" ca="1">INDEX('Lorri 401b'!L:L,MATCH('Retirement Calculator'!A790,'Lorri 401b'!N:N,0),0)</f>
        <v>-2283903.9041476012</v>
      </c>
      <c r="S790" s="25">
        <f t="shared" ca="1" si="787"/>
        <v>-590966.70910405507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1692061.9610514916</v>
      </c>
      <c r="R791" s="25">
        <f t="array" aca="1" ref="R791" ca="1">INDEX('Lorri 401b'!L:L,MATCH('Retirement Calculator'!A791,'Lorri 401b'!N:N,0),0)</f>
        <v>-2313872.2289930643</v>
      </c>
      <c r="S791" s="25">
        <f t="shared" ca="1" si="787"/>
        <v>-621810.2679415727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1691183.0802511366</v>
      </c>
      <c r="R792" s="25">
        <f t="array" aca="1" ref="R792" ca="1">INDEX('Lorri 401b'!L:L,MATCH('Retirement Calculator'!A792,'Lorri 401b'!N:N,0),0)</f>
        <v>-2343965.4218587168</v>
      </c>
      <c r="S792" s="25">
        <f t="shared" ca="1" si="787"/>
        <v>-652782.34160758019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1690300.5374474467</v>
      </c>
      <c r="R793" s="25">
        <f t="array" aca="1" ref="R793" ca="1">INDEX('Lorri 401b'!L:L,MATCH('Retirement Calculator'!A793,'Lorri 401b'!N:N,0),0)</f>
        <v>-2374184.003027976</v>
      </c>
      <c r="S793" s="25">
        <f t="shared" ca="1" si="787"/>
        <v>-683883.4655805293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1689414.3173820749</v>
      </c>
      <c r="R794" s="25">
        <f t="array" aca="1" ref="R794" ca="1">INDEX('Lorri 401b'!L:L,MATCH('Retirement Calculator'!A794,'Lorri 401b'!N:N,0),0)</f>
        <v>-2404528.4949521073</v>
      </c>
      <c r="S794" s="25">
        <f t="shared" ca="1" si="787"/>
        <v>-715114.17757003242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1688524.4047330974</v>
      </c>
      <c r="R795" s="25">
        <f t="array" aca="1" ref="R795" ca="1">INDEX('Lorri 401b'!L:L,MATCH('Retirement Calculator'!A795,'Lorri 401b'!N:N,0),0)</f>
        <v>-2434999.4222592558</v>
      </c>
      <c r="S795" s="25">
        <f t="shared" ca="1" si="787"/>
        <v>-746475.01752615836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1687630.7841147492</v>
      </c>
      <c r="R796" s="25">
        <f t="array" aca="1" ref="R796" ca="1">INDEX('Lorri 401b'!L:L,MATCH('Retirement Calculator'!A796,'Lorri 401b'!N:N,0),0)</f>
        <v>-2465597.3117635171</v>
      </c>
      <c r="S796" s="25">
        <f t="shared" ca="1" si="787"/>
        <v>-777966.52764876792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1686733.4400771579</v>
      </c>
      <c r="R797" s="25">
        <f t="array" aca="1" ref="R797" ca="1">INDEX('Lorri 401b'!L:L,MATCH('Retirement Calculator'!A797,'Lorri 401b'!N:N,0),0)</f>
        <v>-2496322.6924740463</v>
      </c>
      <c r="S797" s="25">
        <f t="shared" ca="1" si="787"/>
        <v>-809589.25239688833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1685832.3571060766</v>
      </c>
      <c r="R798" s="25">
        <f t="array" aca="1" ref="R798" ca="1">INDEX('Lorri 401b'!L:L,MATCH('Retirement Calculator'!A798,'Lorri 401b'!N:N,0),0)</f>
        <v>-2527176.0956042027</v>
      </c>
      <c r="S798" s="25">
        <f t="shared" ca="1" si="787"/>
        <v>-841343.73849812616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1684927.5196226158</v>
      </c>
      <c r="R799" s="25">
        <f t="array" aca="1" ref="R799" ca="1">INDEX('Lorri 401b'!L:L,MATCH('Retirement Calculator'!A799,'Lorri 401b'!N:N,0),0)</f>
        <v>-2558158.0545807346</v>
      </c>
      <c r="S799" s="25">
        <f t="shared" ca="1" si="787"/>
        <v>-873230.53495811881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1684018.9119829738</v>
      </c>
      <c r="R800" s="25">
        <f t="array" aca="1" ref="R800" ca="1">INDEX('Lorri 401b'!L:L,MATCH('Retirement Calculator'!A800,'Lorri 401b'!N:N,0),0)</f>
        <v>-2589269.105053002</v>
      </c>
      <c r="S800" s="25">
        <f t="shared" ca="1" si="787"/>
        <v>-905250.19307002821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1683106.5184781668</v>
      </c>
      <c r="R801" s="25">
        <f t="array" aca="1" ref="R801" ca="1">INDEX('Lorri 401b'!L:L,MATCH('Retirement Calculator'!A801,'Lorri 401b'!N:N,0),0)</f>
        <v>-2620509.7849022374</v>
      </c>
      <c r="S801" s="25">
        <f t="shared" ca="1" si="787"/>
        <v>-937403.26642407058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1682190.3233337563</v>
      </c>
      <c r="R802" s="25">
        <f t="array" aca="1" ref="R802" ca="1">INDEX('Lorri 401b'!L:L,MATCH('Retirement Calculator'!A802,'Lorri 401b'!N:N,0),0)</f>
        <v>-2651880.6342508444</v>
      </c>
      <c r="S802" s="25">
        <f t="shared" ca="1" si="787"/>
        <v>-969690.31091708806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1681270.3107095775</v>
      </c>
      <c r="R803" s="25">
        <f t="array" aca="1" ref="R803" ca="1">INDEX('Lorri 401b'!L:L,MATCH('Retirement Calculator'!A803,'Lorri 401b'!N:N,0),0)</f>
        <v>-2683382.1954717375</v>
      </c>
      <c r="S803" s="25">
        <f t="shared" ca="1" si="787"/>
        <v>-1002111.88476216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1680346.4646994646</v>
      </c>
      <c r="R804" s="25">
        <f t="array" aca="1" ref="R804" ca="1">INDEX('Lorri 401b'!L:L,MATCH('Retirement Calculator'!A804,'Lorri 401b'!N:N,0),0)</f>
        <v>-2715015.0131977177</v>
      </c>
      <c r="S804" s="25">
        <f t="shared" ca="1" si="787"/>
        <v>-1034668.5484982531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1679418.7693309763</v>
      </c>
      <c r="R805" s="25">
        <f t="array" aca="1" ref="R805" ca="1">INDEX('Lorri 401b'!L:L,MATCH('Retirement Calculator'!A805,'Lorri 401b'!N:N,0),0)</f>
        <v>-2746779.6343308892</v>
      </c>
      <c r="S805" s="25">
        <f t="shared" ca="1" si="787"/>
        <v>-1067360.8649999129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1678487.2085651192</v>
      </c>
      <c r="R806" s="25">
        <f t="array" aca="1" ref="R806" ca="1">INDEX('Lorri 401b'!L:L,MATCH('Retirement Calculator'!A806,'Lorri 401b'!N:N,0),0)</f>
        <v>-2778676.6080521159</v>
      </c>
      <c r="S806" s="25">
        <f t="shared" ca="1" si="787"/>
        <v>-1100189.3994869967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1677551.766296071</v>
      </c>
      <c r="R807" s="25">
        <f t="array" aca="1" ref="R807" ca="1">INDEX('Lorri 401b'!L:L,MATCH('Retirement Calculator'!A807,'Lorri 401b'!N:N,0),0)</f>
        <v>-2810706.4858305142</v>
      </c>
      <c r="S807" s="25">
        <f t="shared" ca="1" si="787"/>
        <v>-1133154.7195344432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1676612.4263509018</v>
      </c>
      <c r="R808" s="25">
        <f t="array" aca="1" ref="R808" ca="1">INDEX('Lorri 401b'!L:L,MATCH('Retirement Calculator'!A808,'Lorri 401b'!N:N,0),0)</f>
        <v>-2842869.8214329891</v>
      </c>
      <c r="S808" s="25">
        <f t="shared" ca="1" si="787"/>
        <v>-1166257.3950820873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1675669.1724892945</v>
      </c>
      <c r="R809" s="25">
        <f t="array" aca="1" ref="R809" ca="1">INDEX('Lorri 401b'!L:L,MATCH('Retirement Calculator'!A809,'Lorri 401b'!N:N,0),0)</f>
        <v>-2875167.1709338077</v>
      </c>
      <c r="S809" s="25">
        <f t="shared" ca="1" si="787"/>
        <v>-1199497.9984445132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1674721.9884032637</v>
      </c>
      <c r="R810" s="25">
        <f t="array" aca="1" ref="R810" ca="1">INDEX('Lorri 401b'!L:L,MATCH('Retirement Calculator'!A810,'Lorri 401b'!N:N,0),0)</f>
        <v>-2907599.0927242129</v>
      </c>
      <c r="S810" s="25">
        <f t="shared" ca="1" si="787"/>
        <v>-1232877.1043209492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1673770.8577168745</v>
      </c>
      <c r="R811" s="25">
        <f t="array" aca="1" ref="R811" ca="1">INDEX('Lorri 401b'!L:L,MATCH('Retirement Calculator'!A811,'Lorri 401b'!N:N,0),0)</f>
        <v>-2940166.1475220784</v>
      </c>
      <c r="S811" s="25">
        <f t="shared" ca="1" si="787"/>
        <v>-1266395.2898052039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1672815.7639859586</v>
      </c>
      <c r="R812" s="25">
        <f t="array" aca="1" ref="R812" ca="1">INDEX('Lorri 401b'!L:L,MATCH('Retirement Calculator'!A812,'Lorri 401b'!N:N,0),0)</f>
        <v>-2972868.8983816016</v>
      </c>
      <c r="S812" s="25">
        <f t="shared" ca="1" si="787"/>
        <v>-1300053.1343956429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1671856.6906978306</v>
      </c>
      <c r="R813" s="25">
        <f t="array" aca="1" ref="R813" ca="1">INDEX('Lorri 401b'!L:L,MATCH('Retirement Calculator'!A813,'Lorri 401b'!N:N,0),0)</f>
        <v>-3005707.9107030393</v>
      </c>
      <c r="S813" s="25">
        <f t="shared" ca="1" si="787"/>
        <v>-1333851.2200052086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1670893.6212710021</v>
      </c>
      <c r="R814" s="25">
        <f t="array" aca="1" ref="R814" ca="1">INDEX('Lorri 401b'!L:L,MATCH('Retirement Calculator'!A814,'Lorri 401b'!N:N,0),0)</f>
        <v>-3038683.7522424832</v>
      </c>
      <c r="S814" s="25">
        <f t="shared" ca="1" si="787"/>
        <v>-1367790.1309714811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1669926.5390548951</v>
      </c>
      <c r="R815" s="25">
        <f t="array" aca="1" ref="R815" ca="1">INDEX('Lorri 401b'!L:L,MATCH('Retirement Calculator'!A815,'Lorri 401b'!N:N,0),0)</f>
        <v>-3071796.9931216748</v>
      </c>
      <c r="S815" s="25">
        <f t="shared" ca="1" si="787"/>
        <v>-1401870.4540667797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1668955.4273295542</v>
      </c>
      <c r="R816" s="25">
        <f t="array" aca="1" ref="R816" ca="1">INDEX('Lorri 401b'!L:L,MATCH('Retirement Calculator'!A816,'Lorri 401b'!N:N,0),0)</f>
        <v>-3105048.205837863</v>
      </c>
      <c r="S816" s="25">
        <f t="shared" ca="1" si="787"/>
        <v>-1436092.7785083088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1667980.2693053579</v>
      </c>
      <c r="R817" s="25">
        <f t="array" aca="1" ref="R817" ca="1">INDEX('Lorri 401b'!L:L,MATCH('Retirement Calculator'!A817,'Lorri 401b'!N:N,0),0)</f>
        <v>-3138437.9652737021</v>
      </c>
      <c r="S817" s="25">
        <f t="shared" ca="1" si="787"/>
        <v>-1470457.6959683441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1667001.0481227275</v>
      </c>
      <c r="R818" s="25">
        <f t="array" aca="1" ref="R818" ca="1">INDEX('Lorri 401b'!L:L,MATCH('Retirement Calculator'!A818,'Lorri 401b'!N:N,0),0)</f>
        <v>-3171966.8487071902</v>
      </c>
      <c r="S818" s="25">
        <f t="shared" ca="1" si="787"/>
        <v>-1504965.8005844627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1666017.7468518361</v>
      </c>
      <c r="R819" s="25">
        <f t="array" aca="1" ref="R819" ca="1">INDEX('Lorri 401b'!L:L,MATCH('Retirement Calculator'!A819,'Lorri 401b'!N:N,0),0)</f>
        <v>-3205635.4358216515</v>
      </c>
      <c r="S819" s="25">
        <f t="shared" ca="1" si="787"/>
        <v>-1539617.6889698154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1665030.348492316</v>
      </c>
      <c r="R820" s="25">
        <f t="array" aca="1" ref="R820" ca="1">INDEX('Lorri 401b'!L:L,MATCH('Retirement Calculator'!A820,'Lorri 401b'!N:N,0),0)</f>
        <v>-3239444.3087157561</v>
      </c>
      <c r="S820" s="25">
        <f t="shared" ca="1" si="787"/>
        <v>-1574413.9602234401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1664038.8359729645</v>
      </c>
      <c r="R821" s="25">
        <f t="array" aca="1" ref="R821" ca="1">INDEX('Lorri 401b'!L:L,MATCH('Retirement Calculator'!A821,'Lorri 401b'!N:N,0),0)</f>
        <v>-3273394.0519135864</v>
      </c>
      <c r="S821" s="25">
        <f t="shared" ca="1" si="787"/>
        <v>-1609355.2159406219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1663043.1921514492</v>
      </c>
      <c r="R822" s="25">
        <f t="array" aca="1" ref="R822" ca="1">INDEX('Lorri 401b'!L:L,MATCH('Retirement Calculator'!A822,'Lorri 401b'!N:N,0),0)</f>
        <v>-3307485.2523747408</v>
      </c>
      <c r="S822" s="25">
        <f t="shared" ca="1" si="787"/>
        <v>-1644442.0602232916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1662043.3998140106</v>
      </c>
      <c r="R823" s="25">
        <f t="array" aca="1" ref="R823" ca="1">INDEX('Lorri 401b'!L:L,MATCH('Retirement Calculator'!A823,'Lorri 401b'!N:N,0),0)</f>
        <v>-3341718.4995044833</v>
      </c>
      <c r="S823" s="25">
        <f t="shared" ca="1" si="787"/>
        <v>-1679675.0996904727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1661039.4416751661</v>
      </c>
      <c r="R824" s="25">
        <f t="array" aca="1" ref="R824" ca="1">INDEX('Lorri 401b'!L:L,MATCH('Retirement Calculator'!A824,'Lorri 401b'!N:N,0),0)</f>
        <v>-3376094.385163933</v>
      </c>
      <c r="S824" s="25">
        <f t="shared" ca="1" si="787"/>
        <v>-1715054.9434887669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1660031.3003774099</v>
      </c>
      <c r="R825" s="25">
        <f t="array" aca="1" ref="R825" ca="1">INDEX('Lorri 401b'!L:L,MATCH('Retirement Calculator'!A825,'Lorri 401b'!N:N,0),0)</f>
        <v>-3410613.5036802972</v>
      </c>
      <c r="S825" s="25">
        <f t="shared" ca="1" si="787"/>
        <v>-1750582.2033028873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1659018.958490913</v>
      </c>
      <c r="R826" s="25">
        <f t="array" aca="1" ref="R826" ca="1">INDEX('Lorri 401b'!L:L,MATCH('Retirement Calculator'!A826,'Lorri 401b'!N:N,0),0)</f>
        <v>-3445276.4518571463</v>
      </c>
      <c r="S826" s="25">
        <f t="shared" ca="1" si="787"/>
        <v>-1786257.4933662333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1658002.3985132223</v>
      </c>
      <c r="R827" s="25">
        <f t="array" aca="1" ref="R827" ca="1">INDEX('Lorri 401b'!L:L,MATCH('Retirement Calculator'!A827,'Lorri 401b'!N:N,0),0)</f>
        <v>-3480083.8289847323</v>
      </c>
      <c r="S827" s="25">
        <f t="shared" ca="1" si="787"/>
        <v>-1822081.4304715099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1656981.6028689579</v>
      </c>
      <c r="R828" s="25">
        <f t="array" aca="1" ref="R828" ca="1">INDEX('Lorri 401b'!L:L,MATCH('Retirement Calculator'!A828,'Lorri 401b'!N:N,0),0)</f>
        <v>-3515036.2368503497</v>
      </c>
      <c r="S828" s="25">
        <f t="shared" ca="1" si="787"/>
        <v>-1858054.6339813918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1655956.553909509</v>
      </c>
      <c r="R829" s="25">
        <f t="array" aca="1" ref="R829" ca="1">INDEX('Lorri 401b'!L:L,MATCH('Retirement Calculator'!A829,'Lorri 401b'!N:N,0),0)</f>
        <v>-3550134.2797487406</v>
      </c>
      <c r="S829" s="25">
        <f t="shared" ca="1" si="787"/>
        <v>-1894177.7258392316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1654927.2339127292</v>
      </c>
      <c r="R830" s="25">
        <f t="array" aca="1" ref="R830" ca="1">INDEX('Lorri 401b'!L:L,MATCH('Retirement Calculator'!A830,'Lorri 401b'!N:N,0),0)</f>
        <v>-3585378.5644925414</v>
      </c>
      <c r="S830" s="25">
        <f t="shared" ca="1" si="787"/>
        <v>-1930451.3305798122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1653893.6250826295</v>
      </c>
      <c r="R831" s="25">
        <f t="array" aca="1" ref="R831" ca="1">INDEX('Lorri 401b'!L:L,MATCH('Retirement Calculator'!A831,'Lorri 401b'!N:N,0),0)</f>
        <v>-3620769.700422775</v>
      </c>
      <c r="S831" s="25">
        <f t="shared" ca="1" si="787"/>
        <v>-1966876.0753401455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1652855.709549071</v>
      </c>
      <c r="R832" s="25">
        <f t="array" aca="1" ref="R832" ca="1">INDEX('Lorri 401b'!L:L,MATCH('Retirement Calculator'!A832,'Lorri 401b'!N:N,0),0)</f>
        <v>-3656308.2994193844</v>
      </c>
      <c r="S832" s="25">
        <f t="shared" ca="1" si="787"/>
        <v>-2003452.5898703134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1651813.4693674559</v>
      </c>
      <c r="R833" s="25">
        <f t="array" aca="1" ref="R833" ca="1">INDEX('Lorri 401b'!L:L,MATCH('Retirement Calculator'!A833,'Lorri 401b'!N:N,0),0)</f>
        <v>-3691994.9759118133</v>
      </c>
      <c r="S833" s="25">
        <f t="shared" ca="1" si="787"/>
        <v>-2040181.5065443574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1650766.8865184176</v>
      </c>
      <c r="R834" s="25">
        <f t="array" aca="1" ref="R834" ca="1">INDEX('Lorri 401b'!L:L,MATCH('Retirement Calculator'!A834,'Lorri 401b'!N:N,0),0)</f>
        <v>-3727830.3468896272</v>
      </c>
      <c r="S834" s="25">
        <f t="shared" ca="1" si="787"/>
        <v>-2077063.4603712095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1649715.9429075082</v>
      </c>
      <c r="R835" s="25">
        <f t="array" aca="1" ref="R835" ca="1">INDEX('Lorri 401b'!L:L,MATCH('Retirement Calculator'!A835,'Lorri 401b'!N:N,0),0)</f>
        <v>-3763815.0319131818</v>
      </c>
      <c r="S835" s="25">
        <f t="shared" ca="1" si="787"/>
        <v>-2114099.0890056733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1648660.6203648867</v>
      </c>
      <c r="R836" s="25">
        <f t="array" aca="1" ref="R836" ca="1">INDEX('Lorri 401b'!L:L,MATCH('Retirement Calculator'!A836,'Lorri 401b'!N:N,0),0)</f>
        <v>-3799949.6531243348</v>
      </c>
      <c r="S836" s="25">
        <f t="shared" ca="1" si="787"/>
        <v>-2151289.032759448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1647600.9006450044</v>
      </c>
      <c r="R837" s="25">
        <f t="array" aca="1" ref="R837" ca="1">INDEX('Lorri 401b'!L:L,MATCH('Retirement Calculator'!A837,'Lorri 401b'!N:N,0),0)</f>
        <v>-3836234.8352572005</v>
      </c>
      <c r="S837" s="25">
        <f t="shared" ca="1" si="787"/>
        <v>-2188633.9346121959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1646536.7654262891</v>
      </c>
      <c r="R838" s="25">
        <f t="array" aca="1" ref="R838" ca="1">INDEX('Lorri 401b'!L:L,MATCH('Retirement Calculator'!A838,'Lorri 401b'!N:N,0),0)</f>
        <v>-3872671.2056489536</v>
      </c>
      <c r="S838" s="25">
        <f t="shared" ca="1" si="787"/>
        <v>-2226134.4402226647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1645468.1963108291</v>
      </c>
      <c r="R839" s="25">
        <f t="array" aca="1" ref="R839" ca="1">INDEX('Lorri 401b'!L:L,MATCH('Retirement Calculator'!A839,'Lorri 401b'!N:N,0),0)</f>
        <v>-3909259.3942506723</v>
      </c>
      <c r="S839" s="25">
        <f t="shared" ca="1" si="787"/>
        <v>-2263791.1979398429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1644395.1748240548</v>
      </c>
      <c r="R840" s="25">
        <f t="array" aca="1" ref="R840" ca="1">INDEX('Lorri 401b'!L:L,MATCH('Retirement Calculator'!A840,'Lorri 401b'!N:N,0),0)</f>
        <v>-3946000.0336382315</v>
      </c>
      <c r="S840" s="25">
        <f t="shared" ca="1" si="787"/>
        <v>-2301604.8588141766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1643317.6824144188</v>
      </c>
      <c r="R841" s="25">
        <f t="array" aca="1" ref="R841" ca="1">INDEX('Lorri 401b'!L:L,MATCH('Retirement Calculator'!A841,'Lorri 401b'!N:N,0),0)</f>
        <v>-3982893.7590232384</v>
      </c>
      <c r="S841" s="25">
        <f t="shared" ca="1" si="787"/>
        <v>-2339576.0766088199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1642235.700453076</v>
      </c>
      <c r="R842" s="25">
        <f t="array" aca="1" ref="R842" ca="1">INDEX('Lorri 401b'!L:L,MATCH('Retirement Calculator'!A842,'Lorri 401b'!N:N,0),0)</f>
        <v>-4019941.2082640165</v>
      </c>
      <c r="S842" s="25">
        <f t="shared" ca="1" si="787"/>
        <v>-2377705.5078109405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1641149.210233561</v>
      </c>
      <c r="R843" s="25">
        <f t="array" aca="1" ref="R843" ca="1">INDEX('Lorri 401b'!L:L,MATCH('Retirement Calculator'!A843,'Lorri 401b'!N:N,0),0)</f>
        <v>-4057143.0218766313</v>
      </c>
      <c r="S843" s="25">
        <f t="shared" ca="1" si="787"/>
        <v>-2415993.8116430705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1640058.1929714647</v>
      </c>
      <c r="R844" s="25">
        <f t="array" aca="1" ref="R844" ca="1">INDEX('Lorri 401b'!L:L,MATCH('Retirement Calculator'!A844,'Lorri 401b'!N:N,0),0)</f>
        <v>-4094499.8430459653</v>
      </c>
      <c r="S844" s="25">
        <f t="shared" ca="1" si="787"/>
        <v>-2454441.6500745006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1638962.6298041097</v>
      </c>
      <c r="R845" s="25">
        <f t="array" aca="1" ref="R845" ca="1">INDEX('Lorri 401b'!L:L,MATCH('Retirement Calculator'!A845,'Lorri 401b'!N:N,0),0)</f>
        <v>-4132012.3176368382</v>
      </c>
      <c r="S845" s="25">
        <f t="shared" ca="1" si="787"/>
        <v>-2493049.6878327285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1637862.5017902241</v>
      </c>
      <c r="R846" s="25">
        <f t="array" aca="1" ref="R846" ca="1">INDEX('Lorri 401b'!L:L,MATCH('Retirement Calculator'!A846,'Lorri 401b'!N:N,0),0)</f>
        <v>-4169681.0942051727</v>
      </c>
      <c r="S846" s="25">
        <f t="shared" ca="1" si="787"/>
        <v>-2531818.5924149486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1636757.7899096138</v>
      </c>
      <c r="R847" s="25">
        <f t="array" aca="1" ref="R847" ca="1">INDEX('Lorri 401b'!L:L,MATCH('Retirement Calculator'!A847,'Lorri 401b'!N:N,0),0)</f>
        <v>-4207506.8240092089</v>
      </c>
      <c r="S847" s="25">
        <f t="shared" ca="1" si="787"/>
        <v>-2570749.0340995952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1635648.4750628343</v>
      </c>
      <c r="R848" s="25">
        <f t="array" aca="1" ref="R848" ca="1">INDEX('Lorri 401b'!L:L,MATCH('Retirement Calculator'!A848,'Lorri 401b'!N:N,0),0)</f>
        <v>-4245490.1610207623</v>
      </c>
      <c r="S848" s="25">
        <f t="shared" ca="1" si="787"/>
        <v>-2609841.6859579282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1634534.5380708601</v>
      </c>
      <c r="R849" s="25">
        <f t="array" aca="1" ref="R849" ca="1">INDEX('Lorri 401b'!L:L,MATCH('Retirement Calculator'!A849,'Lorri 401b'!N:N,0),0)</f>
        <v>-4283631.7619365305</v>
      </c>
      <c r="S849" s="25">
        <f t="shared" ca="1" si="787"/>
        <v>-2649097.2238656702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1633415.9596747526</v>
      </c>
      <c r="R850" s="25">
        <f t="array" aca="1" ref="R850" ca="1">INDEX('Lorri 401b'!L:L,MATCH('Retirement Calculator'!A850,'Lorri 401b'!N:N,0),0)</f>
        <v>-4321932.2861894472</v>
      </c>
      <c r="S850" s="25">
        <f t="shared" ca="1" si="787"/>
        <v>-2688516.3265146948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1632292.7205353279</v>
      </c>
      <c r="R851" s="25">
        <f t="array" aca="1" ref="R851" ca="1">INDEX('Lorri 401b'!L:L,MATCH('Retirement Calculator'!A851,'Lorri 401b'!N:N,0),0)</f>
        <v>-4360392.3959600842</v>
      </c>
      <c r="S851" s="25">
        <f t="shared" ca="1" si="787"/>
        <v>-2728099.6754247565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1631164.8012328222</v>
      </c>
      <c r="R852" s="25">
        <f t="array" aca="1" ref="R852" ca="1">INDEX('Lorri 401b'!L:L,MATCH('Retirement Calculator'!A852,'Lorri 401b'!N:N,0),0)</f>
        <v>-4399012.7561880993</v>
      </c>
      <c r="S852" s="25">
        <f t="shared" ca="1" si="787"/>
        <v>-2767847.954955277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1630032.1822665562</v>
      </c>
      <c r="R853" s="25">
        <f t="array" aca="1" ref="R853" ca="1">INDEX('Lorri 401b'!L:L,MATCH('Retirement Calculator'!A853,'Lorri 401b'!N:N,0),0)</f>
        <v>-4437794.0345837306</v>
      </c>
      <c r="S853" s="25">
        <f t="shared" ca="1" si="787"/>
        <v>-2807761.8523171744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1628894.8440545974</v>
      </c>
      <c r="R854" s="25">
        <f t="array" aca="1" ref="R854" ca="1">INDEX('Lorri 401b'!L:L,MATCH('Retirement Calculator'!A854,'Lorri 401b'!N:N,0),0)</f>
        <v>-4476736.9016393442</v>
      </c>
      <c r="S854" s="25">
        <f t="shared" ca="1" si="787"/>
        <v>-2847842.0575847467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1627752.7669334221</v>
      </c>
      <c r="R855" s="25">
        <f t="array" aca="1" ref="R855" ca="1">INDEX('Lorri 401b'!L:L,MATCH('Retirement Calculator'!A855,'Lorri 401b'!N:N,0),0)</f>
        <v>-4515842.0306410231</v>
      </c>
      <c r="S855" s="25">
        <f t="shared" ca="1" si="787"/>
        <v>-2888089.263707601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1626605.9311575752</v>
      </c>
      <c r="R856" s="25">
        <f t="array" aca="1" ref="R856" ca="1">INDEX('Lorri 401b'!L:L,MATCH('Retirement Calculator'!A856,'Lorri 401b'!N:N,0),0)</f>
        <v>-4555110.0976802083</v>
      </c>
      <c r="S856" s="25">
        <f t="shared" ca="1" si="787"/>
        <v>-2928504.1665226333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1625454.316899329</v>
      </c>
      <c r="R857" s="25">
        <f t="array" aca="1" ref="R857" ca="1">INDEX('Lorri 401b'!L:L,MATCH('Retirement Calculator'!A857,'Lorri 401b'!N:N,0),0)</f>
        <v>-4594541.7816653904</v>
      </c>
      <c r="S857" s="25">
        <f t="shared" ca="1" si="787"/>
        <v>-2969087.4647660614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1624297.9042483401</v>
      </c>
      <c r="R858" s="25">
        <f t="array" aca="1" ref="R858" ca="1">INDEX('Lorri 401b'!L:L,MATCH('Retirement Calculator'!A858,'Lorri 401b'!N:N,0),0)</f>
        <v>-4634137.7643338442</v>
      </c>
      <c r="S858" s="25">
        <f t="shared" ca="1" si="787"/>
        <v>-3009839.8600855041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1623136.6732113054</v>
      </c>
      <c r="R859" s="25">
        <f t="array" aca="1" ref="R859" ca="1">INDEX('Lorri 401b'!L:L,MATCH('Retirement Calculator'!A859,'Lorri 401b'!N:N,0),0)</f>
        <v>-4673898.7302634167</v>
      </c>
      <c r="S859" s="25">
        <f t="shared" ca="1" si="787"/>
        <v>-3050762.0570521113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1621970.6037116162</v>
      </c>
      <c r="R860" s="25">
        <f t="array" aca="1" ref="R860" ca="1">INDEX('Lorri 401b'!L:L,MATCH('Retirement Calculator'!A860,'Lorri 401b'!N:N,0),0)</f>
        <v>-4713825.366884362</v>
      </c>
      <c r="S860" s="25">
        <f t="shared" ca="1" si="787"/>
        <v>-3091854.7631727457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1620799.6755890117</v>
      </c>
      <c r="R861" s="25">
        <f t="array" aca="1" ref="R861" ca="1">INDEX('Lorri 401b'!L:L,MATCH('Retirement Calculator'!A861,'Lorri 401b'!N:N,0),0)</f>
        <v>-4753918.364491228</v>
      </c>
      <c r="S861" s="25">
        <f t="shared" ca="1" si="787"/>
        <v>-3133118.688902216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1619623.8685992297</v>
      </c>
      <c r="R862" s="25">
        <f t="array" aca="1" ref="R862" ca="1">INDEX('Lorri 401b'!L:L,MATCH('Retirement Calculator'!A862,'Lorri 401b'!N:N,0),0)</f>
        <v>-4794178.4162547896</v>
      </c>
      <c r="S862" s="25">
        <f t="shared" ca="1" si="787"/>
        <v>-3174554.5476555601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1618443.1624136569</v>
      </c>
      <c r="R863" s="25">
        <f t="array" aca="1" ref="R863" ca="1">INDEX('Lorri 401b'!L:L,MATCH('Retirement Calculator'!A863,'Lorri 401b'!N:N,0),0)</f>
        <v>-4834606.2182340324</v>
      </c>
      <c r="S863" s="25">
        <f t="shared" ca="1" si="787"/>
        <v>-3216163.0558203757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1617257.5366189778</v>
      </c>
      <c r="R864" s="25">
        <f t="array" aca="1" ref="R864" ca="1">INDEX('Lorri 401b'!L:L,MATCH('Retirement Calculator'!A864,'Lorri 401b'!N:N,0),0)</f>
        <v>-4875202.4693881888</v>
      </c>
      <c r="S864" s="25">
        <f t="shared" ca="1" si="787"/>
        <v>-3257944.932769211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1616066.9707168208</v>
      </c>
      <c r="R865" s="25">
        <f t="array" aca="1" ref="R865" ca="1">INDEX('Lorri 401b'!L:L,MATCH('Retirement Calculator'!A865,'Lorri 401b'!N:N,0),0)</f>
        <v>-4915967.8715888206</v>
      </c>
      <c r="S865" s="25">
        <f t="shared" ca="1" si="787"/>
        <v>-3299900.9008719996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1614871.4441234048</v>
      </c>
      <c r="R866" s="25">
        <f t="array" aca="1" ref="R866" ca="1">INDEX('Lorri 401b'!L:L,MATCH('Retirement Calculator'!A866,'Lorri 401b'!N:N,0),0)</f>
        <v>-4956903.1296319552</v>
      </c>
      <c r="S866" s="25">
        <f t="shared" ca="1" si="787"/>
        <v>-3342031.6855085501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1613670.9361691829</v>
      </c>
      <c r="R867" s="25">
        <f t="array" aca="1" ref="R867" ca="1">INDEX('Lorri 401b'!L:L,MATCH('Retirement Calculator'!A867,'Lorri 401b'!N:N,0),0)</f>
        <v>-4998008.9512502691</v>
      </c>
      <c r="S867" s="25">
        <f t="shared" ca="1" si="787"/>
        <v>-3384338.0150810862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1612465.426098485</v>
      </c>
      <c r="R868" s="25">
        <f t="array" aca="1" ref="R868" ca="1">INDEX('Lorri 401b'!L:L,MATCH('Retirement Calculator'!A868,'Lorri 401b'!N:N,0),0)</f>
        <v>-5039286.0471253265</v>
      </c>
      <c r="S868" s="25">
        <f t="shared" ca="1" si="787"/>
        <v>-3426820.6210268415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1611254.8930691592</v>
      </c>
      <c r="R869" s="25">
        <f t="array" aca="1" ref="R869" ca="1">INDEX('Lorri 401b'!L:L,MATCH('Retirement Calculator'!A869,'Lorri 401b'!N:N,0),0)</f>
        <v>-5080735.1308998633</v>
      </c>
      <c r="S869" s="25">
        <f t="shared" ca="1" si="787"/>
        <v>-3469480.2378307041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1610039.3161522113</v>
      </c>
      <c r="R870" s="25">
        <f t="array" aca="1" ref="R870" ca="1">INDEX('Lorri 401b'!L:L,MATCH('Retirement Calculator'!A870,'Lorri 401b'!N:N,0),0)</f>
        <v>-5122356.9191901274</v>
      </c>
      <c r="S870" s="25">
        <f t="shared" ca="1" si="787"/>
        <v>-3512317.6030379161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1608818.6743314427</v>
      </c>
      <c r="R871" s="25">
        <f t="array" aca="1" ref="R871" ca="1">INDEX('Lorri 401b'!L:L,MATCH('Retirement Calculator'!A871,'Lorri 401b'!N:N,0),0)</f>
        <v>-5164152.1315982677</v>
      </c>
      <c r="S871" s="25">
        <f t="shared" ca="1" si="787"/>
        <v>-3555333.4572668253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1607592.9465030876</v>
      </c>
      <c r="R872" s="25">
        <f t="array" aca="1" ref="R872" ca="1">INDEX('Lorri 401b'!L:L,MATCH('Retirement Calculator'!A872,'Lorri 401b'!N:N,0),0)</f>
        <v>-5206121.490724775</v>
      </c>
      <c r="S872" s="25">
        <f t="shared" ca="1" si="787"/>
        <v>-3598528.5442216871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1606362.1114754477</v>
      </c>
      <c r="R873" s="25">
        <f t="array" aca="1" ref="R873" ca="1">INDEX('Lorri 401b'!L:L,MATCH('Retirement Calculator'!A873,'Lorri 401b'!N:N,0),0)</f>
        <v>-5248265.7221809765</v>
      </c>
      <c r="S873" s="25">
        <f t="shared" ca="1" si="787"/>
        <v>-3641903.6107055289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1605126.1479685258</v>
      </c>
      <c r="R874" s="25">
        <f t="array" aca="1" ref="R874" ca="1">INDEX('Lorri 401b'!L:L,MATCH('Retirement Calculator'!A874,'Lorri 401b'!N:N,0),0)</f>
        <v>-5290585.554601578</v>
      </c>
      <c r="S874" s="25">
        <f t="shared" ca="1" si="787"/>
        <v>-3685459.406633052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1603885.0346136584</v>
      </c>
      <c r="R875" s="25">
        <f t="array" aca="1" ref="R875" ca="1">INDEX('Lorri 401b'!L:L,MATCH('Retirement Calculator'!A875,'Lorri 401b'!N:N,0),0)</f>
        <v>-5333081.7196572656</v>
      </c>
      <c r="S875" s="25">
        <f t="shared" ca="1" si="787"/>
        <v>-3729196.6850436069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1602638.7499531459</v>
      </c>
      <c r="R876" s="25">
        <f t="array" aca="1" ref="R876" ca="1">INDEX('Lorri 401b'!L:L,MATCH('Retirement Calculator'!A876,'Lorri 401b'!N:N,0),0)</f>
        <v>-5375754.9520673519</v>
      </c>
      <c r="S876" s="25">
        <f t="shared" ca="1" si="787"/>
        <v>-3773116.2021142058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1601387.2724398812</v>
      </c>
      <c r="R877" s="25">
        <f t="array" aca="1" ref="R877" ca="1">INDEX('Lorri 401b'!L:L,MATCH('Retirement Calculator'!A877,'Lorri 401b'!N:N,0),0)</f>
        <v>-5418605.9896124806</v>
      </c>
      <c r="S877" s="25">
        <f t="shared" ca="1" si="787"/>
        <v>-3817218.7171725994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1600130.580436978</v>
      </c>
      <c r="R878" s="25">
        <f t="array" aca="1" ref="R878" ca="1">INDEX('Lorri 401b'!L:L,MATCH('Retirement Calculator'!A878,'Lorri 401b'!N:N,0),0)</f>
        <v>-5461635.5731473807</v>
      </c>
      <c r="S878" s="25">
        <f t="shared" ca="1" si="787"/>
        <v>-3861504.9927104027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1598868.6522173958</v>
      </c>
      <c r="R879" s="25">
        <f t="array" aca="1" ref="R879" ca="1">INDEX('Lorri 401b'!L:L,MATCH('Retirement Calculator'!A879,'Lorri 401b'!N:N,0),0)</f>
        <v>-5504844.4466136759</v>
      </c>
      <c r="S879" s="25">
        <f t="shared" ca="1" si="787"/>
        <v>-3905975.7943962803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1597601.4659635655</v>
      </c>
      <c r="R880" s="25">
        <f t="array" aca="1" ref="R880" ca="1">INDEX('Lorri 401b'!L:L,MATCH('Retirement Calculator'!A880,'Lorri 401b'!N:N,0),0)</f>
        <v>-5548233.3570527472</v>
      </c>
      <c r="S880" s="25">
        <f t="shared" ca="1" si="787"/>
        <v>-3950631.8910891814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1596328.9997670108</v>
      </c>
      <c r="R881" s="25">
        <f t="array" aca="1" ref="R881" ca="1">INDEX('Lorri 401b'!L:L,MATCH('Retirement Calculator'!A881,'Lorri 401b'!N:N,0),0)</f>
        <v>-5591803.0546186483</v>
      </c>
      <c r="S881" s="25">
        <f t="shared" ca="1" si="787"/>
        <v>-3995474.0548516372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1595051.2316279705</v>
      </c>
      <c r="R882" s="25">
        <f t="array" aca="1" ref="R882" ca="1">INDEX('Lorri 401b'!L:L,MATCH('Retirement Calculator'!A882,'Lorri 401b'!N:N,0),0)</f>
        <v>-5635554.2925910736</v>
      </c>
      <c r="S882" s="25">
        <f t="shared" ca="1" si="787"/>
        <v>-4040503.0609631031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1593768.1394550176</v>
      </c>
      <c r="R883" s="25">
        <f t="array" aca="1" ref="R883" ca="1">INDEX('Lorri 401b'!L:L,MATCH('Retirement Calculator'!A883,'Lorri 401b'!N:N,0),0)</f>
        <v>-5679487.8273883844</v>
      </c>
      <c r="S883" s="25">
        <f t="shared" ca="1" si="787"/>
        <v>-4085719.6879333667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1592479.7010646774</v>
      </c>
      <c r="R884" s="25">
        <f t="array" aca="1" ref="R884" ca="1">INDEX('Lorri 401b'!L:L,MATCH('Retirement Calculator'!A884,'Lorri 401b'!N:N,0),0)</f>
        <v>-5723604.4185806839</v>
      </c>
      <c r="S884" s="25">
        <f t="shared" ca="1" si="787"/>
        <v>-4131124.7175160064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1591185.8941810441</v>
      </c>
      <c r="R885" s="25">
        <f t="array" aca="1" ref="R885" ca="1">INDEX('Lorri 401b'!L:L,MATCH('Retirement Calculator'!A885,'Lorri 401b'!N:N,0),0)</f>
        <v>-5767904.8289029514</v>
      </c>
      <c r="S885" s="25">
        <f t="shared" ca="1" si="787"/>
        <v>-4176718.9347219076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1589886.6964353956</v>
      </c>
      <c r="R886" s="25">
        <f t="array" aca="1" ref="R886" ca="1">INDEX('Lorri 401b'!L:L,MATCH('Retirement Calculator'!A886,'Lorri 401b'!N:N,0),0)</f>
        <v>-5812389.8242682284</v>
      </c>
      <c r="S886" s="25">
        <f t="shared" ca="1" si="787"/>
        <v>-4222503.1278328327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1588582.0853658069</v>
      </c>
      <c r="R887" s="25">
        <f t="array" aca="1" ref="R887" ca="1">INDEX('Lorri 401b'!L:L,MATCH('Retirement Calculator'!A887,'Lorri 401b'!N:N,0),0)</f>
        <v>-5857060.1737808604</v>
      </c>
      <c r="S887" s="25">
        <f t="shared" ca="1" si="787"/>
        <v>-4268478.0884150537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1587272.0384167617</v>
      </c>
      <c r="R888" s="25">
        <f t="array" aca="1" ref="R888" ca="1">INDEX('Lorri 401b'!L:L,MATCH('Retirement Calculator'!A888,'Lorri 401b'!N:N,0),0)</f>
        <v>-5901916.649749795</v>
      </c>
      <c r="S888" s="25">
        <f t="shared" ca="1" si="787"/>
        <v>-4314644.6113330331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1585956.5329387621</v>
      </c>
      <c r="R889" s="25">
        <f t="array" aca="1" ref="R889" ca="1">INDEX('Lorri 401b'!L:L,MATCH('Retirement Calculator'!A889,'Lorri 401b'!N:N,0),0)</f>
        <v>-5946960.0277019339</v>
      </c>
      <c r="S889" s="25">
        <f t="shared" ca="1" si="787"/>
        <v>-4361003.4947631713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1584635.5461879375</v>
      </c>
      <c r="R890" s="25">
        <f t="array" aca="1" ref="R890" ca="1">INDEX('Lorri 401b'!L:L,MATCH('Retirement Calculator'!A890,'Lorri 401b'!N:N,0),0)</f>
        <v>-5992191.0863955393</v>
      </c>
      <c r="S890" s="25">
        <f t="shared" ca="1" si="787"/>
        <v>-4407555.5402076021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1583309.0553256511</v>
      </c>
      <c r="R891" s="25">
        <f t="array" aca="1" ref="R891" ca="1">INDEX('Lorri 401b'!L:L,MATCH('Retirement Calculator'!A891,'Lorri 401b'!N:N,0),0)</f>
        <v>-6037610.6078337021</v>
      </c>
      <c r="S891" s="25">
        <f t="shared" ca="1" si="787"/>
        <v>-4454301.5525080506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1581977.0374181052</v>
      </c>
      <c r="R892" s="25">
        <f t="array" aca="1" ref="R892" ca="1">INDEX('Lorri 401b'!L:L,MATCH('Retirement Calculator'!A892,'Lorri 401b'!N:N,0),0)</f>
        <v>-6083219.3772778567</v>
      </c>
      <c r="S892" s="25">
        <f t="shared" ca="1" si="787"/>
        <v>-4501242.339859752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1580639.4694359445</v>
      </c>
      <c r="R893" s="25">
        <f t="array" aca="1" ref="R893" ca="1">INDEX('Lorri 401b'!L:L,MATCH('Retirement Calculator'!A893,'Lorri 401b'!N:N,0),0)</f>
        <v>-6129018.1832613619</v>
      </c>
      <c r="S893" s="25">
        <f t="shared" ca="1" si="787"/>
        <v>-4548378.7138254177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1579296.328253858</v>
      </c>
      <c r="R894" s="25">
        <f t="array" aca="1" ref="R894" ca="1">INDEX('Lorri 401b'!L:L,MATCH('Retirement Calculator'!A894,'Lorri 401b'!N:N,0),0)</f>
        <v>-6175007.8176031318</v>
      </c>
      <c r="S894" s="25">
        <f t="shared" ca="1" si="787"/>
        <v>-4595711.489349274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1577947.5906501797</v>
      </c>
      <c r="R895" s="25">
        <f t="array" aca="1" ref="R895" ca="1">INDEX('Lorri 401b'!L:L,MATCH('Retirement Calculator'!A895,'Lorri 401b'!N:N,0),0)</f>
        <v>-6221189.0754213259</v>
      </c>
      <c r="S895" s="25">
        <f t="shared" ca="1" si="787"/>
        <v>-4643241.4847711464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1576593.2333064859</v>
      </c>
      <c r="R896" s="25">
        <f t="array" aca="1" ref="R896" ca="1">INDEX('Lorri 401b'!L:L,MATCH('Retirement Calculator'!A896,'Lorri 401b'!N:N,0),0)</f>
        <v>-6267562.7551470958</v>
      </c>
      <c r="S896" s="25">
        <f t="shared" ca="1" si="787"/>
        <v>-4690969.5218406096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1575233.2328071934</v>
      </c>
      <c r="R897" s="25">
        <f t="array" aca="1" ref="R897" ca="1">INDEX('Lorri 401b'!L:L,MATCH('Retirement Calculator'!A897,'Lorri 401b'!N:N,0),0)</f>
        <v>-6314129.65853839</v>
      </c>
      <c r="S897" s="25">
        <f t="shared" ca="1" si="787"/>
        <v>-4738896.425731197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1573867.5656391538</v>
      </c>
      <c r="R898" s="25">
        <f t="array" aca="1" ref="R898" ca="1">INDEX('Lorri 401b'!L:L,MATCH('Retirement Calculator'!A898,'Lorri 401b'!N:N,0),0)</f>
        <v>-6360890.5906938147</v>
      </c>
      <c r="S898" s="25">
        <f t="shared" ca="1" si="787"/>
        <v>-4787023.0250546606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1572496.2081912474</v>
      </c>
      <c r="R899" s="25">
        <f t="array" aca="1" ref="R899" ca="1">INDEX('Lorri 401b'!L:L,MATCH('Retirement Calculator'!A899,'Lorri 401b'!N:N,0),0)</f>
        <v>-6407846.3600665536</v>
      </c>
      <c r="S899" s="25">
        <f t="shared" ca="1" si="787"/>
        <v>-4835350.1518753059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1571119.1367539747</v>
      </c>
      <c r="R900" s="25">
        <f t="array" aca="1" ref="R900" ca="1">INDEX('Lorri 401b'!L:L,MATCH('Retirement Calculator'!A900,'Lorri 401b'!N:N,0),0)</f>
        <v>-6454997.7784783458</v>
      </c>
      <c r="S900" s="25">
        <f t="shared" ca="1" si="787"/>
        <v>-4883878.6417243714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1569736.3275190468</v>
      </c>
      <c r="R901" s="25">
        <f t="array" aca="1" ref="R901" ca="1">INDEX('Lorri 401b'!L:L,MATCH('Retirement Calculator'!A901,'Lorri 401b'!N:N,0),0)</f>
        <v>-6502345.6611335203</v>
      </c>
      <c r="S901" s="25">
        <f t="shared" ca="1" si="787"/>
        <v>-4932609.3336144732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1568347.7565789735</v>
      </c>
      <c r="R902" s="25">
        <f t="array" aca="1" ref="R902" ca="1">INDEX('Lorri 401b'!L:L,MATCH('Retirement Calculator'!A902,'Lorri 401b'!N:N,0),0)</f>
        <v>-6549890.8266330911</v>
      </c>
      <c r="S902" s="25">
        <f t="shared" ca="1" si="787"/>
        <v>-4981543.0700541176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1566953.3999266496</v>
      </c>
      <c r="R903" s="25">
        <f t="array" aca="1" ref="R903" ca="1">INDEX('Lorri 401b'!L:L,MATCH('Retirement Calculator'!A903,'Lorri 401b'!N:N,0),0)</f>
        <v>-6597634.0969889099</v>
      </c>
      <c r="S903" s="25">
        <f t="shared" ca="1" si="787"/>
        <v>-5030680.6970622605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1565553.2334549413</v>
      </c>
      <c r="R904" s="25">
        <f t="array" aca="1" ref="R904" ca="1">INDEX('Lorri 401b'!L:L,MATCH('Retirement Calculator'!A904,'Lorri 401b'!N:N,0),0)</f>
        <v>-6645576.297637878</v>
      </c>
      <c r="S904" s="25">
        <f t="shared" ca="1" si="787"/>
        <v>-5080023.0641829371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1564147.2329562674</v>
      </c>
      <c r="R905" s="25">
        <f t="array" aca="1" ref="R905" ca="1">INDEX('Lorri 401b'!L:L,MATCH('Retirement Calculator'!A905,'Lorri 401b'!N:N,0),0)</f>
        <v>-6693718.257456217</v>
      </c>
      <c r="S905" s="25">
        <f t="shared" ca="1" si="787"/>
        <v>-5129571.0244999491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1562735.3741221824</v>
      </c>
      <c r="R906" s="25">
        <f t="array" aca="1" ref="R906" ca="1">INDEX('Lorri 401b'!L:L,MATCH('Retirement Calculator'!A906,'Lorri 401b'!N:N,0),0)</f>
        <v>-6742060.8087737989</v>
      </c>
      <c r="S906" s="25">
        <f t="shared" ca="1" si="787"/>
        <v>-5179325.434651617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1561317.6325429552</v>
      </c>
      <c r="R907" s="25">
        <f t="array" aca="1" ref="R907" ca="1">INDEX('Lorri 401b'!L:L,MATCH('Retirement Calculator'!A907,'Lorri 401b'!N:N,0),0)</f>
        <v>-6790604.787388538</v>
      </c>
      <c r="S907" s="25">
        <f t="shared" ca="1" si="787"/>
        <v>-5229287.1548455823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1559893.9837071481</v>
      </c>
      <c r="R908" s="25">
        <f t="array" aca="1" ref="R908" ca="1">INDEX('Lorri 401b'!L:L,MATCH('Retirement Calculator'!A908,'Lorri 401b'!N:N,0),0)</f>
        <v>-6839351.0325808385</v>
      </c>
      <c r="S908" s="25">
        <f t="shared" ca="1" si="787"/>
        <v>-5279457.0488736909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1558464.4030011918</v>
      </c>
      <c r="R909" s="25">
        <f t="array" aca="1" ref="R909" ca="1">INDEX('Lorri 401b'!L:L,MATCH('Retirement Calculator'!A909,'Lorri 401b'!N:N,0),0)</f>
        <v>-6888300.3871281063</v>
      </c>
      <c r="S909" s="25">
        <f t="shared" ca="1" si="787"/>
        <v>-5329835.9841269143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1557028.8657089607</v>
      </c>
      <c r="R910" s="25">
        <f t="array" aca="1" ref="R910" ca="1">INDEX('Lorri 401b'!L:L,MATCH('Retirement Calculator'!A910,'Lorri 401b'!N:N,0),0)</f>
        <v>-6937453.6973193213</v>
      </c>
      <c r="S910" s="25">
        <f t="shared" ca="1" si="787"/>
        <v>-5380424.8316103611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1555587.3470113452</v>
      </c>
      <c r="R911" s="25">
        <f t="array" aca="1" ref="R911" ca="1">INDEX('Lorri 401b'!L:L,MATCH('Retirement Calculator'!A911,'Lorri 401b'!N:N,0),0)</f>
        <v>-6986811.812969666</v>
      </c>
      <c r="S911" s="25">
        <f t="shared" ca="1" si="787"/>
        <v>-5431224.4659583205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1554139.8219858231</v>
      </c>
      <c r="R912" s="25">
        <f t="array" aca="1" ref="R912" ca="1">INDEX('Lorri 401b'!L:L,MATCH('Retirement Calculator'!A912,'Lorri 401b'!N:N,0),0)</f>
        <v>-7036375.5874352204</v>
      </c>
      <c r="S912" s="25">
        <f t="shared" ca="1" si="787"/>
        <v>-5482235.7654493973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1552686.2656060278</v>
      </c>
      <c r="R913" s="25">
        <f t="array" aca="1" ref="R913" ca="1">INDEX('Lorri 401b'!L:L,MATCH('Retirement Calculator'!A913,'Lorri 401b'!N:N,0),0)</f>
        <v>-7086145.8776277145</v>
      </c>
      <c r="S913" s="25">
        <f t="shared" ca="1" si="787"/>
        <v>-5533459.6120216865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1551226.6527413167</v>
      </c>
      <c r="R914" s="25">
        <f t="array" aca="1" ref="R914" ca="1">INDEX('Lorri 401b'!L:L,MATCH('Retirement Calculator'!A914,'Lorri 401b'!N:N,0),0)</f>
        <v>-7136123.5440293448</v>
      </c>
      <c r="S914" s="25">
        <f t="shared" ca="1" si="787"/>
        <v>-5584896.8912880281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1549760.9581563361</v>
      </c>
      <c r="R915" s="25">
        <f t="array" aca="1" ref="R915" ca="1">INDEX('Lorri 401b'!L:L,MATCH('Retirement Calculator'!A915,'Lorri 401b'!N:N,0),0)</f>
        <v>-7186309.4507076479</v>
      </c>
      <c r="S915" s="25">
        <f t="shared" ca="1" si="787"/>
        <v>-5636548.4925513119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1548289.1565105848</v>
      </c>
      <c r="R916" s="25">
        <f t="array" aca="1" ref="R916" ca="1">INDEX('Lorri 401b'!L:L,MATCH('Retirement Calculator'!A916,'Lorri 401b'!N:N,0),0)</f>
        <v>-7236704.4653304443</v>
      </c>
      <c r="S916" s="25">
        <f t="shared" ca="1" si="787"/>
        <v>-5688415.3088198593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1546811.222357976</v>
      </c>
      <c r="R917" s="25">
        <f t="array" aca="1" ref="R917" ca="1">INDEX('Lorri 401b'!L:L,MATCH('Retirement Calculator'!A917,'Lorri 401b'!N:N,0),0)</f>
        <v>-7287309.4591808356</v>
      </c>
      <c r="S917" s="25">
        <f t="shared" ca="1" si="787"/>
        <v>-5740498.2368228594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1545327.1301463982</v>
      </c>
      <c r="R918" s="25">
        <f t="array" aca="1" ref="R918" ca="1">INDEX('Lorri 401b'!L:L,MATCH('Retirement Calculator'!A918,'Lorri 401b'!N:N,0),0)</f>
        <v>-7338125.3071722705</v>
      </c>
      <c r="S918" s="25">
        <f t="shared" ca="1" si="787"/>
        <v>-5792798.1770258723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1543836.854217272</v>
      </c>
      <c r="R919" s="25">
        <f t="array" aca="1" ref="R919" ca="1">INDEX('Lorri 401b'!L:L,MATCH('Retirement Calculator'!A919,'Lorri 401b'!N:N,0),0)</f>
        <v>-7389152.8878636695</v>
      </c>
      <c r="S919" s="25">
        <f t="shared" ca="1" si="787"/>
        <v>-5845316.0336463973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1542340.3688051079</v>
      </c>
      <c r="R920" s="25">
        <f t="array" aca="1" ref="R920" ca="1">INDEX('Lorri 401b'!L:L,MATCH('Retirement Calculator'!A920,'Lorri 401b'!N:N,0),0)</f>
        <v>-7440393.0834746156</v>
      </c>
      <c r="S920" s="25">
        <f t="shared" ca="1" si="787"/>
        <v>-5898052.7146695079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1540837.6480370597</v>
      </c>
      <c r="R921" s="25">
        <f t="array" aca="1" ref="R921" ca="1">INDEX('Lorri 401b'!L:L,MATCH('Retirement Calculator'!A921,'Lorri 401b'!N:N,0),0)</f>
        <v>-7491846.7799006077</v>
      </c>
      <c r="S921" s="25">
        <f t="shared" ca="1" si="787"/>
        <v>-5951009.1318635475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1539328.6659324779</v>
      </c>
      <c r="R922" s="25">
        <f t="array" aca="1" ref="R922" ca="1">INDEX('Lorri 401b'!L:L,MATCH('Retirement Calculator'!A922,'Lorri 401b'!N:N,0),0)</f>
        <v>-7543514.8667283747</v>
      </c>
      <c r="S922" s="25">
        <f t="shared" ca="1" si="787"/>
        <v>-6004186.2007958964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1537813.3964024605</v>
      </c>
      <c r="R923" s="25">
        <f t="array" aca="1" ref="R923" ca="1">INDEX('Lorri 401b'!L:L,MATCH('Retirement Calculator'!A923,'Lorri 401b'!N:N,0),0)</f>
        <v>-7595398.2372512575</v>
      </c>
      <c r="S923" s="25">
        <f t="shared" ca="1" si="787"/>
        <v>-6057584.840848797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1536291.8132494013</v>
      </c>
      <c r="R924" s="25">
        <f t="array" aca="1" ref="R924" ca="1">INDEX('Lorri 401b'!L:L,MATCH('Retirement Calculator'!A924,'Lorri 401b'!N:N,0),0)</f>
        <v>-7647497.7884846525</v>
      </c>
      <c r="S924" s="25">
        <f t="shared" ca="1" si="787"/>
        <v>-6111205.9752352517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1534763.8901665376</v>
      </c>
      <c r="R925" s="25">
        <f t="array" aca="1" ref="R925" ca="1">INDEX('Lorri 401b'!L:L,MATCH('Retirement Calculator'!A925,'Lorri 401b'!N:N,0),0)</f>
        <v>-7699814.4211815195</v>
      </c>
      <c r="S925" s="25">
        <f t="shared" ca="1" si="787"/>
        <v>-6165050.5310149817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1533229.6007374953</v>
      </c>
      <c r="R926" s="25">
        <f t="array" aca="1" ref="R926" ca="1">INDEX('Lorri 401b'!L:L,MATCH('Retirement Calculator'!A926,'Lorri 401b'!N:N,0),0)</f>
        <v>-7752349.039847957</v>
      </c>
      <c r="S926" s="25">
        <f t="shared" ca="1" si="787"/>
        <v>-6219119.4391104616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1531688.918435832</v>
      </c>
      <c r="R927" s="25">
        <f t="array" aca="1" ref="R927" ca="1">INDEX('Lorri 401b'!L:L,MATCH('Retirement Calculator'!A927,'Lorri 401b'!N:N,0),0)</f>
        <v>-7805102.5527588381</v>
      </c>
      <c r="S927" s="25">
        <f t="shared" ca="1" si="787"/>
        <v>-6273413.6343230065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1530141.8166245786</v>
      </c>
      <c r="R928" s="25">
        <f t="array" aca="1" ref="R928" ca="1">INDEX('Lorri 401b'!L:L,MATCH('Retirement Calculator'!A928,'Lorri 401b'!N:N,0),0)</f>
        <v>-7858075.8719735146</v>
      </c>
      <c r="S928" s="25">
        <f t="shared" ca="1" si="787"/>
        <v>-6327934.0553489365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1528588.2685557781</v>
      </c>
      <c r="R929" s="25">
        <f t="array" aca="1" ref="R929" ca="1">INDEX('Lorri 401b'!L:L,MATCH('Retirement Calculator'!A929,'Lorri 401b'!N:N,0),0)</f>
        <v>-7911269.9133515852</v>
      </c>
      <c r="S929" s="25">
        <f t="shared" ca="1" si="787"/>
        <v>-6382681.6447958071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1527028.2473700244</v>
      </c>
      <c r="R930" s="25">
        <f t="array" aca="1" ref="R930" ca="1">INDEX('Lorri 401b'!L:L,MATCH('Retirement Calculator'!A930,'Lorri 401b'!N:N,0),0)</f>
        <v>-7964685.5965687316</v>
      </c>
      <c r="S930" s="25">
        <f t="shared" ca="1" si="787"/>
        <v>-6437657.3491987074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1525461.7260959968</v>
      </c>
      <c r="R931" s="25">
        <f t="array" aca="1" ref="R931" ca="1">INDEX('Lorri 401b'!L:L,MATCH('Retirement Calculator'!A931,'Lorri 401b'!N:N,0),0)</f>
        <v>-8018323.8451326154</v>
      </c>
      <c r="S931" s="25">
        <f t="shared" ca="1" si="787"/>
        <v>-6492862.1190366186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1523888.6776499939</v>
      </c>
      <c r="R932" s="25">
        <f t="array" aca="1" ref="R932" ca="1">INDEX('Lorri 401b'!L:L,MATCH('Retirement Calculator'!A932,'Lorri 401b'!N:N,0),0)</f>
        <v>-8072185.5863988493</v>
      </c>
      <c r="S932" s="25">
        <f t="shared" ca="1" si="787"/>
        <v>-6548296.9087488558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1522309.074835466</v>
      </c>
      <c r="R933" s="25">
        <f t="array" aca="1" ref="R933" ca="1">INDEX('Lorri 401b'!L:L,MATCH('Retirement Calculator'!A933,'Lorri 401b'!N:N,0),0)</f>
        <v>-8126271.7515870258</v>
      </c>
      <c r="S933" s="25">
        <f t="shared" ca="1" si="787"/>
        <v>-6603962.6767515596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1520722.8903425443</v>
      </c>
      <c r="R934" s="25">
        <f t="array" aca="1" ref="R934" ca="1">INDEX('Lorri 401b'!L:L,MATCH('Retirement Calculator'!A934,'Lorri 401b'!N:N,0),0)</f>
        <v>-8180583.2757968195</v>
      </c>
      <c r="S934" s="25">
        <f t="shared" ca="1" si="787"/>
        <v>-6659860.3854542747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1519130.0967475688</v>
      </c>
      <c r="R935" s="25">
        <f t="array" aca="1" ref="R935" ca="1">INDEX('Lorri 401b'!L:L,MATCH('Retirement Calculator'!A935,'Lorri 401b'!N:N,0),0)</f>
        <v>-8235121.0980241541</v>
      </c>
      <c r="S935" s="25">
        <f t="shared" ca="1" si="787"/>
        <v>-6715991.0012765853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1517530.6665126141</v>
      </c>
      <c r="R936" s="25">
        <f t="array" aca="1" ref="R936" ca="1">INDEX('Lorri 401b'!L:L,MATCH('Retirement Calculator'!A936,'Lorri 401b'!N:N,0),0)</f>
        <v>-8289886.1611774359</v>
      </c>
      <c r="S936" s="25">
        <f t="shared" ca="1" si="787"/>
        <v>-6772355.4946648218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1515924.5719850138</v>
      </c>
      <c r="R937" s="25">
        <f t="array" aca="1" ref="R937" ca="1">INDEX('Lorri 401b'!L:L,MATCH('Retirement Calculator'!A937,'Lorri 401b'!N:N,0),0)</f>
        <v>-8344879.4120938564</v>
      </c>
      <c r="S937" s="25">
        <f t="shared" ca="1" si="787"/>
        <v>-6828954.8401088426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1514311.7853968819</v>
      </c>
      <c r="R938" s="25">
        <f t="array" aca="1" ref="R938" ca="1">INDEX('Lorri 401b'!L:L,MATCH('Retirement Calculator'!A938,'Lorri 401b'!N:N,0),0)</f>
        <v>-8400101.8015557621</v>
      </c>
      <c r="S938" s="25">
        <f t="shared" ca="1" si="787"/>
        <v>-6885790.0161588807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1512692.2788646328</v>
      </c>
      <c r="R939" s="25">
        <f t="array" aca="1" ref="R939" ca="1">INDEX('Lorri 401b'!L:L,MATCH('Retirement Calculator'!A939,'Lorri 401b'!N:N,0),0)</f>
        <v>-8455554.2843070906</v>
      </c>
      <c r="S939" s="25">
        <f t="shared" ca="1" si="787"/>
        <v>-6942862.0054424573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1511066.0243884993</v>
      </c>
      <c r="R940" s="25">
        <f t="array" aca="1" ref="R940" ca="1">INDEX('Lorri 401b'!L:L,MATCH('Retirement Calculator'!A940,'Lorri 401b'!N:N,0),0)</f>
        <v>-8511237.8190698829</v>
      </c>
      <c r="S940" s="25">
        <f t="shared" ca="1" si="787"/>
        <v>-7000171.7946813833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1509432.9938520486</v>
      </c>
      <c r="R941" s="25">
        <f t="array" aca="1" ref="R941" ca="1">INDEX('Lorri 401b'!L:L,MATCH('Retirement Calculator'!A941,'Lorri 401b'!N:N,0),0)</f>
        <v>-8567153.3685608543</v>
      </c>
      <c r="S941" s="25">
        <f t="shared" ca="1" si="787"/>
        <v>-7057720.3747088052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1507793.1590216961</v>
      </c>
      <c r="R942" s="25">
        <f t="array" aca="1" ref="R942" ca="1">INDEX('Lorri 401b'!L:L,MATCH('Retirement Calculator'!A942,'Lorri 401b'!N:N,0),0)</f>
        <v>-8623301.8995080385</v>
      </c>
      <c r="S942" s="25">
        <f t="shared" ca="1" si="787"/>
        <v>-7115508.7404863425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1506146.4915462169</v>
      </c>
      <c r="R943" s="25">
        <f t="array" aca="1" ref="R943" ca="1">INDEX('Lorri 401b'!L:L,MATCH('Retirement Calculator'!A943,'Lorri 401b'!N:N,0),0)</f>
        <v>-8679684.3826675024</v>
      </c>
      <c r="S943" s="25">
        <f t="shared" ca="1" si="787"/>
        <v>-7173537.891121285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1504492.9629562567</v>
      </c>
      <c r="R944" s="25">
        <f t="array" aca="1" ref="R944" ca="1">INDEX('Lorri 401b'!L:L,MATCH('Retirement Calculator'!A944,'Lorri 401b'!N:N,0),0)</f>
        <v>-8736301.7928401306</v>
      </c>
      <c r="S944" s="25">
        <f t="shared" ca="1" si="787"/>
        <v>-7231808.8298838735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1502832.5446638383</v>
      </c>
      <c r="R945" s="25">
        <f t="array" aca="1" ref="R945" ca="1">INDEX('Lorri 401b'!L:L,MATCH('Retirement Calculator'!A945,'Lorri 401b'!N:N,0),0)</f>
        <v>-8793155.1088884789</v>
      </c>
      <c r="S945" s="25">
        <f t="shared" ca="1" si="787"/>
        <v>-7290322.5642246408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1501165.2079618683</v>
      </c>
      <c r="R946" s="25">
        <f t="array" aca="1" ref="R946" ca="1">INDEX('Lorri 401b'!L:L,MATCH('Retirement Calculator'!A946,'Lorri 401b'!N:N,0),0)</f>
        <v>-8850245.3137536943</v>
      </c>
      <c r="S946" s="25">
        <f t="shared" ca="1" si="787"/>
        <v>-7349080.1057918258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1499490.9240236399</v>
      </c>
      <c r="R947" s="25">
        <f t="array" aca="1" ref="R947" ca="1">INDEX('Lorri 401b'!L:L,MATCH('Retirement Calculator'!A947,'Lorri 401b'!N:N,0),0)</f>
        <v>-8907573.3944725152</v>
      </c>
      <c r="S947" s="25">
        <f t="shared" ca="1" si="787"/>
        <v>-7408082.4704488758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1497809.6639023356</v>
      </c>
      <c r="R948" s="25">
        <f t="array" aca="1" ref="R948" ca="1">INDEX('Lorri 401b'!L:L,MATCH('Retirement Calculator'!A948,'Lorri 401b'!N:N,0),0)</f>
        <v>-8965140.3421943318</v>
      </c>
      <c r="S948" s="25">
        <f t="shared" ca="1" si="787"/>
        <v>-7467330.678291996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1496121.3985305259</v>
      </c>
      <c r="R949" s="25">
        <f t="array" aca="1" ref="R949" ca="1">INDEX('Lorri 401b'!L:L,MATCH('Retirement Calculator'!A949,'Lorri 401b'!N:N,0),0)</f>
        <v>-9022947.1521983221</v>
      </c>
      <c r="S949" s="25">
        <f t="shared" ca="1" si="787"/>
        <v>-7526825.753667796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1494426.0987196669</v>
      </c>
      <c r="R950" s="25">
        <f t="array" aca="1" ref="R950" ca="1">INDEX('Lorri 401b'!L:L,MATCH('Retirement Calculator'!A950,'Lorri 401b'!N:N,0),0)</f>
        <v>-9080994.8239106629</v>
      </c>
      <c r="S950" s="25">
        <f t="shared" ca="1" si="787"/>
        <v>-7586568.7251909962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1492723.735159596</v>
      </c>
      <c r="R951" s="25">
        <f t="array" aca="1" ref="R951" ca="1">INDEX('Lorri 401b'!L:L,MATCH('Retirement Calculator'!A951,'Lorri 401b'!N:N,0),0)</f>
        <v>-9139284.3609218039</v>
      </c>
      <c r="S951" s="25">
        <f t="shared" ca="1" si="787"/>
        <v>-7646560.6257622074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1491014.2784180248</v>
      </c>
      <c r="R952" s="25">
        <f t="array" aca="1" ref="R952" ca="1">INDEX('Lorri 401b'!L:L,MATCH('Retirement Calculator'!A952,'Lorri 401b'!N:N,0),0)</f>
        <v>-9197816.7710038256</v>
      </c>
      <c r="S952" s="25">
        <f t="shared" ca="1" si="787"/>
        <v>-7706802.4925858006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1489297.6989400303</v>
      </c>
      <c r="R953" s="25">
        <f t="array" aca="1" ref="R953" ca="1">INDEX('Lorri 401b'!L:L,MATCH('Retirement Calculator'!A953,'Lorri 401b'!N:N,0),0)</f>
        <v>-9256593.0661278553</v>
      </c>
      <c r="S953" s="25">
        <f t="shared" ca="1" si="787"/>
        <v>-7767295.367187825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1487573.9670475442</v>
      </c>
      <c r="R954" s="25">
        <f t="array" aca="1" ref="R954" ca="1">INDEX('Lorri 401b'!L:L,MATCH('Retirement Calculator'!A954,'Lorri 401b'!N:N,0),0)</f>
        <v>-9315614.2624815684</v>
      </c>
      <c r="S954" s="25">
        <f t="shared" ca="1" si="787"/>
        <v>-7828040.2954340242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1485843.0529388394</v>
      </c>
      <c r="R955" s="25">
        <f t="array" aca="1" ref="R955" ca="1">INDEX('Lorri 401b'!L:L,MATCH('Retirement Calculator'!A955,'Lorri 401b'!N:N,0),0)</f>
        <v>-9374881.3804867547</v>
      </c>
      <c r="S955" s="25">
        <f t="shared" ca="1" si="787"/>
        <v>-7889038.3275479153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1484104.926688015</v>
      </c>
      <c r="R956" s="25">
        <f t="array" aca="1" ref="R956" ca="1">INDEX('Lorri 401b'!L:L,MATCH('Retirement Calculator'!A956,'Lorri 401b'!N:N,0),0)</f>
        <v>-9434395.4448169637</v>
      </c>
      <c r="S956" s="25">
        <f t="shared" ca="1" si="787"/>
        <v>-7950290.5181289483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1482359.5582444789</v>
      </c>
      <c r="R957" s="25">
        <f t="array" aca="1" ref="R957" ca="1">INDEX('Lorri 401b'!L:L,MATCH('Retirement Calculator'!A957,'Lorri 401b'!N:N,0),0)</f>
        <v>-9494157.4844152145</v>
      </c>
      <c r="S957" s="25">
        <f t="shared" ca="1" si="787"/>
        <v>-8011797.9261707356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1480606.9174324281</v>
      </c>
      <c r="R958" s="25">
        <f t="array" aca="1" ref="R958" ca="1">INDEX('Lorri 401b'!L:L,MATCH('Retirement Calculator'!A958,'Lorri 401b'!N:N,0),0)</f>
        <v>-9554168.5325117912</v>
      </c>
      <c r="S958" s="25">
        <f t="shared" ca="1" si="787"/>
        <v>-8073561.6150793629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1478846.9739503271</v>
      </c>
      <c r="R959" s="25">
        <f t="array" aca="1" ref="R959" ca="1">INDEX('Lorri 401b'!L:L,MATCH('Retirement Calculator'!A959,'Lorri 401b'!N:N,0),0)</f>
        <v>-9614429.6266421042</v>
      </c>
      <c r="S959" s="25">
        <f t="shared" ca="1" si="787"/>
        <v>-8135582.6526917769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1477079.6973703841</v>
      </c>
      <c r="R960" s="25">
        <f t="array" aca="1" ref="R960" ca="1">INDEX('Lorri 401b'!L:L,MATCH('Retirement Calculator'!A960,'Lorri 401b'!N:N,0),0)</f>
        <v>-9674941.8086646274</v>
      </c>
      <c r="S960" s="25">
        <f t="shared" ca="1" si="787"/>
        <v>-8197862.1112942435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1475305.0571380246</v>
      </c>
      <c r="R961" s="25">
        <f t="array" aca="1" ref="R961" ca="1">INDEX('Lorri 401b'!L:L,MATCH('Retirement Calculator'!A961,'Lorri 401b'!N:N,0),0)</f>
        <v>-9735706.1247789096</v>
      </c>
      <c r="S961" s="25">
        <f t="shared" ca="1" si="787"/>
        <v>-8260401.0676408848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1473523.0225713635</v>
      </c>
      <c r="R962" s="25">
        <f t="array" aca="1" ref="R962" ca="1">INDEX('Lorri 401b'!L:L,MATCH('Retirement Calculator'!A962,'Lorri 401b'!N:N,0),0)</f>
        <v>-9796723.6255436689</v>
      </c>
      <c r="S962" s="25">
        <f t="shared" ca="1" si="787"/>
        <v>-8323200.6029723054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1471733.5628606747</v>
      </c>
      <c r="R963" s="25">
        <f t="array" aca="1" ref="R963" ca="1">INDEX('Lorri 401b'!L:L,MATCH('Retirement Calculator'!A963,'Lorri 401b'!N:N,0),0)</f>
        <v>-9857995.3658949472</v>
      </c>
      <c r="S963" s="25">
        <f t="shared" ca="1" si="787"/>
        <v>-8386261.803034272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1469936.6470678579</v>
      </c>
      <c r="R964" s="25">
        <f t="array" aca="1" ref="R964" ca="1">INDEX('Lorri 401b'!L:L,MATCH('Retirement Calculator'!A964,'Lorri 401b'!N:N,0),0)</f>
        <v>-9919522.4051643573</v>
      </c>
      <c r="S964" s="25">
        <f t="shared" ca="1" si="787"/>
        <v>-8449585.7580964994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1468132.2441259045</v>
      </c>
      <c r="R965" s="25">
        <f t="array" aca="1" ref="R965" ca="1">INDEX('Lorri 401b'!L:L,MATCH('Retirement Calculator'!A965,'Lorri 401b'!N:N,0),0)</f>
        <v>-9981305.8070973884</v>
      </c>
      <c r="S965" s="25">
        <f t="shared" ca="1" si="787"/>
        <v>-8513173.5629714839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1466320.3228383597</v>
      </c>
      <c r="R966" s="25">
        <f t="array" aca="1" ref="R966" ca="1">INDEX('Lorri 401b'!L:L,MATCH('Retirement Calculator'!A966,'Lorri 401b'!N:N,0),0)</f>
        <v>-10043346.639871808</v>
      </c>
      <c r="S966" s="25">
        <f t="shared" ca="1" si="787"/>
        <v>-8577026.3170334473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1464500.8518787834</v>
      </c>
      <c r="R967" s="25">
        <f t="array" aca="1" ref="R967" ca="1">INDEX('Lorri 401b'!L:L,MATCH('Retirement Calculator'!A967,'Lorri 401b'!N:N,0),0)</f>
        <v>-10105645.976116121</v>
      </c>
      <c r="S967" s="25">
        <f t="shared" ca="1" si="787"/>
        <v>-8641145.1242373381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1462673.7997902089</v>
      </c>
      <c r="R968" s="25">
        <f t="array" aca="1" ref="R968" ca="1">INDEX('Lorri 401b'!L:L,MATCH('Retirement Calculator'!A968,'Lorri 401b'!N:N,0),0)</f>
        <v>-10168204.892928118</v>
      </c>
      <c r="S968" s="25">
        <f t="shared" ca="1" si="787"/>
        <v>-8705531.0931379087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1460839.1349845987</v>
      </c>
      <c r="R969" s="25">
        <f t="array" aca="1" ref="R969" ca="1">INDEX('Lorri 401b'!L:L,MATCH('Retirement Calculator'!A969,'Lorri 401b'!N:N,0),0)</f>
        <v>-10231024.471893499</v>
      </c>
      <c r="S969" s="25">
        <f t="shared" ca="1" si="787"/>
        <v>-8770185.3369088992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1458996.8257422985</v>
      </c>
      <c r="R970" s="25">
        <f t="array" aca="1" ref="R970" ca="1">INDEX('Lorri 401b'!L:L,MATCH('Retirement Calculator'!A970,'Lorri 401b'!N:N,0),0)</f>
        <v>-10294105.799104568</v>
      </c>
      <c r="S970" s="25">
        <f t="shared" ca="1" si="787"/>
        <v>-8835108.9733622689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1457146.8402114885</v>
      </c>
      <c r="R971" s="25">
        <f t="array" aca="1" ref="R971" ca="1">INDEX('Lorri 401b'!L:L,MATCH('Retirement Calculator'!A971,'Lorri 401b'!N:N,0),0)</f>
        <v>-10357449.965179017</v>
      </c>
      <c r="S971" s="25">
        <f t="shared" ca="1" si="787"/>
        <v>-8900303.1249675285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1455289.1464076336</v>
      </c>
      <c r="R972" s="25">
        <f t="array" aca="1" ref="R972" ca="1">INDEX('Lorri 401b'!L:L,MATCH('Retirement Calculator'!A972,'Lorri 401b'!N:N,0),0)</f>
        <v>-10421058.065278776</v>
      </c>
      <c r="S972" s="25">
        <f t="shared" ca="1" si="787"/>
        <v>-8965768.918871142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1453423.7122129293</v>
      </c>
      <c r="R973" s="25">
        <f t="array" aca="1" ref="R973" ca="1">INDEX('Lorri 401b'!L:L,MATCH('Retirement Calculator'!A973,'Lorri 401b'!N:N,0),0)</f>
        <v>-10484931.199128952</v>
      </c>
      <c r="S973" s="25">
        <f t="shared" ca="1" si="787"/>
        <v>-9031507.4869160224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1451550.5053757471</v>
      </c>
      <c r="R974" s="25">
        <f t="array" aca="1" ref="R974" ca="1">INDEX('Lorri 401b'!L:L,MATCH('Retirement Calculator'!A974,'Lorri 401b'!N:N,0),0)</f>
        <v>-10549070.471036837</v>
      </c>
      <c r="S974" s="25">
        <f t="shared" ca="1" si="787"/>
        <v>-9097519.9656610899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1449669.4935100765</v>
      </c>
      <c r="R975" s="25">
        <f t="array" aca="1" ref="R975" ca="1">INDEX('Lorri 401b'!L:L,MATCH('Retirement Calculator'!A975,'Lorri 401b'!N:N,0),0)</f>
        <v>-10613476.989911003</v>
      </c>
      <c r="S975" s="25">
        <f t="shared" ca="1" si="787"/>
        <v>-9163807.4964009263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1447780.6440949657</v>
      </c>
      <c r="R976" s="25">
        <f t="array" aca="1" ref="R976" ca="1">INDEX('Lorri 401b'!L:L,MATCH('Retirement Calculator'!A976,'Lorri 401b'!N:N,0),0)</f>
        <v>-10678151.86928048</v>
      </c>
      <c r="S976" s="25">
        <f t="shared" ca="1" si="787"/>
        <v>-9230371.2251855135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1445883.9244739586</v>
      </c>
      <c r="R977" s="25">
        <f t="array" aca="1" ref="R977" ca="1">INDEX('Lorri 401b'!L:L,MATCH('Retirement Calculator'!A977,'Lorri 401b'!N:N,0),0)</f>
        <v>-10743096.227313995</v>
      </c>
      <c r="S977" s="25">
        <f t="shared" ca="1" si="787"/>
        <v>-9297212.3028400373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1443979.3018545306</v>
      </c>
      <c r="R978" s="25">
        <f t="array" aca="1" ref="R978" ca="1">INDEX('Lorri 401b'!L:L,MATCH('Retirement Calculator'!A978,'Lorri 401b'!N:N,0),0)</f>
        <v>-10808311.186839318</v>
      </c>
      <c r="S978" s="25">
        <f t="shared" ca="1" si="787"/>
        <v>-9364331.8849847876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1442066.7433075216</v>
      </c>
      <c r="R979" s="25">
        <f t="array" aca="1" ref="R979" ca="1">INDEX('Lorri 401b'!L:L,MATCH('Retirement Calculator'!A979,'Lorri 401b'!N:N,0),0)</f>
        <v>-10873797.875362663</v>
      </c>
      <c r="S979" s="25">
        <f t="shared" ca="1" si="787"/>
        <v>-9431731.132055141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1440146.2157665668</v>
      </c>
      <c r="R980" s="25">
        <f t="array" aca="1" ref="R980" ca="1">INDEX('Lorri 401b'!L:L,MATCH('Retirement Calculator'!A980,'Lorri 401b'!N:N,0),0)</f>
        <v>-10939557.425088188</v>
      </c>
      <c r="S980" s="25">
        <f t="shared" ca="1" si="787"/>
        <v>-9499411.2093216218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1438217.6860275248</v>
      </c>
      <c r="R981" s="25">
        <f t="array" aca="1" ref="R981" ca="1">INDEX('Lorri 401b'!L:L,MATCH('Retirement Calculator'!A981,'Lorri 401b'!N:N,0),0)</f>
        <v>-11005590.972937569</v>
      </c>
      <c r="S981" s="25">
        <f t="shared" ca="1" si="787"/>
        <v>-9567373.286910044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1436281.1207479034</v>
      </c>
      <c r="R982" s="25">
        <f t="array" aca="1" ref="R982" ca="1">INDEX('Lorri 401b'!L:L,MATCH('Retirement Calculator'!A982,'Lorri 401b'!N:N,0),0)</f>
        <v>-11071899.660569657</v>
      </c>
      <c r="S982" s="25">
        <f t="shared" ca="1" si="787"/>
        <v>-9635618.5398217533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1434336.4864462835</v>
      </c>
      <c r="R983" s="25">
        <f t="array" aca="1" ref="R983" ca="1">INDEX('Lorri 401b'!L:L,MATCH('Retirement Calculator'!A983,'Lorri 401b'!N:N,0),0)</f>
        <v>-11138484.634400211</v>
      </c>
      <c r="S983" s="25">
        <f t="shared" ca="1" si="787"/>
        <v>-9704148.1479539275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1432383.7495017403</v>
      </c>
      <c r="R984" s="25">
        <f t="array" aca="1" ref="R984" ca="1">INDEX('Lorri 401b'!L:L,MATCH('Retirement Calculator'!A984,'Lorri 401b'!N:N,0),0)</f>
        <v>-11205347.045621727</v>
      </c>
      <c r="S984" s="25">
        <f t="shared" ca="1" si="787"/>
        <v>-9772963.2961199861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1430422.8761532614</v>
      </c>
      <c r="R985" s="25">
        <f t="array" aca="1" ref="R985" ca="1">INDEX('Lorri 401b'!L:L,MATCH('Retirement Calculator'!A985,'Lorri 401b'!N:N,0),0)</f>
        <v>-11272488.05022333</v>
      </c>
      <c r="S985" s="25">
        <f t="shared" ca="1" si="787"/>
        <v>-9842065.1740700677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1428453.8324991639</v>
      </c>
      <c r="R986" s="25">
        <f t="array" aca="1" ref="R986" ca="1">INDEX('Lorri 401b'!L:L,MATCH('Retirement Calculator'!A986,'Lorri 401b'!N:N,0),0)</f>
        <v>-11339908.809010774</v>
      </c>
      <c r="S986" s="25">
        <f t="shared" ca="1" si="787"/>
        <v>-9911454.9765116107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1426476.5844965077</v>
      </c>
      <c r="R987" s="25">
        <f t="array" aca="1" ref="R987" ca="1">INDEX('Lorri 401b'!L:L,MATCH('Retirement Calculator'!A987,'Lorri 401b'!N:N,0),0)</f>
        <v>-11407610.487626499</v>
      </c>
      <c r="S987" s="25">
        <f t="shared" ca="1" si="787"/>
        <v>-9981133.9031299911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1424491.097960507</v>
      </c>
      <c r="R988" s="25">
        <f t="array" aca="1" ref="R988" ca="1">INDEX('Lorri 401b'!L:L,MATCH('Retirement Calculator'!A988,'Lorri 401b'!N:N,0),0)</f>
        <v>-11475594.25656979</v>
      </c>
      <c r="S988" s="25">
        <f t="shared" ca="1" si="787"/>
        <v>-10051103.158609282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1422497.3385639396</v>
      </c>
      <c r="R989" s="25">
        <f t="array" aca="1" ref="R989" ca="1">INDEX('Lorri 401b'!L:L,MATCH('Retirement Calculator'!A989,'Lorri 401b'!N:N,0),0)</f>
        <v>-11543861.29121701</v>
      </c>
      <c r="S989" s="25">
        <f t="shared" ca="1" si="787"/>
        <v>-10121363.952653071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1420495.2718365532</v>
      </c>
      <c r="R990" s="25">
        <f t="array" aca="1" ref="R990" ca="1">INDEX('Lorri 401b'!L:L,MATCH('Retirement Calculator'!A990,'Lorri 401b'!N:N,0),0)</f>
        <v>-11612412.771841928</v>
      </c>
      <c r="S990" s="25">
        <f t="shared" ca="1" si="787"/>
        <v>-10191917.500005376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1418484.8631644694</v>
      </c>
      <c r="R991" s="25">
        <f t="array" aca="1" ref="R991" ca="1">INDEX('Lorri 401b'!L:L,MATCH('Retirement Calculator'!A991,'Lorri 401b'!N:N,0),0)</f>
        <v>-11681249.883636117</v>
      </c>
      <c r="S991" s="25">
        <f t="shared" ca="1" si="787"/>
        <v>-10262765.020471647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1416466.0777895851</v>
      </c>
      <c r="R992" s="25">
        <f t="array" aca="1" ref="R992" ca="1">INDEX('Lorri 401b'!L:L,MATCH('Retirement Calculator'!A992,'Lorri 401b'!N:N,0),0)</f>
        <v>-11750373.816729447</v>
      </c>
      <c r="S992" s="25">
        <f t="shared" ca="1" si="787"/>
        <v>-10333907.738939863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1414438.8808089723</v>
      </c>
      <c r="R993" s="25">
        <f t="array" aca="1" ref="R993" ca="1">INDEX('Lorri 401b'!L:L,MATCH('Retirement Calculator'!A993,'Lorri 401b'!N:N,0),0)</f>
        <v>-11819785.766210666</v>
      </c>
      <c r="S993" s="25">
        <f t="shared" ca="1" si="787"/>
        <v>-10405346.885401694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1412403.2371742735</v>
      </c>
      <c r="R994" s="25">
        <f t="array" aca="1" ref="R994" ca="1">INDEX('Lorri 401b'!L:L,MATCH('Retirement Calculator'!A994,'Lorri 401b'!N:N,0),0)</f>
        <v>-11889486.932148058</v>
      </c>
      <c r="S994" s="25">
        <f t="shared" ca="1" si="787"/>
        <v>-10477083.694973785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1410359.1116910968</v>
      </c>
      <c r="R995" s="25">
        <f t="array" aca="1" ref="R995" ca="1">INDEX('Lorri 401b'!L:L,MATCH('Retirement Calculator'!A995,'Lorri 401b'!N:N,0),0)</f>
        <v>-11959478.519610189</v>
      </c>
      <c r="S995" s="25">
        <f t="shared" ca="1" si="787"/>
        <v>-10549119.407919092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1408306.4690184069</v>
      </c>
      <c r="R996" s="25">
        <f t="array" aca="1" ref="R996" ca="1">INDEX('Lorri 401b'!L:L,MATCH('Retirement Calculator'!A996,'Lorri 401b'!N:N,0),0)</f>
        <v>-12029761.738686744</v>
      </c>
      <c r="S996" s="25">
        <f t="shared" ca="1" si="787"/>
        <v>-10621455.269668337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1406245.2736679141</v>
      </c>
      <c r="R997" s="25">
        <f t="array" aca="1" ref="R997" ca="1">INDEX('Lorri 401b'!L:L,MATCH('Retirement Calculator'!A997,'Lorri 401b'!N:N,0),0)</f>
        <v>-12100337.804509452</v>
      </c>
      <c r="S997" s="25">
        <f t="shared" ca="1" si="787"/>
        <v>-10694092.530841537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1404175.490003461</v>
      </c>
      <c r="R998" s="25">
        <f t="array" aca="1" ref="R998" ca="1">INDEX('Lorri 401b'!L:L,MATCH('Retirement Calculator'!A998,'Lorri 401b'!N:N,0),0)</f>
        <v>-12171207.937273089</v>
      </c>
      <c r="S998" s="25">
        <f t="shared" ca="1" si="787"/>
        <v>-10767032.447269628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1402097.082240406</v>
      </c>
      <c r="R999" s="25">
        <f t="array" aca="1" ref="R999" ca="1">INDEX('Lorri 401b'!L:L,MATCH('Retirement Calculator'!A999,'Lorri 401b'!N:N,0),0)</f>
        <v>-12242373.362256574</v>
      </c>
      <c r="S999" s="25">
        <f t="shared" ca="1" si="787"/>
        <v>-10840276.280016167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1400010.0144450048</v>
      </c>
      <c r="R1000" s="25">
        <f t="array" aca="1" ref="R1000" ca="1">INDEX('Lorri 401b'!L:L,MATCH('Retirement Calculator'!A1000,'Lorri 401b'!N:N,0),0)</f>
        <v>-12313835.309844157</v>
      </c>
      <c r="S1000" s="25">
        <f t="shared" ca="1" si="787"/>
        <v>-10913825.295399152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1397914.2505337894</v>
      </c>
      <c r="R1001" s="25">
        <f t="array" aca="1" ref="R1001" ca="1">INDEX('Lorri 401b'!L:L,MATCH('Retirement Calculator'!A1001,'Lorri 401b'!N:N,0),0)</f>
        <v>-12385595.015546687</v>
      </c>
      <c r="S1001" s="25">
        <f t="shared" ca="1" si="787"/>
        <v>-10987680.765012898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1395809.7542729441</v>
      </c>
      <c r="R1002" s="25">
        <f t="array" aca="1" ref="R1002" ca="1">INDEX('Lorri 401b'!L:L,MATCH('Retirement Calculator'!A1002,'Lorri 401b'!N:N,0),0)</f>
        <v>-12457653.720022978</v>
      </c>
      <c r="S1002" s="25">
        <f t="shared" ca="1" si="787"/>
        <v>-11061843.965750035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1393696.4892776785</v>
      </c>
      <c r="R1003" s="25">
        <f t="array" aca="1" ref="R1003" ca="1">INDEX('Lorri 401b'!L:L,MATCH('Retirement Calculator'!A1003,'Lorri 401b'!N:N,0),0)</f>
        <v>-12530012.669101255</v>
      </c>
      <c r="S1003" s="25">
        <f t="shared" ca="1" si="787"/>
        <v>-11136316.179823577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1391574.4190115994</v>
      </c>
      <c r="R1004" s="25">
        <f t="array" aca="1" ref="R1004" ca="1">INDEX('Lorri 401b'!L:L,MATCH('Retirement Calculator'!A1004,'Lorri 401b'!N:N,0),0)</f>
        <v>-12602673.113800691</v>
      </c>
      <c r="S1004" s="25">
        <f t="shared" ca="1" si="787"/>
        <v>-11211098.694789093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1389443.5067860782</v>
      </c>
      <c r="R1005" s="25">
        <f t="array" aca="1" ref="R1005" ca="1">INDEX('Lorri 401b'!L:L,MATCH('Retirement Calculator'!A1005,'Lorri 401b'!N:N,0),0)</f>
        <v>-12675636.310353041</v>
      </c>
      <c r="S1005" s="25">
        <f t="shared" ca="1" si="787"/>
        <v>-11286192.803566962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1387303.7157596173</v>
      </c>
      <c r="R1006" s="25">
        <f t="array" aca="1" ref="R1006" ca="1">INDEX('Lorri 401b'!L:L,MATCH('Retirement Calculator'!A1006,'Lorri 401b'!N:N,0),0)</f>
        <v>-12748903.520224359</v>
      </c>
      <c r="S1006" s="25">
        <f t="shared" ca="1" si="787"/>
        <v>-11361599.804464743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1385155.0089372129</v>
      </c>
      <c r="R1007" s="25">
        <f t="array" aca="1" ref="R1007" ca="1">INDEX('Lorri 401b'!L:L,MATCH('Retirement Calculator'!A1007,'Lorri 401b'!N:N,0),0)</f>
        <v>-12822476.010136807</v>
      </c>
      <c r="S1007" s="25">
        <f t="shared" ca="1" si="787"/>
        <v>-11437321.001199594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1382997.3491697151</v>
      </c>
      <c r="R1008" s="25">
        <f t="array" aca="1" ref="R1008" ca="1">INDEX('Lorri 401b'!L:L,MATCH('Retirement Calculator'!A1008,'Lorri 401b'!N:N,0),0)</f>
        <v>-12896355.052090557</v>
      </c>
      <c r="S1008" s="25">
        <f t="shared" ca="1" si="787"/>
        <v>-11513357.702920843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1380830.6991531861</v>
      </c>
      <c r="R1009" s="25">
        <f t="array" aca="1" ref="R1009" ca="1">INDEX('Lorri 401b'!L:L,MATCH('Retirement Calculator'!A1009,'Lorri 401b'!N:N,0),0)</f>
        <v>-12970541.923385782</v>
      </c>
      <c r="S1009" s="25">
        <f t="shared" ca="1" si="787"/>
        <v>-11589711.224232595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1378655.0214282549</v>
      </c>
      <c r="R1010" s="25">
        <f t="array" aca="1" ref="R1010" ca="1">INDEX('Lorri 401b'!L:L,MATCH('Retirement Calculator'!A1010,'Lorri 401b'!N:N,0),0)</f>
        <v>-13045037.906644737</v>
      </c>
      <c r="S1010" s="25">
        <f t="shared" ca="1" si="787"/>
        <v>-11666382.885216482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1376470.2783794699</v>
      </c>
      <c r="R1011" s="25">
        <f t="array" aca="1" ref="R1011" ca="1">INDEX('Lorri 401b'!L:L,MATCH('Retirement Calculator'!A1011,'Lorri 401b'!N:N,0),0)</f>
        <v>-13119844.289833937</v>
      </c>
      <c r="S1011" s="25">
        <f t="shared" ca="1" si="787"/>
        <v>-11743374.011454467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1374276.4322346481</v>
      </c>
      <c r="R1012" s="25">
        <f t="array" aca="1" ref="R1012" ca="1">INDEX('Lorri 401b'!L:L,MATCH('Retirement Calculator'!A1012,'Lorri 401b'!N:N,0),0)</f>
        <v>-13194962.366286425</v>
      </c>
      <c r="S1012" s="25">
        <f t="shared" ca="1" si="787"/>
        <v>-11820685.934051776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1372073.4450642231</v>
      </c>
      <c r="R1013" s="25">
        <f t="array" aca="1" ref="R1013" ca="1">INDEX('Lorri 401b'!L:L,MATCH('Retirement Calculator'!A1013,'Lorri 401b'!N:N,0),0)</f>
        <v>-13270393.434724132</v>
      </c>
      <c r="S1013" s="25">
        <f t="shared" ca="1" si="787"/>
        <v>-11898319.989659909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1369861.2787805879</v>
      </c>
      <c r="R1014" s="25">
        <f t="array" aca="1" ref="R1014" ca="1">INDEX('Lorri 401b'!L:L,MATCH('Retirement Calculator'!A1014,'Lorri 401b'!N:N,0),0)</f>
        <v>-13346138.799280329</v>
      </c>
      <c r="S1014" s="25">
        <f t="shared" ca="1" si="787"/>
        <v>-11976277.52049974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1367639.8951374376</v>
      </c>
      <c r="R1015" s="25">
        <f t="array" aca="1" ref="R1015" ca="1">INDEX('Lorri 401b'!L:L,MATCH('Retirement Calculator'!A1015,'Lorri 401b'!N:N,0),0)</f>
        <v>-13422199.769522177</v>
      </c>
      <c r="S1015" s="25">
        <f t="shared" ca="1" si="787"/>
        <v>-12054559.874384739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1365409.2557291074</v>
      </c>
      <c r="R1016" s="25">
        <f t="array" aca="1" ref="R1016" ca="1">INDEX('Lorri 401b'!L:L,MATCH('Retirement Calculator'!A1016,'Lorri 401b'!N:N,0),0)</f>
        <v>-13498577.660473367</v>
      </c>
      <c r="S1016" s="25">
        <f t="shared" ca="1" si="787"/>
        <v>-12133168.40474426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1363169.3219899093</v>
      </c>
      <c r="R1017" s="25">
        <f t="array" aca="1" ref="R1017" ca="1">INDEX('Lorri 401b'!L:L,MATCH('Retirement Calculator'!A1017,'Lorri 401b'!N:N,0),0)</f>
        <v>-13575273.792636853</v>
      </c>
      <c r="S1017" s="25">
        <f t="shared" ca="1" si="787"/>
        <v>-12212104.470646944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1360920.0551934645</v>
      </c>
      <c r="R1018" s="25">
        <f t="array" aca="1" ref="R1018" ca="1">INDEX('Lorri 401b'!L:L,MATCH('Retirement Calculator'!A1018,'Lorri 401b'!N:N,0),0)</f>
        <v>-13652289.492017686</v>
      </c>
      <c r="S1018" s="25">
        <f t="shared" ca="1" si="787"/>
        <v>-12291369.436824221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1358661.4164520344</v>
      </c>
      <c r="R1019" s="25">
        <f t="array" aca="1" ref="R1019" ca="1">INDEX('Lorri 401b'!L:L,MATCH('Retirement Calculator'!A1019,'Lorri 401b'!N:N,0),0)</f>
        <v>-13729626.09014594</v>
      </c>
      <c r="S1019" s="25">
        <f t="shared" ca="1" si="787"/>
        <v>-12370964.673693907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1356393.3667158484</v>
      </c>
      <c r="R1020" s="25">
        <f t="array" aca="1" ref="R1020" ca="1">INDEX('Lorri 401b'!L:L,MATCH('Retirement Calculator'!A1020,'Lorri 401b'!N:N,0),0)</f>
        <v>-13807284.924099728</v>
      </c>
      <c r="S1020" s="25">
        <f t="shared" ca="1" si="787"/>
        <v>-12450891.55738388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1354115.8667724284</v>
      </c>
      <c r="R1021" s="25">
        <f t="array" aca="1" ref="R1021" ca="1">INDEX('Lorri 401b'!L:L,MATCH('Retirement Calculator'!A1021,'Lorri 401b'!N:N,0),0)</f>
        <v>-13885267.336528324</v>
      </c>
      <c r="S1021" s="25">
        <f t="shared" ca="1" si="787"/>
        <v>-12531151.469755895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1351828.8772459107</v>
      </c>
      <c r="R1022" s="25">
        <f t="array" aca="1" ref="R1022" ca="1">INDEX('Lorri 401b'!L:L,MATCH('Retirement Calculator'!A1022,'Lorri 401b'!N:N,0),0)</f>
        <v>-13963574.675675372</v>
      </c>
      <c r="S1022" s="25">
        <f t="shared" ca="1" si="787"/>
        <v>-12611745.798429461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1349532.3585963659</v>
      </c>
      <c r="R1023" s="25">
        <f t="array" aca="1" ref="R1023" ca="1">INDEX('Lorri 401b'!L:L,MATCH('Retirement Calculator'!A1023,'Lorri 401b'!N:N,0),0)</f>
        <v>-14042208.295402199</v>
      </c>
      <c r="S1023" s="25">
        <f t="shared" ca="1" si="787"/>
        <v>-12692675.936805833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1347226.2711191147</v>
      </c>
      <c r="R1024" s="25">
        <f t="array" aca="1" ref="R1024" ca="1">INDEX('Lorri 401b'!L:L,MATCH('Retirement Calculator'!A1024,'Lorri 401b'!N:N,0),0)</f>
        <v>-14121169.555211222</v>
      </c>
      <c r="S1024" s="25">
        <f t="shared" ca="1" si="787"/>
        <v>-12773943.284092108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1344910.5749440414</v>
      </c>
      <c r="R1025" s="25">
        <f t="array" aca="1" ref="R1025" ca="1">INDEX('Lorri 401b'!L:L,MATCH('Retirement Calculator'!A1025,'Lorri 401b'!N:N,0),0)</f>
        <v>-14200459.820269449</v>
      </c>
      <c r="S1025" s="25">
        <f t="shared" ca="1" si="787"/>
        <v>-12855549.245325407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1342585.2300349055</v>
      </c>
      <c r="R1026" s="25">
        <f t="array" aca="1" ref="R1026" ca="1">INDEX('Lorri 401b'!L:L,MATCH('Retirement Calculator'!A1026,'Lorri 401b'!N:N,0),0)</f>
        <v>-14280080.461432084</v>
      </c>
      <c r="S1026" s="25">
        <f t="shared" ca="1" si="787"/>
        <v>-12937495.231397178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1340250.196188648</v>
      </c>
      <c r="R1027" s="25">
        <f t="array" aca="1" ref="R1027" ca="1">INDEX('Lorri 401b'!L:L,MATCH('Retirement Calculator'!A1027,'Lorri 401b'!N:N,0),0)</f>
        <v>-14360032.855266232</v>
      </c>
      <c r="S1027" s="25">
        <f t="shared" ca="1" si="787"/>
        <v>-13019782.659077585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1337905.4330346978</v>
      </c>
      <c r="R1028" s="25">
        <f t="array" aca="1" ref="R1028" ca="1">INDEX('Lorri 401b'!L:L,MATCH('Retirement Calculator'!A1028,'Lorri 401b'!N:N,0),0)</f>
        <v>-14440318.384074688</v>
      </c>
      <c r="S1028" s="25">
        <f t="shared" ca="1" si="787"/>
        <v>-13102412.95103999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1335550.9000342728</v>
      </c>
      <c r="R1029" s="25">
        <f t="array" aca="1" ref="R1029" ca="1">INDEX('Lorri 401b'!L:L,MATCH('Retirement Calculator'!A1029,'Lorri 401b'!N:N,0),0)</f>
        <v>-14520938.435919845</v>
      </c>
      <c r="S1029" s="25">
        <f t="shared" ca="1" si="787"/>
        <v>-13185387.535885572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1333186.5564796794</v>
      </c>
      <c r="R1030" s="25">
        <f t="array" aca="1" ref="R1030" ca="1">INDEX('Lorri 401b'!L:L,MATCH('Retirement Calculator'!A1030,'Lorri 401b'!N:N,0),0)</f>
        <v>-14601894.404647691</v>
      </c>
      <c r="S1030" s="25">
        <f t="shared" ca="1" si="787"/>
        <v>-13268707.848168012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1330812.3614936087</v>
      </c>
      <c r="R1031" s="25">
        <f t="array" aca="1" ref="R1031" ca="1">INDEX('Lorri 401b'!L:L,MATCH('Retirement Calculator'!A1031,'Lorri 401b'!N:N,0),0)</f>
        <v>-14683187.689911904</v>
      </c>
      <c r="S1031" s="25">
        <f t="shared" ref="S1031:S1171" ca="1" si="1047">SUM(Q1031:R1031)</f>
        <v>-13352375.328418296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1328428.2740284293</v>
      </c>
      <c r="R1032" s="25">
        <f t="array" aca="1" ref="R1032" ca="1">INDEX('Lorri 401b'!L:L,MATCH('Retirement Calculator'!A1032,'Lorri 401b'!N:N,0),0)</f>
        <v>-14764819.69719805</v>
      </c>
      <c r="S1032" s="25">
        <f t="shared" ca="1" si="1047"/>
        <v>-13436391.42316962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1326034.2528654782</v>
      </c>
      <c r="R1033" s="25">
        <f t="array" aca="1" ref="R1033" ca="1">INDEX('Lorri 401b'!L:L,MATCH('Retirement Calculator'!A1033,'Lorri 401b'!N:N,0),0)</f>
        <v>-14846791.837847888</v>
      </c>
      <c r="S1033" s="25">
        <f t="shared" ca="1" si="1047"/>
        <v>-13520757.58498241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1323630.2566143482</v>
      </c>
      <c r="R1034" s="25">
        <f t="array" aca="1" ref="R1034" ca="1">INDEX('Lorri 401b'!L:L,MATCH('Retirement Calculator'!A1034,'Lorri 401b'!N:N,0),0)</f>
        <v>-14929105.529083768</v>
      </c>
      <c r="S1034" s="25">
        <f t="shared" ca="1" si="1047"/>
        <v>-13605475.27246942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1321216.2437121717</v>
      </c>
      <c r="R1035" s="25">
        <f t="array" aca="1" ref="R1035" ca="1">INDEX('Lorri 401b'!L:L,MATCH('Retirement Calculator'!A1035,'Lorri 401b'!N:N,0),0)</f>
        <v>-15011762.194033131</v>
      </c>
      <c r="S1035" s="25">
        <f t="shared" ca="1" si="1047"/>
        <v>-13690545.950320959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1318792.1724229029</v>
      </c>
      <c r="R1036" s="25">
        <f t="array" aca="1" ref="R1036" ca="1">INDEX('Lorri 401b'!L:L,MATCH('Retirement Calculator'!A1036,'Lorri 401b'!N:N,0),0)</f>
        <v>-15094763.261753116</v>
      </c>
      <c r="S1036" s="25">
        <f t="shared" ca="1" si="1047"/>
        <v>-13775971.089330213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1316358.0008365954</v>
      </c>
      <c r="R1037" s="25">
        <f t="array" aca="1" ref="R1037" ca="1">INDEX('Lorri 401b'!L:L,MATCH('Retirement Calculator'!A1037,'Lorri 401b'!N:N,0),0)</f>
        <v>-15178110.167255268</v>
      </c>
      <c r="S1037" s="25">
        <f t="shared" ca="1" si="1047"/>
        <v>-13861752.166418672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1313913.6868686783</v>
      </c>
      <c r="R1038" s="25">
        <f t="array" aca="1" ref="R1038" ca="1">INDEX('Lorri 401b'!L:L,MATCH('Retirement Calculator'!A1038,'Lorri 401b'!N:N,0),0)</f>
        <v>-15261804.351530345</v>
      </c>
      <c r="S1038" s="25">
        <f t="shared" ca="1" si="1047"/>
        <v>-13947890.664661666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1311459.1882592284</v>
      </c>
      <c r="R1039" s="25">
        <f t="array" aca="1" ref="R1039" ca="1">INDEX('Lorri 401b'!L:L,MATCH('Retirement Calculator'!A1039,'Lorri 401b'!N:N,0),0)</f>
        <v>-15345847.261573235</v>
      </c>
      <c r="S1039" s="25">
        <f t="shared" ca="1" si="1047"/>
        <v>-14034388.073314006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1308994.4625722391</v>
      </c>
      <c r="R1040" s="25">
        <f t="array" aca="1" ref="R1040" ca="1">INDEX('Lorri 401b'!L:L,MATCH('Retirement Calculator'!A1040,'Lorri 401b'!N:N,0),0)</f>
        <v>-15430240.350407969</v>
      </c>
      <c r="S1040" s="25">
        <f t="shared" ca="1" si="1047"/>
        <v>-14121245.88783573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1306519.4671948873</v>
      </c>
      <c r="R1041" s="25">
        <f t="array" aca="1" ref="R1041" ca="1">INDEX('Lorri 401b'!L:L,MATCH('Retirement Calculator'!A1041,'Lorri 401b'!N:N,0),0)</f>
        <v>-15514985.07711285</v>
      </c>
      <c r="S1041" s="25">
        <f t="shared" ca="1" si="1047"/>
        <v>-14208465.609917963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1304034.1593367965</v>
      </c>
      <c r="R1042" s="25">
        <f t="array" aca="1" ref="R1042" ca="1">INDEX('Lorri 401b'!L:L,MATCH('Retirement Calculator'!A1042,'Lorri 401b'!N:N,0),0)</f>
        <v>-15600082.906845666</v>
      </c>
      <c r="S1042" s="25">
        <f t="shared" ca="1" si="1047"/>
        <v>-14296048.74750887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1301538.4960292969</v>
      </c>
      <c r="R1043" s="25">
        <f t="array" aca="1" ref="R1043" ca="1">INDEX('Lorri 401b'!L:L,MATCH('Retirement Calculator'!A1043,'Lorri 401b'!N:N,0),0)</f>
        <v>-15685535.310869036</v>
      </c>
      <c r="S1043" s="25">
        <f t="shared" ca="1" si="1047"/>
        <v>-14383996.814839739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1299032.4341246828</v>
      </c>
      <c r="R1044" s="25">
        <f t="array" aca="1" ref="R1044" ca="1">INDEX('Lorri 401b'!L:L,MATCH('Retirement Calculator'!A1044,'Lorri 401b'!N:N,0),0)</f>
        <v>-15771343.766575838</v>
      </c>
      <c r="S1044" s="25">
        <f t="shared" ca="1" si="1047"/>
        <v>-14472311.332451155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1296515.9302954662</v>
      </c>
      <c r="R1045" s="25">
        <f t="array" aca="1" ref="R1045" ca="1">INDEX('Lorri 401b'!L:L,MATCH('Retirement Calculator'!A1045,'Lorri 401b'!N:N,0),0)</f>
        <v>-15857509.757514751</v>
      </c>
      <c r="S1045" s="25">
        <f t="shared" ca="1" si="1047"/>
        <v>-14560993.827219285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1293988.9410336278</v>
      </c>
      <c r="R1046" s="25">
        <f t="array" aca="1" ref="R1046" ca="1">INDEX('Lorri 401b'!L:L,MATCH('Retirement Calculator'!A1046,'Lorri 401b'!N:N,0),0)</f>
        <v>-15944034.773415908</v>
      </c>
      <c r="S1046" s="25">
        <f t="shared" ca="1" si="1047"/>
        <v>-14650045.83238228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1291451.422649865</v>
      </c>
      <c r="R1047" s="25">
        <f t="array" aca="1" ref="R1047" ca="1">INDEX('Lorri 401b'!L:L,MATCH('Retirement Calculator'!A1047,'Lorri 401b'!N:N,0),0)</f>
        <v>-16030920.310216654</v>
      </c>
      <c r="S1047" s="25">
        <f t="shared" ca="1" si="1047"/>
        <v>-14739468.88756679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1288903.3312728368</v>
      </c>
      <c r="R1048" s="25">
        <f t="array" aca="1" ref="R1048" ca="1">INDEX('Lorri 401b'!L:L,MATCH('Retirement Calculator'!A1048,'Lorri 401b'!N:N,0),0)</f>
        <v>-16118167.870087404</v>
      </c>
      <c r="S1048" s="25">
        <f t="shared" ca="1" si="1047"/>
        <v>-14829264.538814567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1286344.6228484041</v>
      </c>
      <c r="R1049" s="25">
        <f t="array" aca="1" ref="R1049" ca="1">INDEX('Lorri 401b'!L:L,MATCH('Retirement Calculator'!A1049,'Lorri 401b'!N:N,0),0)</f>
        <v>-16205778.961457616</v>
      </c>
      <c r="S1049" s="25">
        <f t="shared" ca="1" si="1047"/>
        <v>-14919434.338609211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1283775.2531388695</v>
      </c>
      <c r="R1050" s="25">
        <f t="array" aca="1" ref="R1050" ca="1">INDEX('Lorri 401b'!L:L,MATCH('Retirement Calculator'!A1050,'Lorri 401b'!N:N,0),0)</f>
        <v>-16293755.09904187</v>
      </c>
      <c r="S1050" s="25">
        <f t="shared" ca="1" si="1047"/>
        <v>-15009979.845903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1281195.1777222119</v>
      </c>
      <c r="R1051" s="25">
        <f t="array" aca="1" ref="R1051" ca="1">INDEX('Lorri 401b'!L:L,MATCH('Retirement Calculator'!A1051,'Lorri 401b'!N:N,0),0)</f>
        <v>-16382097.803866059</v>
      </c>
      <c r="S1051" s="25">
        <f t="shared" ca="1" si="1047"/>
        <v>-15100902.626143847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1278604.3519913184</v>
      </c>
      <c r="R1052" s="25">
        <f t="array" aca="1" ref="R1052" ca="1">INDEX('Lorri 401b'!L:L,MATCH('Retirement Calculator'!A1052,'Lorri 401b'!N:N,0),0)</f>
        <v>-16470808.603293682</v>
      </c>
      <c r="S1052" s="25">
        <f t="shared" ca="1" si="1047"/>
        <v>-15192204.251302363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1276002.7311532127</v>
      </c>
      <c r="R1053" s="25">
        <f t="array" aca="1" ref="R1053" ca="1">INDEX('Lorri 401b'!L:L,MATCH('Retirement Calculator'!A1053,'Lorri 401b'!N:N,0),0)</f>
        <v>-16559889.031052252</v>
      </c>
      <c r="S1053" s="25">
        <f t="shared" ca="1" si="1047"/>
        <v>-15283886.29989904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1273390.2702282816</v>
      </c>
      <c r="R1054" s="25">
        <f t="array" aca="1" ref="R1054" ca="1">INDEX('Lorri 401b'!L:L,MATCH('Retirement Calculator'!A1054,'Lorri 401b'!N:N,0),0)</f>
        <v>-16649340.627259817</v>
      </c>
      <c r="S1054" s="25">
        <f t="shared" ca="1" si="1047"/>
        <v>-15375950.357031535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1270766.9240494967</v>
      </c>
      <c r="R1055" s="25">
        <f t="array" aca="1" ref="R1055" ca="1">INDEX('Lorri 401b'!L:L,MATCH('Retirement Calculator'!A1055,'Lorri 401b'!N:N,0),0)</f>
        <v>-16739164.938451581</v>
      </c>
      <c r="S1055" s="25">
        <f t="shared" ca="1" si="1047"/>
        <v>-15468398.014402084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1268132.6472616333</v>
      </c>
      <c r="R1056" s="25">
        <f t="array" aca="1" ref="R1056" ca="1">INDEX('Lorri 401b'!L:L,MATCH('Retirement Calculator'!A1056,'Lorri 401b'!N:N,0),0)</f>
        <v>-16829363.517606642</v>
      </c>
      <c r="S1056" s="25">
        <f t="shared" ca="1" si="1047"/>
        <v>-15561230.870345009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1265487.3943204873</v>
      </c>
      <c r="R1057" s="25">
        <f t="array" aca="1" ref="R1057" ca="1">INDEX('Lorri 401b'!L:L,MATCH('Retirement Calculator'!A1057,'Lorri 401b'!N:N,0),0)</f>
        <v>-16919937.924174849</v>
      </c>
      <c r="S1057" s="25">
        <f t="shared" ca="1" si="1047"/>
        <v>-15654450.529854361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1262831.1194920866</v>
      </c>
      <c r="R1058" s="25">
        <f t="array" aca="1" ref="R1058" ca="1">INDEX('Lorri 401b'!L:L,MATCH('Retirement Calculator'!A1058,'Lorri 401b'!N:N,0),0)</f>
        <v>-17010889.724103756</v>
      </c>
      <c r="S1058" s="25">
        <f t="shared" ca="1" si="1047"/>
        <v>-15748058.604611669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1260163.7768519009</v>
      </c>
      <c r="R1059" s="25">
        <f t="array" aca="1" ref="R1059" ca="1">INDEX('Lorri 401b'!L:L,MATCH('Retirement Calculator'!A1059,'Lorri 401b'!N:N,0),0)</f>
        <v>-17102220.489865702</v>
      </c>
      <c r="S1059" s="25">
        <f t="shared" ca="1" si="1047"/>
        <v>-15842056.713013802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1257485.3202840476</v>
      </c>
      <c r="R1060" s="25">
        <f t="array" aca="1" ref="R1060" ca="1">INDEX('Lorri 401b'!L:L,MATCH('Retirement Calculator'!A1060,'Lorri 401b'!N:N,0),0)</f>
        <v>-17193931.800484989</v>
      </c>
      <c r="S1060" s="25">
        <f t="shared" ca="1" si="1047"/>
        <v>-15936446.480200941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1254795.7034804949</v>
      </c>
      <c r="R1061" s="25">
        <f t="array" aca="1" ref="R1061" ca="1">INDEX('Lorri 401b'!L:L,MATCH('Retirement Calculator'!A1061,'Lorri 401b'!N:N,0),0)</f>
        <v>-17286025.24156519</v>
      </c>
      <c r="S1061" s="25">
        <f t="shared" ca="1" si="1047"/>
        <v>-16031229.538084695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1252094.8799402609</v>
      </c>
      <c r="R1062" s="25">
        <f t="array" aca="1" ref="R1062" ca="1">INDEX('Lorri 401b'!L:L,MATCH('Retirement Calculator'!A1062,'Lorri 401b'!N:N,0),0)</f>
        <v>-17378502.405316558</v>
      </c>
      <c r="S1062" s="25">
        <f t="shared" ca="1" si="1047"/>
        <v>-16126407.525376298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1249382.8029686091</v>
      </c>
      <c r="R1063" s="25">
        <f t="array" aca="1" ref="R1063" ca="1">INDEX('Lorri 401b'!L:L,MATCH('Retirement Calculator'!A1063,'Lorri 401b'!N:N,0),0)</f>
        <v>-17471364.890583556</v>
      </c>
      <c r="S1063" s="25">
        <f t="shared" ca="1" si="1047"/>
        <v>-16221982.087614946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1246659.4256762422</v>
      </c>
      <c r="R1064" s="25">
        <f t="array" aca="1" ref="R1064" ca="1">INDEX('Lorri 401b'!L:L,MATCH('Retirement Calculator'!A1064,'Lorri 401b'!N:N,0),0)</f>
        <v>-17564614.302872501</v>
      </c>
      <c r="S1064" s="25">
        <f t="shared" ca="1" si="1047"/>
        <v>-16317954.87719626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1243924.7009784905</v>
      </c>
      <c r="R1065" s="25">
        <f t="array" aca="1" ref="R1065" ca="1">INDEX('Lorri 401b'!L:L,MATCH('Retirement Calculator'!A1065,'Lorri 401b'!N:N,0),0)</f>
        <v>-17658252.254379317</v>
      </c>
      <c r="S1065" s="25">
        <f t="shared" ca="1" si="1047"/>
        <v>-16414327.553400826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1241178.5815944981</v>
      </c>
      <c r="R1066" s="25">
        <f t="array" aca="1" ref="R1066" ca="1">INDEX('Lorri 401b'!L:L,MATCH('Retirement Calculator'!A1066,'Lorri 401b'!N:N,0),0)</f>
        <v>-17752280.364017412</v>
      </c>
      <c r="S1066" s="25">
        <f t="shared" ca="1" si="1047"/>
        <v>-16511101.782422913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1238421.0200464057</v>
      </c>
      <c r="R1067" s="25">
        <f t="array" aca="1" ref="R1067" ca="1">INDEX('Lorri 401b'!L:L,MATCH('Retirement Calculator'!A1067,'Lorri 401b'!N:N,0),0)</f>
        <v>-17846700.257445663</v>
      </c>
      <c r="S1067" s="25">
        <f t="shared" ca="1" si="1047"/>
        <v>-16608279.237399258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1235651.9686585297</v>
      </c>
      <c r="R1068" s="25">
        <f t="array" aca="1" ref="R1068" ca="1">INDEX('Lorri 401b'!L:L,MATCH('Retirement Calculator'!A1068,'Lorri 401b'!N:N,0),0)</f>
        <v>-17941513.567096535</v>
      </c>
      <c r="S1068" s="25">
        <f t="shared" ca="1" si="1047"/>
        <v>-16705861.598438006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1232871.3795565374</v>
      </c>
      <c r="R1069" s="25">
        <f t="array" aca="1" ref="R1069" ca="1">INDEX('Lorri 401b'!L:L,MATCH('Retirement Calculator'!A1069,'Lorri 401b'!N:N,0),0)</f>
        <v>-18036721.932204284</v>
      </c>
      <c r="S1069" s="25">
        <f t="shared" ca="1" si="1047"/>
        <v>-16803850.552647747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1230079.2046666201</v>
      </c>
      <c r="R1070" s="25">
        <f t="array" aca="1" ref="R1070" ca="1">INDEX('Lorri 401b'!L:L,MATCH('Retirement Calculator'!A1070,'Lorri 401b'!N:N,0),0)</f>
        <v>-18132326.998833314</v>
      </c>
      <c r="S1070" s="25">
        <f t="shared" ca="1" si="1047"/>
        <v>-16902247.794166692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1227275.3957146616</v>
      </c>
      <c r="R1071" s="25">
        <f t="array" aca="1" ref="R1071" ca="1">INDEX('Lorri 401b'!L:L,MATCH('Retirement Calculator'!A1071,'Lorri 401b'!N:N,0),0)</f>
        <v>-18228330.419906631</v>
      </c>
      <c r="S1071" s="25">
        <f t="shared" ca="1" si="1047"/>
        <v>-17001055.024191968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1224459.9042254032</v>
      </c>
      <c r="R1072" s="25">
        <f t="array" aca="1" ref="R1072" ca="1">INDEX('Lorri 401b'!L:L,MATCH('Retirement Calculator'!A1072,'Lorri 401b'!N:N,0),0)</f>
        <v>-18324733.855234422</v>
      </c>
      <c r="S1072" s="25">
        <f t="shared" ca="1" si="1047"/>
        <v>-17100273.95100902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1221632.6815216062</v>
      </c>
      <c r="R1073" s="25">
        <f t="array" aca="1" ref="R1073" ca="1">INDEX('Lorri 401b'!L:L,MATCH('Retirement Calculator'!A1073,'Lorri 401b'!N:N,0),0)</f>
        <v>-18421538.971542746</v>
      </c>
      <c r="S1073" s="25">
        <f t="shared" ca="1" si="1047"/>
        <v>-17199906.29002114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1218793.67872321</v>
      </c>
      <c r="R1074" s="25">
        <f t="array" aca="1" ref="R1074" ca="1">INDEX('Lorri 401b'!L:L,MATCH('Retirement Calculator'!A1074,'Lorri 401b'!N:N,0),0)</f>
        <v>-18518747.442502353</v>
      </c>
      <c r="S1074" s="25">
        <f t="shared" ca="1" si="1047"/>
        <v>-17299953.763779145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1215942.8467464873</v>
      </c>
      <c r="R1075" s="25">
        <f t="array" aca="1" ref="R1075" ca="1">INDEX('Lorri 401b'!L:L,MATCH('Retirement Calculator'!A1075,'Lorri 401b'!N:N,0),0)</f>
        <v>-18616360.948757626</v>
      </c>
      <c r="S1075" s="25">
        <f t="shared" ca="1" si="1047"/>
        <v>-17400418.10201114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1213080.1363031948</v>
      </c>
      <c r="R1076" s="25">
        <f t="array" aca="1" ref="R1076" ca="1">INDEX('Lorri 401b'!L:L,MATCH('Retirement Calculator'!A1076,'Lorri 401b'!N:N,0),0)</f>
        <v>-18714381.177955631</v>
      </c>
      <c r="S1076" s="25">
        <f t="shared" ca="1" si="1047"/>
        <v>-17501301.041652437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1210205.4978997221</v>
      </c>
      <c r="R1077" s="25">
        <f t="array" aca="1" ref="R1077" ca="1">INDEX('Lorri 401b'!L:L,MATCH('Retirement Calculator'!A1077,'Lorri 401b'!N:N,0),0)</f>
        <v>-18812809.824775293</v>
      </c>
      <c r="S1077" s="25">
        <f t="shared" ca="1" si="1047"/>
        <v>-17602604.326875571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1207318.8818362348</v>
      </c>
      <c r="R1078" s="25">
        <f t="array" aca="1" ref="R1078" ca="1">INDEX('Lorri 401b'!L:L,MATCH('Retirement Calculator'!A1078,'Lorri 401b'!N:N,0),0)</f>
        <v>-18911648.590956703</v>
      </c>
      <c r="S1078" s="25">
        <f t="shared" ca="1" si="1047"/>
        <v>-17704329.709120467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1204420.2382058164</v>
      </c>
      <c r="R1079" s="25">
        <f t="array" aca="1" ref="R1079" ca="1">INDEX('Lorri 401b'!L:L,MATCH('Retirement Calculator'!A1079,'Lorri 401b'!N:N,0),0)</f>
        <v>-19010899.185330536</v>
      </c>
      <c r="S1079" s="25">
        <f t="shared" ca="1" si="1047"/>
        <v>-17806478.94712472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1201509.5168936045</v>
      </c>
      <c r="R1080" s="25">
        <f t="array" aca="1" ref="R1080" ca="1">INDEX('Lorri 401b'!L:L,MATCH('Retirement Calculator'!A1080,'Lorri 401b'!N:N,0),0)</f>
        <v>-19110563.323847592</v>
      </c>
      <c r="S1080" s="25">
        <f t="shared" ca="1" si="1047"/>
        <v>-17909053.806953989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1198586.6675759251</v>
      </c>
      <c r="R1081" s="25">
        <f t="array" aca="1" ref="R1081" ca="1">INDEX('Lorri 401b'!L:L,MATCH('Retirement Calculator'!A1081,'Lorri 401b'!N:N,0),0)</f>
        <v>-19210642.729608469</v>
      </c>
      <c r="S1081" s="25">
        <f t="shared" ca="1" si="1047"/>
        <v>-18012056.062032543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1195651.639719422</v>
      </c>
      <c r="R1082" s="25">
        <f t="array" aca="1" ref="R1082" ca="1">INDEX('Lorri 401b'!L:L,MATCH('Retirement Calculator'!A1082,'Lorri 401b'!N:N,0),0)</f>
        <v>-19311139.13289335</v>
      </c>
      <c r="S1082" s="25">
        <f t="shared" ca="1" si="1047"/>
        <v>-18115487.493173927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1192704.3825801834</v>
      </c>
      <c r="R1083" s="25">
        <f t="array" aca="1" ref="R1083" ca="1">INDEX('Lorri 401b'!L:L,MATCH('Retirement Calculator'!A1083,'Lorri 401b'!N:N,0),0)</f>
        <v>-19412054.271191917</v>
      </c>
      <c r="S1083" s="25">
        <f t="shared" ca="1" si="1047"/>
        <v>-18219349.888611734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1189744.8452028646</v>
      </c>
      <c r="R1084" s="25">
        <f t="array" aca="1" ref="R1084" ca="1">INDEX('Lorri 401b'!L:L,MATCH('Retirement Calculator'!A1084,'Lorri 401b'!N:N,0),0)</f>
        <v>-19513389.889233395</v>
      </c>
      <c r="S1084" s="25">
        <f t="shared" ca="1" si="1047"/>
        <v>-18323645.044030532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1186772.9764198072</v>
      </c>
      <c r="R1085" s="25">
        <f t="array" aca="1" ref="R1085" ca="1">INDEX('Lorri 401b'!L:L,MATCH('Retirement Calculator'!A1085,'Lorri 401b'!N:N,0),0)</f>
        <v>-19615147.739016715</v>
      </c>
      <c r="S1085" s="25">
        <f t="shared" ca="1" si="1047"/>
        <v>-18428374.762596909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1183788.7248501536</v>
      </c>
      <c r="R1086" s="25">
        <f t="array" aca="1" ref="R1086" ca="1">INDEX('Lorri 401b'!L:L,MATCH('Retirement Calculator'!A1086,'Lorri 401b'!N:N,0),0)</f>
        <v>-19717329.579840798</v>
      </c>
      <c r="S1086" s="25">
        <f t="shared" ca="1" si="1047"/>
        <v>-18533540.854990646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1180792.0388989598</v>
      </c>
      <c r="R1087" s="25">
        <f t="array" aca="1" ref="R1087" ca="1">INDEX('Lorri 401b'!L:L,MATCH('Retirement Calculator'!A1087,'Lorri 401b'!N:N,0),0)</f>
        <v>-19819937.178334981</v>
      </c>
      <c r="S1087" s="25">
        <f t="shared" ca="1" si="1047"/>
        <v>-18639145.139436021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1177782.8667563025</v>
      </c>
      <c r="R1088" s="25">
        <f t="array" aca="1" ref="R1088" ca="1">INDEX('Lorri 401b'!L:L,MATCH('Retirement Calculator'!A1088,'Lorri 401b'!N:N,0),0)</f>
        <v>-19922972.308489557</v>
      </c>
      <c r="S1088" s="25">
        <f t="shared" ca="1" si="1047"/>
        <v>-18745189.441733256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1174761.1563963844</v>
      </c>
      <c r="R1089" s="25">
        <f t="array" aca="1" ref="R1089" ca="1">INDEX('Lorri 401b'!L:L,MATCH('Retirement Calculator'!A1089,'Lorri 401b'!N:N,0),0)</f>
        <v>-20026436.751686443</v>
      </c>
      <c r="S1089" s="25">
        <f t="shared" ca="1" si="1047"/>
        <v>-18851675.595290057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1171726.8555766332</v>
      </c>
      <c r="R1090" s="25">
        <f t="array" aca="1" ref="R1090" ca="1">INDEX('Lorri 401b'!L:L,MATCH('Retirement Calculator'!A1090,'Lorri 401b'!N:N,0),0)</f>
        <v>-20130332.296729982</v>
      </c>
      <c r="S1090" s="25">
        <f t="shared" ca="1" si="1047"/>
        <v>-18958605.441153347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1168679.9118367997</v>
      </c>
      <c r="R1091" s="25">
        <f t="array" aca="1" ref="R1091" ca="1">INDEX('Lorri 401b'!L:L,MATCH('Retirement Calculator'!A1091,'Lorri 401b'!N:N,0),0)</f>
        <v>-20234660.739877872</v>
      </c>
      <c r="S1091" s="25">
        <f t="shared" ca="1" si="1047"/>
        <v>-19065980.828041073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1165620.2724980502</v>
      </c>
      <c r="R1092" s="25">
        <f t="array" aca="1" ref="R1092" ca="1">INDEX('Lorri 401b'!L:L,MATCH('Retirement Calculator'!A1092,'Lorri 401b'!N:N,0),0)</f>
        <v>-20339423.884872209</v>
      </c>
      <c r="S1092" s="25">
        <f t="shared" ca="1" si="1047"/>
        <v>-19173803.61237416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1162547.8846620559</v>
      </c>
      <c r="R1093" s="25">
        <f t="array" aca="1" ref="R1093" ca="1">INDEX('Lorri 401b'!L:L,MATCH('Retirement Calculator'!A1093,'Lorri 401b'!N:N,0),0)</f>
        <v>-20444623.542970691</v>
      </c>
      <c r="S1093" s="25">
        <f t="shared" ca="1" si="1047"/>
        <v>-19282075.658308636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1159462.6952100783</v>
      </c>
      <c r="R1094" s="25">
        <f t="array" aca="1" ref="R1094" ca="1">INDEX('Lorri 401b'!L:L,MATCH('Retirement Calculator'!A1094,'Lorri 401b'!N:N,0),0)</f>
        <v>-20550261.532977916</v>
      </c>
      <c r="S1094" s="25">
        <f t="shared" ca="1" si="1047"/>
        <v>-19390798.837767839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1156364.6508020507</v>
      </c>
      <c r="R1095" s="25">
        <f t="array" aca="1" ref="R1095" ca="1">INDEX('Lorri 401b'!L:L,MATCH('Retirement Calculator'!A1095,'Lorri 401b'!N:N,0),0)</f>
        <v>-20656339.681276839</v>
      </c>
      <c r="S1095" s="25">
        <f t="shared" ca="1" si="1047"/>
        <v>-19499975.030474789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1153253.6978756564</v>
      </c>
      <c r="R1096" s="25">
        <f t="array" aca="1" ref="R1096" ca="1">INDEX('Lorri 401b'!L:L,MATCH('Retirement Calculator'!A1096,'Lorri 401b'!N:N,0),0)</f>
        <v>-20762859.821860339</v>
      </c>
      <c r="S1096" s="25">
        <f t="shared" ca="1" si="1047"/>
        <v>-19609606.123984683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1150129.7826454022</v>
      </c>
      <c r="R1097" s="25">
        <f t="array" aca="1" ref="R1097" ca="1">INDEX('Lorri 401b'!L:L,MATCH('Retirement Calculator'!A1097,'Lorri 401b'!N:N,0),0)</f>
        <v>-20869823.796362936</v>
      </c>
      <c r="S1097" s="25">
        <f t="shared" ca="1" si="1047"/>
        <v>-19719694.013717536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1146992.8511016886</v>
      </c>
      <c r="R1098" s="25">
        <f t="array" aca="1" ref="R1098" ca="1">INDEX('Lorri 401b'!L:L,MATCH('Retirement Calculator'!A1098,'Lorri 401b'!N:N,0),0)</f>
        <v>-20977233.454092629</v>
      </c>
      <c r="S1098" s="25">
        <f t="shared" ca="1" si="1047"/>
        <v>-19830240.60299094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1143842.8490098761</v>
      </c>
      <c r="R1099" s="25">
        <f t="array" aca="1" ref="R1099" ca="1">INDEX('Lorri 401b'!L:L,MATCH('Retirement Calculator'!A1099,'Lorri 401b'!N:N,0),0)</f>
        <v>-21085090.652062863</v>
      </c>
      <c r="S1099" s="25">
        <f t="shared" ca="1" si="1047"/>
        <v>-19941247.803052988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1140679.7219093479</v>
      </c>
      <c r="R1100" s="25">
        <f t="array" aca="1" ref="R1100" ca="1">INDEX('Lorri 401b'!L:L,MATCH('Retirement Calculator'!A1100,'Lorri 401b'!N:N,0),0)</f>
        <v>-21193397.255024638</v>
      </c>
      <c r="S1100" s="25">
        <f t="shared" ca="1" si="1047"/>
        <v>-20052717.53311529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1137503.4151125674</v>
      </c>
      <c r="R1101" s="25">
        <f t="array" aca="1" ref="R1101" ca="1">INDEX('Lorri 401b'!L:L,MATCH('Retirement Calculator'!A1101,'Lorri 401b'!N:N,0),0)</f>
        <v>-21302155.135498755</v>
      </c>
      <c r="S1101" s="25">
        <f t="shared" ca="1" si="1047"/>
        <v>-20164651.720386188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1134313.8737041336</v>
      </c>
      <c r="R1102" s="25">
        <f t="array" aca="1" ref="R1102" ca="1">INDEX('Lorri 401b'!L:L,MATCH('Retirement Calculator'!A1102,'Lorri 401b'!N:N,0),0)</f>
        <v>-21411366.17380818</v>
      </c>
      <c r="S1102" s="25">
        <f t="shared" ca="1" si="1047"/>
        <v>-20277052.300104044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1131111.0425398313</v>
      </c>
      <c r="R1103" s="25">
        <f t="array" aca="1" ref="R1103" ca="1">INDEX('Lorri 401b'!L:L,MATCH('Retirement Calculator'!A1103,'Lorri 401b'!N:N,0),0)</f>
        <v>-21521032.25811056</v>
      </c>
      <c r="S1103" s="25">
        <f t="shared" ca="1" si="1047"/>
        <v>-20389921.215570729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1127894.8662456777</v>
      </c>
      <c r="R1104" s="25">
        <f t="array" aca="1" ref="R1104" ca="1">INDEX('Lorri 401b'!L:L,MATCH('Retirement Calculator'!A1104,'Lorri 401b'!N:N,0),0)</f>
        <v>-21631155.284430869</v>
      </c>
      <c r="S1104" s="25">
        <f t="shared" ca="1" si="1047"/>
        <v>-20503260.418185189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1124665.2892169652</v>
      </c>
      <c r="R1105" s="25">
        <f t="array" aca="1" ref="R1105" ca="1">INDEX('Lorri 401b'!L:L,MATCH('Retirement Calculator'!A1105,'Lorri 401b'!N:N,0),0)</f>
        <v>-21741737.156694178</v>
      </c>
      <c r="S1105" s="25">
        <f t="shared" ca="1" si="1047"/>
        <v>-20617071.867477212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1121422.2556172998</v>
      </c>
      <c r="R1106" s="25">
        <f t="array" aca="1" ref="R1106" ca="1">INDEX('Lorri 401b'!L:L,MATCH('Retirement Calculator'!A1106,'Lorri 401b'!N:N,0),0)</f>
        <v>-21852779.786758583</v>
      </c>
      <c r="S1106" s="25">
        <f t="shared" ca="1" si="1047"/>
        <v>-20731357.531141285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1118165.7093776357</v>
      </c>
      <c r="R1107" s="25">
        <f t="array" aca="1" ref="R1107" ca="1">INDEX('Lorri 401b'!L:L,MATCH('Retirement Calculator'!A1107,'Lorri 401b'!N:N,0),0)</f>
        <v>-21964285.094448257</v>
      </c>
      <c r="S1107" s="25">
        <f t="shared" ca="1" si="1047"/>
        <v>-20846119.385070622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1114895.5941953063</v>
      </c>
      <c r="R1108" s="25">
        <f t="array" aca="1" ref="R1108" ca="1">INDEX('Lorri 401b'!L:L,MATCH('Retirement Calculator'!A1108,'Lorri 401b'!N:N,0),0)</f>
        <v>-22076255.007586639</v>
      </c>
      <c r="S1108" s="25">
        <f t="shared" ca="1" si="1047"/>
        <v>-20961359.413391333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1111611.8535330505</v>
      </c>
      <c r="R1109" s="25">
        <f t="array" aca="1" ref="R1109" ca="1">INDEX('Lorri 401b'!L:L,MATCH('Retirement Calculator'!A1109,'Lorri 401b'!N:N,0),0)</f>
        <v>-22188691.462029763</v>
      </c>
      <c r="S1109" s="25">
        <f t="shared" ca="1" si="1047"/>
        <v>-21077079.608496711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1108314.4306180354</v>
      </c>
      <c r="R1110" s="25">
        <f t="array" aca="1" ref="R1110" ca="1">INDEX('Lorri 401b'!L:L,MATCH('Retirement Calculator'!A1110,'Lorri 401b'!N:N,0),0)</f>
        <v>-22301596.401699733</v>
      </c>
      <c r="S1110" s="25">
        <f t="shared" ca="1" si="1047"/>
        <v>-21193281.971081696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1105003.2684408743</v>
      </c>
      <c r="R1111" s="25">
        <f t="array" aca="1" ref="R1111" ca="1">INDEX('Lorri 401b'!L:L,MATCH('Retirement Calculator'!A1111,'Lorri 401b'!N:N,0),0)</f>
        <v>-22414971.778618328</v>
      </c>
      <c r="S1111" s="25">
        <f t="shared" ca="1" si="1047"/>
        <v>-21309968.510177456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1101678.3097546417</v>
      </c>
      <c r="R1112" s="25">
        <f t="array" aca="1" ref="R1112" ca="1">INDEX('Lorri 401b'!L:L,MATCH('Retirement Calculator'!A1112,'Lorri 401b'!N:N,0),0)</f>
        <v>-22528819.552940752</v>
      </c>
      <c r="S1112" s="25">
        <f t="shared" ca="1" si="1047"/>
        <v>-21427141.243186109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1098339.4970738832</v>
      </c>
      <c r="R1113" s="25">
        <f t="array" aca="1" ref="R1113" ca="1">INDEX('Lorri 401b'!L:L,MATCH('Retirement Calculator'!A1113,'Lorri 401b'!N:N,0),0)</f>
        <v>-22643141.692989521</v>
      </c>
      <c r="S1113" s="25">
        <f t="shared" ca="1" si="1047"/>
        <v>-21544802.195915639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1094986.7726736215</v>
      </c>
      <c r="R1114" s="25">
        <f t="array" aca="1" ref="R1114" ca="1">INDEX('Lorri 401b'!L:L,MATCH('Retirement Calculator'!A1114,'Lorri 401b'!N:N,0),0)</f>
        <v>-22757940.175288491</v>
      </c>
      <c r="S1114" s="25">
        <f t="shared" ca="1" si="1047"/>
        <v>-21662953.402614869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1091620.0785883588</v>
      </c>
      <c r="R1115" s="25">
        <f t="array" aca="1" ref="R1115" ca="1">INDEX('Lorri 401b'!L:L,MATCH('Retirement Calculator'!A1115,'Lorri 401b'!N:N,0),0)</f>
        <v>-22873216.984597038</v>
      </c>
      <c r="S1115" s="25">
        <f t="shared" ca="1" si="1047"/>
        <v>-21781596.906008679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1088239.3566110742</v>
      </c>
      <c r="R1116" s="25">
        <f t="array" aca="1" ref="R1116" ca="1">INDEX('Lorri 401b'!L:L,MATCH('Retirement Calculator'!A1116,'Lorri 401b'!N:N,0),0)</f>
        <v>-22988974.113944374</v>
      </c>
      <c r="S1116" s="25">
        <f t="shared" ca="1" si="1047"/>
        <v>-21900734.757333301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1084844.5482922175</v>
      </c>
      <c r="R1117" s="25">
        <f t="array" aca="1" ref="R1117" ca="1">INDEX('Lorri 401b'!L:L,MATCH('Retirement Calculator'!A1117,'Lorri 401b'!N:N,0),0)</f>
        <v>-23105213.564663988</v>
      </c>
      <c r="S1117" s="25">
        <f t="shared" ca="1" si="1047"/>
        <v>-22020369.016371772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1081435.5949386989</v>
      </c>
      <c r="R1118" s="25">
        <f t="array" aca="1" ref="R1118" ca="1">INDEX('Lorri 401b'!L:L,MATCH('Retirement Calculator'!A1118,'Lorri 401b'!N:N,0),0)</f>
        <v>-23221937.346428268</v>
      </c>
      <c r="S1118" s="25">
        <f t="shared" ca="1" si="1047"/>
        <v>-22140501.751489569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1078012.437612874</v>
      </c>
      <c r="R1119" s="25">
        <f t="array" aca="1" ref="R1119" ca="1">INDEX('Lorri 401b'!L:L,MATCH('Retirement Calculator'!A1119,'Lorri 401b'!N:N,0),0)</f>
        <v>-23339147.477283232</v>
      </c>
      <c r="S1119" s="25">
        <f t="shared" ca="1" si="1047"/>
        <v>-22261135.039670359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1074575.0171315249</v>
      </c>
      <c r="R1120" s="25">
        <f t="array" aca="1" ref="R1120" ca="1">INDEX('Lorri 401b'!L:L,MATCH('Retirement Calculator'!A1120,'Lorri 401b'!N:N,0),0)</f>
        <v>-23456845.983683426</v>
      </c>
      <c r="S1120" s="25">
        <f t="shared" ca="1" si="1047"/>
        <v>-22382270.9665519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1071123.2740648368</v>
      </c>
      <c r="R1121" s="25">
        <f t="array" aca="1" ref="R1121" ca="1">INDEX('Lorri 401b'!L:L,MATCH('Retirement Calculator'!A1121,'Lorri 401b'!N:N,0),0)</f>
        <v>-23575034.900526952</v>
      </c>
      <c r="S1121" s="25">
        <f t="shared" ca="1" si="1047"/>
        <v>-22503911.626462117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1067657.1487353707</v>
      </c>
      <c r="R1122" s="25">
        <f t="array" aca="1" ref="R1122" ca="1">INDEX('Lorri 401b'!L:L,MATCH('Retirement Calculator'!A1122,'Lorri 401b'!N:N,0),0)</f>
        <v>-23693716.271190662</v>
      </c>
      <c r="S1122" s="25">
        <f t="shared" ca="1" si="1047"/>
        <v>-22626059.122455291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1064176.5812170319</v>
      </c>
      <c r="R1123" s="25">
        <f t="array" aca="1" ref="R1123" ca="1">INDEX('Lorri 401b'!L:L,MATCH('Retirement Calculator'!A1123,'Lorri 401b'!N:N,0),0)</f>
        <v>-23812892.147565469</v>
      </c>
      <c r="S1123" s="25">
        <f t="shared" ca="1" si="1047"/>
        <v>-22748715.566348437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1060681.5113340335</v>
      </c>
      <c r="R1124" s="25">
        <f t="array" aca="1" ref="R1124" ca="1">INDEX('Lorri 401b'!L:L,MATCH('Retirement Calculator'!A1124,'Lorri 401b'!N:N,0),0)</f>
        <v>-23932564.590091839</v>
      </c>
      <c r="S1124" s="25">
        <f t="shared" ca="1" si="1047"/>
        <v>-22871883.078757808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1057171.8786598558</v>
      </c>
      <c r="R1125" s="25">
        <f t="array" aca="1" ref="R1125" ca="1">INDEX('Lorri 401b'!L:L,MATCH('Retirement Calculator'!A1125,'Lorri 401b'!N:N,0),0)</f>
        <v>-24052735.667795401</v>
      </c>
      <c r="S1125" s="25">
        <f t="shared" ca="1" si="1047"/>
        <v>-22995563.789135545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1053647.6225162023</v>
      </c>
      <c r="R1126" s="25">
        <f t="array" aca="1" ref="R1126" ca="1">INDEX('Lorri 401b'!L:L,MATCH('Retirement Calculator'!A1126,'Lorri 401b'!N:N,0),0)</f>
        <v>-24173407.45832273</v>
      </c>
      <c r="S1126" s="25">
        <f t="shared" ca="1" si="1047"/>
        <v>-23119759.835806526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1050108.6819719502</v>
      </c>
      <c r="R1127" s="25">
        <f t="array" aca="1" ref="R1127" ca="1">INDEX('Lorri 401b'!L:L,MATCH('Retirement Calculator'!A1127,'Lorri 401b'!N:N,0),0)</f>
        <v>-24294582.047977254</v>
      </c>
      <c r="S1127" s="25">
        <f t="shared" ca="1" si="1047"/>
        <v>-23244473.366005305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1046554.9958420972</v>
      </c>
      <c r="R1128" s="25">
        <f t="array" aca="1" ref="R1128" ca="1">INDEX('Lorri 401b'!L:L,MATCH('Retirement Calculator'!A1128,'Lorri 401b'!N:N,0),0)</f>
        <v>-24416261.531755339</v>
      </c>
      <c r="S1128" s="25">
        <f t="shared" ca="1" si="1047"/>
        <v>-23369706.535913244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1042986.5026867031</v>
      </c>
      <c r="R1129" s="25">
        <f t="array" aca="1" ref="R1129" ca="1">INDEX('Lorri 401b'!L:L,MATCH('Retirement Calculator'!A1129,'Lorri 401b'!N:N,0),0)</f>
        <v>-24538448.013382502</v>
      </c>
      <c r="S1129" s="25">
        <f t="shared" ca="1" si="1047"/>
        <v>-23495461.5106958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1039403.1408098282</v>
      </c>
      <c r="R1130" s="25">
        <f t="array" aca="1" ref="R1130" ca="1">INDEX('Lorri 401b'!L:L,MATCH('Retirement Calculator'!A1130,'Lorri 401b'!N:N,0),0)</f>
        <v>-24661143.605349775</v>
      </c>
      <c r="S1130" s="25">
        <f t="shared" ca="1" si="1047"/>
        <v>-23621740.464539949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1035804.8482584663</v>
      </c>
      <c r="R1131" s="25">
        <f t="array" aca="1" ref="R1131" ca="1">INDEX('Lorri 401b'!L:L,MATCH('Retirement Calculator'!A1131,'Lorri 401b'!N:N,0),0)</f>
        <v>-24784350.428950246</v>
      </c>
      <c r="S1131" s="25">
        <f t="shared" ca="1" si="1047"/>
        <v>-23748545.580691781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1032191.5628214738</v>
      </c>
      <c r="R1132" s="25">
        <f t="array" aca="1" ref="R1132" ca="1">INDEX('Lorri 401b'!L:L,MATCH('Retirement Calculator'!A1132,'Lorri 401b'!N:N,0),0)</f>
        <v>-24908070.614315718</v>
      </c>
      <c r="S1132" s="25">
        <f t="shared" ca="1" si="1047"/>
        <v>-23875879.051494244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1028563.2220284938</v>
      </c>
      <c r="R1133" s="25">
        <f t="array" aca="1" ref="R1133" ca="1">INDEX('Lorri 401b'!L:L,MATCH('Retirement Calculator'!A1133,'Lorri 401b'!N:N,0),0)</f>
        <v>-25032306.300453547</v>
      </c>
      <c r="S1133" s="25">
        <f t="shared" ca="1" si="1047"/>
        <v>-24003743.078425054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1024919.7631488764</v>
      </c>
      <c r="R1134" s="25">
        <f t="array" aca="1" ref="R1134" ca="1">INDEX('Lorri 401b'!L:L,MATCH('Retirement Calculator'!A1134,'Lorri 401b'!N:N,0),0)</f>
        <v>-25157059.635283619</v>
      </c>
      <c r="S1134" s="25">
        <f t="shared" ca="1" si="1047"/>
        <v>-24132139.872134741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1021261.1231905939</v>
      </c>
      <c r="R1135" s="25">
        <f t="array" aca="1" ref="R1135" ca="1">INDEX('Lorri 401b'!L:L,MATCH('Retirement Calculator'!A1135,'Lorri 401b'!N:N,0),0)</f>
        <v>-25282332.775675483</v>
      </c>
      <c r="S1135" s="25">
        <f t="shared" ca="1" si="1047"/>
        <v>-24261071.65248489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1017587.2388991519</v>
      </c>
      <c r="R1136" s="25">
        <f t="array" aca="1" ref="R1136" ca="1">INDEX('Lorri 401b'!L:L,MATCH('Retirement Calculator'!A1136,'Lorri 401b'!N:N,0),0)</f>
        <v>-25408127.887485646</v>
      </c>
      <c r="S1136" s="25">
        <f t="shared" ca="1" si="1047"/>
        <v>-24390540.648586493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1013898.0467564956</v>
      </c>
      <c r="R1137" s="25">
        <f t="array" aca="1" ref="R1137" ca="1">INDEX('Lorri 401b'!L:L,MATCH('Retirement Calculator'!A1137,'Lorri 401b'!N:N,0),0)</f>
        <v>-25534447.145595018</v>
      </c>
      <c r="S1137" s="25">
        <f t="shared" ca="1" si="1047"/>
        <v>-24520549.098838523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1010193.4829799115</v>
      </c>
      <c r="R1138" s="25">
        <f t="array" aca="1" ref="R1138" ca="1">INDEX('Lorri 401b'!L:L,MATCH('Retirement Calculator'!A1138,'Lorri 401b'!N:N,0),0)</f>
        <v>-25661292.73394651</v>
      </c>
      <c r="S1138" s="25">
        <f t="shared" ca="1" si="1047"/>
        <v>-24651099.250966597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1006473.4835209249</v>
      </c>
      <c r="R1139" s="25">
        <f t="array" aca="1" ref="R1139" ca="1">INDEX('Lorri 401b'!L:L,MATCH('Retirement Calculator'!A1139,'Lorri 401b'!N:N,0),0)</f>
        <v>-25788666.845582802</v>
      </c>
      <c r="S1139" s="25">
        <f t="shared" ca="1" si="1047"/>
        <v>-24782193.362061877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1002737.9840641926</v>
      </c>
      <c r="R1140" s="25">
        <f t="array" aca="1" ref="R1140" ca="1">INDEX('Lorri 401b'!L:L,MATCH('Retirement Calculator'!A1140,'Lorri 401b'!N:N,0),0)</f>
        <v>-25916571.682684243</v>
      </c>
      <c r="S1140" s="25">
        <f t="shared" ca="1" si="1047"/>
        <v>-24913833.698620051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998986.92002639058</v>
      </c>
      <c r="R1141" s="25">
        <f t="array" aca="1" ref="R1141" ca="1">INDEX('Lorri 401b'!L:L,MATCH('Retirement Calculator'!A1141,'Lorri 401b'!N:N,0),0)</f>
        <v>-26045009.456606939</v>
      </c>
      <c r="S1141" s="25">
        <f t="shared" ca="1" si="1047"/>
        <v>-25046022.536580548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995220.22655509773</v>
      </c>
      <c r="R1142" s="25">
        <f t="array" aca="1" ref="R1142" ca="1">INDEX('Lorri 401b'!L:L,MATCH('Retirement Calculator'!A1142,'Lorri 401b'!N:N,0),0)</f>
        <v>-26173982.387920983</v>
      </c>
      <c r="S1142" s="25">
        <f t="shared" ca="1" si="1047"/>
        <v>-25178762.161365885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991437.83852767444</v>
      </c>
      <c r="R1143" s="25">
        <f t="array" aca="1" ref="R1143" ca="1">INDEX('Lorri 401b'!L:L,MATCH('Retirement Calculator'!A1143,'Lorri 401b'!N:N,0),0)</f>
        <v>-26303492.706448834</v>
      </c>
      <c r="S1143" s="25">
        <f t="shared" ca="1" si="1047"/>
        <v>-25312054.867921159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987639.69055013696</v>
      </c>
      <c r="R1144" s="25">
        <f t="array" aca="1" ref="R1144" ca="1">INDEX('Lorri 401b'!L:L,MATCH('Retirement Calculator'!A1144,'Lorri 401b'!N:N,0),0)</f>
        <v>-26433542.651303884</v>
      </c>
      <c r="S1144" s="25">
        <f t="shared" ca="1" si="1047"/>
        <v>-25445902.960753746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983825.71695602639</v>
      </c>
      <c r="R1145" s="25">
        <f t="array" aca="1" ref="R1145" ca="1">INDEX('Lorri 401b'!L:L,MATCH('Retirement Calculator'!A1145,'Lorri 401b'!N:N,0),0)</f>
        <v>-26564134.470929164</v>
      </c>
      <c r="S1145" s="25">
        <f t="shared" ca="1" si="1047"/>
        <v>-25580308.753973138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979995.85180527368</v>
      </c>
      <c r="R1146" s="25">
        <f t="array" aca="1" ref="R1146" ca="1">INDEX('Lorri 401b'!L:L,MATCH('Retirement Calculator'!A1146,'Lorri 401b'!N:N,0),0)</f>
        <v>-26695270.423136216</v>
      </c>
      <c r="S1146" s="25">
        <f t="shared" ca="1" si="1047"/>
        <v>-25715274.571330942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976150.02888305951</v>
      </c>
      <c r="R1147" s="25">
        <f t="array" aca="1" ref="R1147" ca="1">INDEX('Lorri 401b'!L:L,MATCH('Retirement Calculator'!A1147,'Lorri 401b'!N:N,0),0)</f>
        <v>-26826952.77514413</v>
      </c>
      <c r="S1147" s="25">
        <f t="shared" ca="1" si="1047"/>
        <v>-25850802.746261071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972288.18169866945</v>
      </c>
      <c r="R1148" s="25">
        <f t="array" aca="1" ref="R1148" ca="1">INDEX('Lorri 401b'!L:L,MATCH('Retirement Calculator'!A1148,'Lorri 401b'!N:N,0),0)</f>
        <v>-26959183.803618744</v>
      </c>
      <c r="S1148" s="25">
        <f t="shared" ca="1" si="1047"/>
        <v>-25986895.621920075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968410.24348434445</v>
      </c>
      <c r="R1149" s="25">
        <f t="array" aca="1" ref="R1149" ca="1">INDEX('Lorri 401b'!L:L,MATCH('Retirement Calculator'!A1149,'Lorri 401b'!N:N,0),0)</f>
        <v>-27091965.794712003</v>
      </c>
      <c r="S1149" s="25">
        <f t="shared" ca="1" si="1047"/>
        <v>-26123555.551227659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964516.14719412639</v>
      </c>
      <c r="R1150" s="25">
        <f t="array" aca="1" ref="R1150" ca="1">INDEX('Lorri 401b'!L:L,MATCH('Retirement Calculator'!A1150,'Lorri 401b'!N:N,0),0)</f>
        <v>-27225301.044101484</v>
      </c>
      <c r="S1150" s="25">
        <f t="shared" ca="1" si="1047"/>
        <v>-26260784.896907359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960605.82550269912</v>
      </c>
      <c r="R1151" s="25">
        <f t="array" aca="1" ref="R1151" ca="1">INDEX('Lorri 401b'!L:L,MATCH('Retirement Calculator'!A1151,'Lorri 401b'!N:N,0),0)</f>
        <v>-27359191.857030086</v>
      </c>
      <c r="S1151" s="25">
        <f t="shared" ca="1" si="1047"/>
        <v>-26398586.031527389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956679.21080422425</v>
      </c>
      <c r="R1152" s="25">
        <f t="array" aca="1" ref="R1152" ca="1">INDEX('Lorri 401b'!L:L,MATCH('Retirement Calculator'!A1152,'Lorri 401b'!N:N,0),0)</f>
        <v>-27493640.548345894</v>
      </c>
      <c r="S1152" s="25">
        <f t="shared" ca="1" si="1047"/>
        <v>-26536961.33754167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952736.23521117237</v>
      </c>
      <c r="R1153" s="25">
        <f t="array" aca="1" ref="R1153" ca="1">INDEX('Lorri 401b'!L:L,MATCH('Retirement Calculator'!A1153,'Lorri 401b'!N:N,0),0)</f>
        <v>-27628649.44254218</v>
      </c>
      <c r="S1153" s="25">
        <f t="shared" ca="1" si="1047"/>
        <v>-26675913.207331009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948776.83055314946</v>
      </c>
      <c r="R1154" s="25">
        <f t="array" aca="1" ref="R1154" ca="1">INDEX('Lorri 401b'!L:L,MATCH('Retirement Calculator'!A1154,'Lorri 401b'!N:N,0),0)</f>
        <v>-27764220.873797622</v>
      </c>
      <c r="S1154" s="25">
        <f t="shared" ca="1" si="1047"/>
        <v>-26815444.043244474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944800.92837571807</v>
      </c>
      <c r="R1155" s="25">
        <f t="array" aca="1" ref="R1155" ca="1">INDEX('Lorri 401b'!L:L,MATCH('Retirement Calculator'!A1155,'Lorri 401b'!N:N,0),0)</f>
        <v>-27900357.186016627</v>
      </c>
      <c r="S1155" s="25">
        <f t="shared" ca="1" si="1047"/>
        <v>-26955556.257640909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940808.45993921405</v>
      </c>
      <c r="R1156" s="25">
        <f t="array" aca="1" ref="R1156" ca="1">INDEX('Lorri 401b'!L:L,MATCH('Retirement Calculator'!A1156,'Lorri 401b'!N:N,0),0)</f>
        <v>-28037060.732869875</v>
      </c>
      <c r="S1156" s="25">
        <f t="shared" ca="1" si="1047"/>
        <v>-27096252.272930659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936799.35621755791</v>
      </c>
      <c r="R1157" s="25">
        <f t="array" aca="1" ref="R1157" ca="1">INDEX('Lorri 401b'!L:L,MATCH('Retirement Calculator'!A1157,'Lorri 401b'!N:N,0),0)</f>
        <v>-28174333.877835013</v>
      </c>
      <c r="S1157" s="25">
        <f t="shared" ca="1" si="1047"/>
        <v>-27237534.521617454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932773.54789706157</v>
      </c>
      <c r="R1158" s="25">
        <f t="array" aca="1" ref="R1158" ca="1">INDEX('Lorri 401b'!L:L,MATCH('Retirement Calculator'!A1158,'Lorri 401b'!N:N,0),0)</f>
        <v>-28312178.994237505</v>
      </c>
      <c r="S1158" s="25">
        <f t="shared" ca="1" si="1047"/>
        <v>-27379405.446340442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928730.96537522983</v>
      </c>
      <c r="R1159" s="25">
        <f t="array" aca="1" ref="R1159" ca="1">INDEX('Lorri 401b'!L:L,MATCH('Retirement Calculator'!A1159,'Lorri 401b'!N:N,0),0)</f>
        <v>-28450598.465291675</v>
      </c>
      <c r="S1159" s="25">
        <f t="shared" ca="1" si="1047"/>
        <v>-27521867.499916445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924671.53875955718</v>
      </c>
      <c r="R1160" s="25">
        <f t="array" aca="1" ref="R1160" ca="1">INDEX('Lorri 401b'!L:L,MATCH('Retirement Calculator'!A1160,'Lorri 401b'!N:N,0),0)</f>
        <v>-28589594.684141904</v>
      </c>
      <c r="S1160" s="25">
        <f t="shared" ca="1" si="1047"/>
        <v>-27664923.145382348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920595.19786631921</v>
      </c>
      <c r="R1161" s="25">
        <f t="array" aca="1" ref="R1161" ca="1">INDEX('Lorri 401b'!L:L,MATCH('Retirement Calculator'!A1161,'Lorri 401b'!N:N,0),0)</f>
        <v>-28729170.053904008</v>
      </c>
      <c r="S1161" s="25">
        <f t="shared" ca="1" si="1047"/>
        <v>-27808574.856037688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916501.87221935939</v>
      </c>
      <c r="R1162" s="25">
        <f t="array" aca="1" ref="R1162" ca="1">INDEX('Lorri 401b'!L:L,MATCH('Retirement Calculator'!A1162,'Lorri 401b'!N:N,0),0)</f>
        <v>-28869326.987706788</v>
      </c>
      <c r="S1162" s="25">
        <f t="shared" ca="1" si="1047"/>
        <v>-27952825.11548743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912391.49104887061</v>
      </c>
      <c r="R1163" s="25">
        <f t="array" aca="1" ref="R1163" ca="1">INDEX('Lorri 401b'!L:L,MATCH('Retirement Calculator'!A1163,'Lorri 401b'!N:N,0),0)</f>
        <v>-29010067.908733748</v>
      </c>
      <c r="S1163" s="25">
        <f t="shared" ca="1" si="1047"/>
        <v>-28097676.417684875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908263.98329017137</v>
      </c>
      <c r="R1164" s="25">
        <f t="array" aca="1" ref="R1164" ca="1">INDEX('Lorri 401b'!L:L,MATCH('Retirement Calculator'!A1164,'Lorri 401b'!N:N,0),0)</f>
        <v>-29151395.250264984</v>
      </c>
      <c r="S1164" s="25">
        <f t="shared" ca="1" si="1047"/>
        <v>-28243131.266974811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904119.27758247755</v>
      </c>
      <c r="R1165" s="25">
        <f t="array" aca="1" ref="R1165" ca="1">INDEX('Lorri 401b'!L:L,MATCH('Retirement Calculator'!A1165,'Lorri 401b'!N:N,0),0)</f>
        <v>-29293311.45571927</v>
      </c>
      <c r="S1165" s="25">
        <f t="shared" ca="1" si="1047"/>
        <v>-28389192.178136792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899957.30226766842</v>
      </c>
      <c r="R1166" s="25">
        <f t="array" aca="1" ref="R1166" ca="1">INDEX('Lorri 401b'!L:L,MATCH('Retirement Calculator'!A1166,'Lorri 401b'!N:N,0),0)</f>
        <v>-29435818.978696279</v>
      </c>
      <c r="S1166" s="25">
        <f t="shared" ca="1" si="1047"/>
        <v>-28535861.676428612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895777.98538904754</v>
      </c>
      <c r="R1167" s="25">
        <f t="array" aca="1" ref="R1167" ca="1">INDEX('Lorri 401b'!L:L,MATCH('Retirement Calculator'!A1167,'Lorri 401b'!N:N,0),0)</f>
        <v>-29578920.283019029</v>
      </c>
      <c r="S1167" s="25">
        <f t="shared" ca="1" si="1047"/>
        <v>-28683142.297629982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891581.25469009904</v>
      </c>
      <c r="R1168" s="25">
        <f t="array" aca="1" ref="R1168" ca="1">INDEX('Lorri 401b'!L:L,MATCH('Retirement Calculator'!A1168,'Lorri 401b'!N:N,0),0)</f>
        <v>-29722617.842776455</v>
      </c>
      <c r="S1168" s="25">
        <f t="shared" ca="1" si="1047"/>
        <v>-28831036.588086355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887367.03761323832</v>
      </c>
      <c r="R1169" s="25">
        <f t="array" aca="1" ref="R1169" ca="1">INDEX('Lorri 401b'!L:L,MATCH('Retirement Calculator'!A1169,'Lorri 401b'!N:N,0),0)</f>
        <v>-29866914.142366204</v>
      </c>
      <c r="S1169" s="25">
        <f t="shared" ca="1" si="1047"/>
        <v>-28979547.104752965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883135.26129855728</v>
      </c>
      <c r="R1170" s="25">
        <f t="array" aca="1" ref="R1170" ca="1">INDEX('Lorri 401b'!L:L,MATCH('Retirement Calculator'!A1170,'Lorri 401b'!N:N,0),0)</f>
        <v>-30011811.676537577</v>
      </c>
      <c r="S1170" s="25">
        <f t="shared" ca="1" si="1047"/>
        <v>-29128676.415239021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878885.85258256516</v>
      </c>
      <c r="R1171" s="25">
        <f t="array" aca="1" ref="R1171" ca="1">INDEX('Lorri 401b'!L:L,MATCH('Retirement Calculator'!A1171,'Lorri 401b'!N:N,0),0)</f>
        <v>-30157312.950434662</v>
      </c>
      <c r="S1171" s="25">
        <f t="shared" ca="1" si="1047"/>
        <v>-29278427.097852096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A98" sqref="A9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15.972602739726028</v>
      </c>
      <c r="R1" s="400"/>
      <c r="S1" s="400"/>
      <c r="T1" s="400"/>
      <c r="U1" s="400"/>
      <c r="V1" s="401">
        <f ca="1">(TODAY()-B16)/365</f>
        <v>16.468493150684932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18.723287671232878</v>
      </c>
      <c r="B2" s="338">
        <v>39356</v>
      </c>
      <c r="C2" s="338">
        <f ca="1">TODAY()</f>
        <v>46190</v>
      </c>
      <c r="D2" s="399">
        <f>-(SUM(D7:D80))</f>
        <v>-435224.27000000008</v>
      </c>
      <c r="E2" s="399">
        <f>(H82+L82+Q82+V82)*-1</f>
        <v>1107311.7599999998</v>
      </c>
      <c r="F2" s="285">
        <f ca="1">D4</f>
        <v>0.11458361744880677</v>
      </c>
      <c r="G2" s="402">
        <f ca="1">(72/(F2*100))</f>
        <v>6.283620783064201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0.11458361744880677</v>
      </c>
      <c r="E4" s="400"/>
      <c r="F4" s="296"/>
      <c r="G4" s="296"/>
      <c r="H4" s="296"/>
      <c r="I4" s="400"/>
      <c r="J4" s="296">
        <f ca="1">XIRR(H8:H82,B8:B82)</f>
        <v>0.11592493653297425</v>
      </c>
      <c r="K4" s="296"/>
      <c r="L4" s="296"/>
      <c r="M4" s="296"/>
      <c r="N4" s="400"/>
      <c r="O4" s="296">
        <f ca="1">XIRR(L7:L82,B7:B82)</f>
        <v>0.11303163170814515</v>
      </c>
      <c r="P4" s="296"/>
      <c r="Q4" s="296"/>
      <c r="R4" s="400"/>
      <c r="S4" s="400"/>
      <c r="T4" s="296">
        <f ca="1">XIRR(Q18:Q82,B18:B82)</f>
        <v>0.11366085410118104</v>
      </c>
      <c r="U4" s="296"/>
      <c r="V4" s="296"/>
      <c r="W4" s="296"/>
      <c r="X4" s="400"/>
      <c r="Y4" s="296">
        <f ca="1">XIRR(V16:V82,B16:B82)</f>
        <v>0.11454935669898988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46186</v>
      </c>
      <c r="D81" s="399">
        <f t="shared" si="1"/>
        <v>7632.11</v>
      </c>
      <c r="E81" s="341">
        <f t="shared" ref="E81:F81" si="86">I81+N81+S81+X81</f>
        <v>135129.34999999998</v>
      </c>
      <c r="F81" s="341">
        <f t="shared" si="86"/>
        <v>1107311.7599999998</v>
      </c>
      <c r="G81" s="285">
        <f t="shared" si="4"/>
        <v>0.13954225448960619</v>
      </c>
      <c r="H81" s="408">
        <v>2004.8</v>
      </c>
      <c r="I81" s="408">
        <v>54005.24</v>
      </c>
      <c r="J81" s="408">
        <f t="shared" si="9"/>
        <v>433522.30999999994</v>
      </c>
      <c r="K81" s="412">
        <f t="shared" si="5"/>
        <v>0.14267674222507679</v>
      </c>
      <c r="L81" s="409">
        <v>305.39999999999998</v>
      </c>
      <c r="M81" s="409">
        <v>0</v>
      </c>
      <c r="N81" s="409">
        <v>17964.05</v>
      </c>
      <c r="O81" s="409">
        <f t="shared" si="81"/>
        <v>139615.99999999994</v>
      </c>
      <c r="P81" s="413">
        <f t="shared" si="7"/>
        <v>0.14785317604841186</v>
      </c>
      <c r="Q81" s="408">
        <v>3547.92</v>
      </c>
      <c r="R81" s="408">
        <v>-4.75</v>
      </c>
      <c r="S81" s="408">
        <v>49236.17</v>
      </c>
      <c r="T81" s="408">
        <f t="shared" si="21"/>
        <v>408701.7699999999</v>
      </c>
      <c r="U81" s="412">
        <f t="shared" si="22"/>
        <v>0.13764793656430249</v>
      </c>
      <c r="V81" s="409">
        <v>1773.99</v>
      </c>
      <c r="W81" s="409">
        <v>-4.75</v>
      </c>
      <c r="X81" s="409">
        <v>13923.89</v>
      </c>
      <c r="Y81" s="409">
        <f t="shared" si="17"/>
        <v>125471.68000000005</v>
      </c>
      <c r="Z81" s="413">
        <f t="shared" si="18"/>
        <v>0.1258195583819697</v>
      </c>
    </row>
    <row r="82" spans="1:26" ht="11.25" customHeight="1" x14ac:dyDescent="0.3">
      <c r="A82" s="424"/>
      <c r="B82" s="411">
        <f ca="1">TODAY()</f>
        <v>46190</v>
      </c>
      <c r="C82" s="425"/>
      <c r="D82" s="426">
        <f>-F81</f>
        <v>-1107311.7599999998</v>
      </c>
      <c r="E82" s="426"/>
      <c r="F82" s="426"/>
      <c r="G82" s="426"/>
      <c r="H82" s="426">
        <f>-J81</f>
        <v>-433522.30999999994</v>
      </c>
      <c r="I82" s="427"/>
      <c r="J82" s="426"/>
      <c r="K82" s="426"/>
      <c r="L82" s="426">
        <f>-O81</f>
        <v>-139615.99999999994</v>
      </c>
      <c r="M82" s="426"/>
      <c r="N82" s="427"/>
      <c r="O82" s="426"/>
      <c r="P82" s="426"/>
      <c r="Q82" s="426">
        <f>-T81</f>
        <v>-408701.7699999999</v>
      </c>
      <c r="R82" s="426"/>
      <c r="S82" s="426"/>
      <c r="T82" s="426"/>
      <c r="U82" s="426"/>
      <c r="V82" s="426">
        <f>-Y81</f>
        <v>-125471.68000000005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5.7035094314765347E-2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3.3173710734903127E-2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46190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13.957563312799453</v>
      </c>
      <c r="D3" s="429" t="s">
        <v>633</v>
      </c>
      <c r="E3" s="441">
        <f ca="1">'TSP-401K'!J4</f>
        <v>0.11592493653297425</v>
      </c>
      <c r="F3" s="429" t="s">
        <v>633</v>
      </c>
      <c r="G3" s="441">
        <f ca="1">'TSP-401K'!O4</f>
        <v>0.11303163170814515</v>
      </c>
      <c r="H3" s="429" t="s">
        <v>633</v>
      </c>
      <c r="I3" s="441">
        <f ca="1">'TSP-401K'!T4</f>
        <v>0.11366085410118104</v>
      </c>
      <c r="J3" s="429" t="s">
        <v>633</v>
      </c>
      <c r="K3" s="441">
        <f ca="1">'TSP-401K'!Y4</f>
        <v>0.11454935669898988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13.957563312799453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1107311.7599999998</v>
      </c>
      <c r="D6" s="429" t="s">
        <v>637</v>
      </c>
      <c r="E6" s="445">
        <f>'TSP-401K'!H82*-1</f>
        <v>433522.30999999994</v>
      </c>
      <c r="F6" s="429" t="s">
        <v>637</v>
      </c>
      <c r="G6" s="445">
        <f>'TSP-401K'!L82*-1</f>
        <v>139615.99999999994</v>
      </c>
      <c r="H6" s="429" t="s">
        <v>637</v>
      </c>
      <c r="I6" s="445">
        <f>'TSP-401K'!Q82*-1</f>
        <v>408701.7699999999</v>
      </c>
      <c r="J6" s="429" t="s">
        <v>637</v>
      </c>
      <c r="K6" s="445">
        <f>'TSP-401K'!V82*-1</f>
        <v>125471.68000000005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6746060.0112116756</v>
      </c>
      <c r="D8" s="429" t="s">
        <v>639</v>
      </c>
      <c r="E8" s="445">
        <f ca="1">FV(E3/26,C3*26,-(E2*0.1)/26,-E6,1)</f>
        <v>2542046.257965174</v>
      </c>
      <c r="F8" s="429" t="s">
        <v>639</v>
      </c>
      <c r="G8" s="445">
        <f ca="1">FV(G3/12,12*C3,-(G2*0.1)/12,-G6,1)</f>
        <v>732472.23187039501</v>
      </c>
      <c r="H8" s="429" t="s">
        <v>639</v>
      </c>
      <c r="I8" s="445">
        <f ca="1">FV(I3/24,C5*24,-(I2*0.1)/24,-I6,1)</f>
        <v>2545185.7456154721</v>
      </c>
      <c r="J8" s="429" t="s">
        <v>639</v>
      </c>
      <c r="K8" s="445">
        <f ca="1">FV(K3/24,C5*24,-(K2*0.055)/24,-K6,1)</f>
        <v>926355.77576063445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3274518.4898355692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3274518.4898355692</v>
      </c>
      <c r="C8" s="447">
        <f t="shared" ref="C8:C136" si="0">SUMIF(G:G,A8,J:J)</f>
        <v>377513.19893278764</v>
      </c>
      <c r="D8" s="447">
        <f ca="1">SUMIF(G:G,1,K:K)</f>
        <v>157148.42055442091</v>
      </c>
      <c r="E8" s="447">
        <f t="shared" ref="E8:E136" ca="1" si="1">B8-C8+D8</f>
        <v>3054153.7114572022</v>
      </c>
      <c r="F8" s="431"/>
      <c r="G8" s="459">
        <v>1</v>
      </c>
      <c r="H8" s="459">
        <v>1</v>
      </c>
      <c r="I8" s="444">
        <f ca="1">B1</f>
        <v>3274518.4898355692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13512.746069129877</v>
      </c>
      <c r="L8" s="444">
        <f t="shared" ref="L8:L262" ca="1" si="3">I8-J8+K8</f>
        <v>3256571.8026603004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3054153.7114572022</v>
      </c>
      <c r="C9" s="447">
        <f t="shared" si="0"/>
        <v>377513.19893278764</v>
      </c>
      <c r="D9" s="447">
        <f ca="1">SUMIF(G:G,2,K:K)</f>
        <v>145874.14026629631</v>
      </c>
      <c r="E9" s="447">
        <f t="shared" ca="1" si="1"/>
        <v>2822514.6527907113</v>
      </c>
      <c r="F9" s="431"/>
      <c r="G9" s="459">
        <v>1</v>
      </c>
      <c r="H9" s="459">
        <v>2</v>
      </c>
      <c r="I9" s="444">
        <f t="shared" ref="I9:I263" ca="1" si="5">L8</f>
        <v>3256571.8026603004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13437.96820589959</v>
      </c>
      <c r="L9" s="444">
        <f t="shared" ca="1" si="3"/>
        <v>3238550.3376218011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2822514.6527907113</v>
      </c>
      <c r="C10" s="447">
        <f t="shared" si="0"/>
        <v>377513.19893278764</v>
      </c>
      <c r="D10" s="447">
        <f ca="1">SUMIF(G:G,3,K:K)</f>
        <v>134023.04640138062</v>
      </c>
      <c r="E10" s="447">
        <f t="shared" ca="1" si="1"/>
        <v>2579024.5002593044</v>
      </c>
      <c r="F10" s="431"/>
      <c r="G10" s="459">
        <v>1</v>
      </c>
      <c r="H10" s="459">
        <v>3</v>
      </c>
      <c r="I10" s="444">
        <f t="shared" ca="1" si="5"/>
        <v>3238550.3376218011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13362.878768239176</v>
      </c>
      <c r="L10" s="444">
        <f t="shared" ca="1" si="3"/>
        <v>3220453.7831456414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2579024.5002593044</v>
      </c>
      <c r="C11" s="447">
        <f t="shared" si="0"/>
        <v>372857.19893278764</v>
      </c>
      <c r="D11" s="447">
        <f ca="1">SUMIF(G:G,4,K:K)</f>
        <v>121634.0015797567</v>
      </c>
      <c r="E11" s="447">
        <f t="shared" ca="1" si="1"/>
        <v>2327801.3029062739</v>
      </c>
      <c r="F11" s="431"/>
      <c r="G11" s="459">
        <v>1</v>
      </c>
      <c r="H11" s="459">
        <v>4</v>
      </c>
      <c r="I11" s="444">
        <f t="shared" ca="1" si="5"/>
        <v>3220453.7831456414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13287.476457921844</v>
      </c>
      <c r="L11" s="444">
        <f t="shared" ca="1" si="3"/>
        <v>3202281.8263591644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2327801.3029062739</v>
      </c>
      <c r="C12" s="447">
        <f t="shared" si="0"/>
        <v>368201.19893278764</v>
      </c>
      <c r="D12" s="447">
        <f ca="1">SUMIF(G:G,5,K:K)</f>
        <v>108968.66600811333</v>
      </c>
      <c r="E12" s="447">
        <f t="shared" ca="1" si="1"/>
        <v>2068568.7699815996</v>
      </c>
      <c r="F12" s="431"/>
      <c r="G12" s="459">
        <v>1</v>
      </c>
      <c r="H12" s="459">
        <v>5</v>
      </c>
      <c r="I12" s="444">
        <f t="shared" ca="1" si="5"/>
        <v>3202281.8263591644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13211.759971311523</v>
      </c>
      <c r="L12" s="444">
        <f t="shared" ca="1" si="3"/>
        <v>3184034.153086077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2068568.7699815996</v>
      </c>
      <c r="C13" s="447">
        <f t="shared" si="0"/>
        <v>257645.72060989373</v>
      </c>
      <c r="D13" s="447">
        <f ca="1">SUMIF(G:G,6,K:K)</f>
        <v>97095.482605895595</v>
      </c>
      <c r="E13" s="447">
        <f t="shared" ca="1" si="1"/>
        <v>1908018.5319776013</v>
      </c>
      <c r="F13" s="431"/>
      <c r="G13" s="459">
        <v>1</v>
      </c>
      <c r="H13" s="459">
        <v>6</v>
      </c>
      <c r="I13" s="444">
        <f t="shared" ca="1" si="5"/>
        <v>3184034.153086077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13135.727999340326</v>
      </c>
      <c r="L13" s="444">
        <f t="shared" ca="1" si="3"/>
        <v>3165710.4478410184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1908018.5319776013</v>
      </c>
      <c r="C14" s="447">
        <f t="shared" si="0"/>
        <v>102868.05095784225</v>
      </c>
      <c r="D14" s="447">
        <f ca="1">SUMIF(G:G,7,K:K)</f>
        <v>94788.828819507879</v>
      </c>
      <c r="E14" s="447">
        <f t="shared" ca="1" si="1"/>
        <v>1899939.3098392671</v>
      </c>
      <c r="F14" s="431"/>
      <c r="G14" s="459">
        <v>1</v>
      </c>
      <c r="H14" s="459">
        <v>7</v>
      </c>
      <c r="I14" s="444">
        <f t="shared" ca="1" si="5"/>
        <v>3165710.4478410184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13059.379227485915</v>
      </c>
      <c r="L14" s="444">
        <f t="shared" ca="1" si="3"/>
        <v>3147310.3938241056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1899939.3098392671</v>
      </c>
      <c r="C15" s="447">
        <f t="shared" si="0"/>
        <v>102868.05095784225</v>
      </c>
      <c r="D15" s="447">
        <f ca="1">SUMIF(G:G,8,K:K)</f>
        <v>94375.480481502644</v>
      </c>
      <c r="E15" s="447">
        <f t="shared" ca="1" si="1"/>
        <v>1891446.7393629274</v>
      </c>
      <c r="F15" s="431"/>
      <c r="G15" s="459">
        <v>1</v>
      </c>
      <c r="H15" s="459">
        <v>8</v>
      </c>
      <c r="I15" s="444">
        <f t="shared" ca="1" si="5"/>
        <v>3147310.3938241056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12982.712335748778</v>
      </c>
      <c r="L15" s="444">
        <f t="shared" ca="1" si="3"/>
        <v>3128833.6729154554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1891446.7393629274</v>
      </c>
      <c r="C16" s="447">
        <f t="shared" si="0"/>
        <v>95430.955357842235</v>
      </c>
      <c r="D16" s="447">
        <f ca="1">SUMIF(G:G,9,K:K)</f>
        <v>94129.518544378123</v>
      </c>
      <c r="E16" s="447">
        <f t="shared" ca="1" si="1"/>
        <v>1890145.3025494635</v>
      </c>
      <c r="F16" s="431"/>
      <c r="G16" s="459">
        <v>1</v>
      </c>
      <c r="H16" s="459">
        <v>9</v>
      </c>
      <c r="I16" s="444">
        <f t="shared" ca="1" si="5"/>
        <v>3128833.6729154554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12905.725998629403</v>
      </c>
      <c r="L16" s="444">
        <f t="shared" ca="1" si="3"/>
        <v>3110279.965669686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1890145.3025494635</v>
      </c>
      <c r="C17" s="447">
        <f t="shared" si="0"/>
        <v>94754.855757842233</v>
      </c>
      <c r="D17" s="447">
        <f ca="1">SUMIF(G:G,10,K:K)</f>
        <v>94097.525105721186</v>
      </c>
      <c r="E17" s="447">
        <f t="shared" ca="1" si="1"/>
        <v>1889487.9718973422</v>
      </c>
      <c r="F17" s="431"/>
      <c r="G17" s="459">
        <v>1</v>
      </c>
      <c r="H17" s="459">
        <v>10</v>
      </c>
      <c r="I17" s="444">
        <f t="shared" ca="1" si="5"/>
        <v>3110279.965669686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12828.418885105362</v>
      </c>
      <c r="L17" s="444">
        <f t="shared" ca="1" si="3"/>
        <v>3091648.9513103925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1889487.9718973422</v>
      </c>
      <c r="C18" s="447">
        <f t="shared" si="0"/>
        <v>94754.855757842233</v>
      </c>
      <c r="D18" s="447">
        <f ca="1">SUMIF(G:G,11,K:K)</f>
        <v>94063.89482202279</v>
      </c>
      <c r="E18" s="447">
        <f t="shared" ca="1" si="1"/>
        <v>1888797.0109615228</v>
      </c>
      <c r="F18" s="431"/>
      <c r="G18" s="459">
        <v>1</v>
      </c>
      <c r="H18" s="459">
        <v>11</v>
      </c>
      <c r="I18" s="444">
        <f t="shared" ca="1" si="5"/>
        <v>3091648.9513103925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12750.789658608306</v>
      </c>
      <c r="L18" s="444">
        <f t="shared" ca="1" si="3"/>
        <v>3072940.3077246021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1888797.0109615228</v>
      </c>
      <c r="C19" s="447">
        <f t="shared" si="0"/>
        <v>94754.855757842233</v>
      </c>
      <c r="D19" s="447">
        <f ca="1">SUMIF(G:G,12,K:K)</f>
        <v>94028.54394918411</v>
      </c>
      <c r="E19" s="447">
        <f t="shared" ca="1" si="1"/>
        <v>1888070.6991528645</v>
      </c>
      <c r="F19" s="431"/>
      <c r="G19" s="459">
        <v>1</v>
      </c>
      <c r="H19" s="459">
        <v>12</v>
      </c>
      <c r="I19" s="444">
        <f t="shared" ca="1" si="5"/>
        <v>3072940.3077246021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12672.836977000847</v>
      </c>
      <c r="L19" s="444">
        <f t="shared" ca="1" si="3"/>
        <v>3054153.7114572041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1888070.6991528645</v>
      </c>
      <c r="C20" s="447">
        <f t="shared" si="0"/>
        <v>94754.855757842233</v>
      </c>
      <c r="D20" s="447">
        <f ca="1">SUMIF(G:G,13,K:K)</f>
        <v>93991.384458599248</v>
      </c>
      <c r="E20" s="447">
        <f t="shared" ca="1" si="1"/>
        <v>1887307.2278536214</v>
      </c>
      <c r="F20" s="431"/>
      <c r="G20" s="459">
        <v>2</v>
      </c>
      <c r="H20" s="459">
        <v>13</v>
      </c>
      <c r="I20" s="444">
        <f t="shared" ca="1" si="5"/>
        <v>3054153.7114572041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12594.559492553355</v>
      </c>
      <c r="L20" s="444">
        <f t="shared" ca="1" si="3"/>
        <v>3035288.8377053589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1887307.2278536214</v>
      </c>
      <c r="C21" s="447">
        <f t="shared" si="0"/>
        <v>94754.855757842233</v>
      </c>
      <c r="D21" s="447">
        <f ca="1">SUMIF(G:G,14,K:K)</f>
        <v>93952.323817951707</v>
      </c>
      <c r="E21" s="447">
        <f t="shared" ca="1" si="1"/>
        <v>1886504.6959137307</v>
      </c>
      <c r="F21" s="431"/>
      <c r="G21" s="459">
        <v>2</v>
      </c>
      <c r="H21" s="459">
        <v>14</v>
      </c>
      <c r="I21" s="444">
        <f t="shared" ca="1" si="5"/>
        <v>3035288.8377053589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12515.955851920668</v>
      </c>
      <c r="L21" s="444">
        <f t="shared" ca="1" si="3"/>
        <v>3016345.3603128809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1886504.6959137307</v>
      </c>
      <c r="C22" s="447">
        <f t="shared" si="0"/>
        <v>94754.855757842233</v>
      </c>
      <c r="D22" s="447">
        <f ca="1">SUMIF(G:G,15,K:K)</f>
        <v>93911.26476079617</v>
      </c>
      <c r="E22" s="447">
        <f t="shared" ca="1" si="1"/>
        <v>1885661.1049166846</v>
      </c>
      <c r="F22" s="431"/>
      <c r="G22" s="459">
        <v>2</v>
      </c>
      <c r="H22" s="459">
        <v>15</v>
      </c>
      <c r="I22" s="444">
        <f t="shared" ca="1" si="5"/>
        <v>3016345.3603128809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12437.024696118675</v>
      </c>
      <c r="L22" s="444">
        <f t="shared" ca="1" si="3"/>
        <v>2997322.9517646008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1885661.1049166846</v>
      </c>
      <c r="C23" s="447">
        <f t="shared" si="0"/>
        <v>94754.855757842233</v>
      </c>
      <c r="D23" s="447">
        <f ca="1">SUMIF(G:G,16,K:K)</f>
        <v>93868.105044351338</v>
      </c>
      <c r="E23" s="447">
        <f t="shared" ca="1" si="1"/>
        <v>1884774.3542031937</v>
      </c>
      <c r="F23" s="431"/>
      <c r="G23" s="459">
        <v>2</v>
      </c>
      <c r="H23" s="459">
        <v>16</v>
      </c>
      <c r="I23" s="444">
        <f t="shared" ca="1" si="5"/>
        <v>2997322.9517646008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12357.764660500841</v>
      </c>
      <c r="L23" s="444">
        <f t="shared" ca="1" si="3"/>
        <v>2978221.2831807029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1884774.3542031937</v>
      </c>
      <c r="C24" s="447">
        <f t="shared" si="0"/>
        <v>94754.855757842233</v>
      </c>
      <c r="D24" s="447">
        <f ca="1">SUMIF(G:G,17,K:K)</f>
        <v>93822.737194901172</v>
      </c>
      <c r="E24" s="447">
        <f t="shared" ca="1" si="1"/>
        <v>1883842.2356402525</v>
      </c>
      <c r="F24" s="431"/>
      <c r="G24" s="459">
        <v>2</v>
      </c>
      <c r="H24" s="459">
        <v>17</v>
      </c>
      <c r="I24" s="444">
        <f t="shared" ca="1" si="5"/>
        <v>2978221.2831807029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12278.174374734601</v>
      </c>
      <c r="L24" s="444">
        <f t="shared" ca="1" si="3"/>
        <v>2959040.0243110387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1883842.2356402525</v>
      </c>
      <c r="C25" s="447">
        <f t="shared" si="0"/>
        <v>94754.855757842233</v>
      </c>
      <c r="D25" s="447">
        <f ca="1">SUMIF(G:G,18,K:K)</f>
        <v>93775.04824017029</v>
      </c>
      <c r="E25" s="447">
        <f t="shared" ca="1" si="1"/>
        <v>1882862.4281225805</v>
      </c>
      <c r="F25" s="431"/>
      <c r="G25" s="459">
        <v>2</v>
      </c>
      <c r="H25" s="459">
        <v>18</v>
      </c>
      <c r="I25" s="444">
        <f t="shared" ca="1" si="5"/>
        <v>2959040.0243110387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12198.252462777666</v>
      </c>
      <c r="L25" s="444">
        <f t="shared" ca="1" si="3"/>
        <v>2939778.8435294176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1882862.4281225805</v>
      </c>
      <c r="C26" s="447">
        <f t="shared" si="0"/>
        <v>94754.855757842233</v>
      </c>
      <c r="D26" s="447">
        <f ca="1">SUMIF(G:G,19,K:K)</f>
        <v>93724.919428007343</v>
      </c>
      <c r="E26" s="447">
        <f t="shared" ca="1" si="1"/>
        <v>1881832.4917927457</v>
      </c>
      <c r="F26" s="431"/>
      <c r="G26" s="459">
        <v>2</v>
      </c>
      <c r="H26" s="459">
        <v>19</v>
      </c>
      <c r="I26" s="444">
        <f t="shared" ca="1" si="5"/>
        <v>2939778.8435294176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12117.997542854246</v>
      </c>
      <c r="L26" s="444">
        <f t="shared" ca="1" si="3"/>
        <v>2920437.4078278732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1881832.4917927457</v>
      </c>
      <c r="C27" s="447">
        <f t="shared" si="0"/>
        <v>94754.855757842233</v>
      </c>
      <c r="D27" s="447">
        <f ca="1">SUMIF(G:G,20,K:K)</f>
        <v>93672.225930675631</v>
      </c>
      <c r="E27" s="447">
        <f t="shared" ca="1" si="1"/>
        <v>1880749.861965579</v>
      </c>
      <c r="F27" s="431"/>
      <c r="G27" s="459">
        <v>2</v>
      </c>
      <c r="H27" s="459">
        <v>20</v>
      </c>
      <c r="I27" s="444">
        <f t="shared" ca="1" si="5"/>
        <v>2920437.4078278732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12037.408227431144</v>
      </c>
      <c r="L27" s="444">
        <f t="shared" ca="1" si="3"/>
        <v>2901015.3828109056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1880749.861965579</v>
      </c>
      <c r="C28" s="447">
        <f t="shared" si="0"/>
        <v>94754.855757842233</v>
      </c>
      <c r="D28" s="447">
        <f ca="1">SUMIF(G:G,21,K:K)</f>
        <v>93616.836534014379</v>
      </c>
      <c r="E28" s="447">
        <f t="shared" ca="1" si="1"/>
        <v>1879611.8427417511</v>
      </c>
      <c r="F28" s="431"/>
      <c r="G28" s="459">
        <v>2</v>
      </c>
      <c r="H28" s="459">
        <v>21</v>
      </c>
      <c r="I28" s="444">
        <f t="shared" ca="1" si="5"/>
        <v>2901015.3828109056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11956.483123193779</v>
      </c>
      <c r="L28" s="444">
        <f t="shared" ca="1" si="3"/>
        <v>2881512.4326897007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1879611.8427417511</v>
      </c>
      <c r="C29" s="447">
        <f t="shared" si="0"/>
        <v>94754.855757842233</v>
      </c>
      <c r="D29" s="447">
        <f ca="1">SUMIF(G:G,22,K:K)</f>
        <v>93558.613310697401</v>
      </c>
      <c r="E29" s="447">
        <f t="shared" ca="1" si="1"/>
        <v>1878415.6002946063</v>
      </c>
      <c r="F29" s="431"/>
      <c r="G29" s="459">
        <v>2</v>
      </c>
      <c r="H29" s="459">
        <v>22</v>
      </c>
      <c r="I29" s="444">
        <f t="shared" ca="1" si="5"/>
        <v>2881512.4326897007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11875.220831022092</v>
      </c>
      <c r="L29" s="444">
        <f t="shared" ca="1" si="3"/>
        <v>2861928.2202763241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1878415.6002946063</v>
      </c>
      <c r="C30" s="447">
        <f t="shared" si="0"/>
        <v>94754.855757842233</v>
      </c>
      <c r="D30" s="447">
        <f ca="1">SUMIF(G:G,23,K:K)</f>
        <v>93497.411276774772</v>
      </c>
      <c r="E30" s="447">
        <f t="shared" ca="1" si="1"/>
        <v>1877158.1558135387</v>
      </c>
      <c r="F30" s="431"/>
      <c r="G30" s="459">
        <v>2</v>
      </c>
      <c r="H30" s="459">
        <v>23</v>
      </c>
      <c r="I30" s="444">
        <f t="shared" ca="1" si="5"/>
        <v>2861928.2202763241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11793.619945966355</v>
      </c>
      <c r="L30" s="444">
        <f t="shared" ca="1" si="3"/>
        <v>2842262.4069778915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1877158.1558135387</v>
      </c>
      <c r="C31" s="447">
        <f t="shared" si="0"/>
        <v>94754.855757842233</v>
      </c>
      <c r="D31" s="447">
        <f ca="1">SUMIF(G:G,24,K:K)</f>
        <v>93433.078030642413</v>
      </c>
      <c r="E31" s="447">
        <f t="shared" ca="1" si="1"/>
        <v>1875836.3780863388</v>
      </c>
      <c r="F31" s="431"/>
      <c r="G31" s="459">
        <v>2</v>
      </c>
      <c r="H31" s="459">
        <v>24</v>
      </c>
      <c r="I31" s="444">
        <f t="shared" ca="1" si="5"/>
        <v>2842262.4069778915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11711.679057222886</v>
      </c>
      <c r="L31" s="444">
        <f t="shared" ca="1" si="3"/>
        <v>2822514.6527907155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1875836.3780863388</v>
      </c>
      <c r="C32" s="447">
        <f t="shared" si="0"/>
        <v>94754.855757842233</v>
      </c>
      <c r="D32" s="447">
        <f ca="1">SUMIF(G:G,25,K:K)</f>
        <v>93365.453373541037</v>
      </c>
      <c r="E32" s="447">
        <f t="shared" ca="1" si="1"/>
        <v>1874446.9757020376</v>
      </c>
      <c r="F32" s="431"/>
      <c r="G32" s="459">
        <v>3</v>
      </c>
      <c r="H32" s="459">
        <v>25</v>
      </c>
      <c r="I32" s="444">
        <f t="shared" ca="1" si="5"/>
        <v>2822514.6527907155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11629.396748109653</v>
      </c>
      <c r="L32" s="444">
        <f t="shared" ca="1" si="3"/>
        <v>2802684.6162944264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1874446.9757020376</v>
      </c>
      <c r="C33" s="447">
        <f t="shared" si="0"/>
        <v>94754.855757842233</v>
      </c>
      <c r="D33" s="447">
        <f ca="1">SUMIF(G:G,26,K:K)</f>
        <v>93294.368910638746</v>
      </c>
      <c r="E33" s="447">
        <f t="shared" ca="1" si="1"/>
        <v>1872986.4888548341</v>
      </c>
      <c r="F33" s="431"/>
      <c r="G33" s="459">
        <v>3</v>
      </c>
      <c r="H33" s="459">
        <v>26</v>
      </c>
      <c r="I33" s="444">
        <f t="shared" ca="1" si="5"/>
        <v>2802684.6162944264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11546.771596041781</v>
      </c>
      <c r="L33" s="444">
        <f t="shared" ca="1" si="3"/>
        <v>2782771.9546460696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1872986.4888548341</v>
      </c>
      <c r="C34" s="447">
        <f t="shared" si="0"/>
        <v>94754.855757842233</v>
      </c>
      <c r="D34" s="447">
        <f ca="1">SUMIF(G:G,27,K:K)</f>
        <v>93219.647631704502</v>
      </c>
      <c r="E34" s="447">
        <f t="shared" ca="1" si="1"/>
        <v>1871451.2807286964</v>
      </c>
      <c r="F34" s="431"/>
      <c r="G34" s="459">
        <v>3</v>
      </c>
      <c r="H34" s="459">
        <v>27</v>
      </c>
      <c r="I34" s="444">
        <f t="shared" ca="1" si="5"/>
        <v>2782771.9546460696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11463.802172506961</v>
      </c>
      <c r="L34" s="444">
        <f t="shared" ca="1" si="3"/>
        <v>2762776.3235741779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1871451.2807286964</v>
      </c>
      <c r="C35" s="447">
        <f t="shared" si="0"/>
        <v>94754.855757842233</v>
      </c>
      <c r="D35" s="447">
        <f ca="1">SUMIF(G:G,28,K:K)</f>
        <v>93141.103470327784</v>
      </c>
      <c r="E35" s="447">
        <f t="shared" ca="1" si="1"/>
        <v>1869837.5284411819</v>
      </c>
      <c r="F35" s="431"/>
      <c r="G35" s="459">
        <v>3</v>
      </c>
      <c r="H35" s="459">
        <v>28</v>
      </c>
      <c r="I35" s="444">
        <f t="shared" ca="1" si="5"/>
        <v>2762776.3235741779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11380.487043040746</v>
      </c>
      <c r="L35" s="444">
        <f t="shared" ca="1" si="3"/>
        <v>2742697.3773728199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1869837.5284411819</v>
      </c>
      <c r="C36" s="447">
        <f t="shared" si="0"/>
        <v>94754.855757842233</v>
      </c>
      <c r="D36" s="447">
        <f ca="1">SUMIF(G:G,29,K:K)</f>
        <v>93058.54084058755</v>
      </c>
      <c r="E36" s="447">
        <f t="shared" ca="1" si="1"/>
        <v>1868141.2135239271</v>
      </c>
      <c r="F36" s="431"/>
      <c r="G36" s="459">
        <v>3</v>
      </c>
      <c r="H36" s="459">
        <v>29</v>
      </c>
      <c r="I36" s="444">
        <f t="shared" ca="1" si="5"/>
        <v>2742697.3773728199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11296.824767201755</v>
      </c>
      <c r="L36" s="444">
        <f t="shared" ca="1" si="3"/>
        <v>2722534.7688956228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1868141.2135239271</v>
      </c>
      <c r="C37" s="447">
        <f t="shared" si="0"/>
        <v>94754.855757842233</v>
      </c>
      <c r="D37" s="447">
        <f ca="1">SUMIF(G:G,30,K:K)</f>
        <v>92971.75415001568</v>
      </c>
      <c r="E37" s="447">
        <f t="shared" ca="1" si="1"/>
        <v>1866358.1119161006</v>
      </c>
      <c r="F37" s="431"/>
      <c r="G37" s="459">
        <v>3</v>
      </c>
      <c r="H37" s="459">
        <v>30</v>
      </c>
      <c r="I37" s="444">
        <f t="shared" ca="1" si="5"/>
        <v>2722534.7688956228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11212.813898546767</v>
      </c>
      <c r="L37" s="444">
        <f t="shared" ca="1" si="3"/>
        <v>2702288.1495497706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1866358.1119161006</v>
      </c>
      <c r="C38" s="447">
        <f t="shared" si="0"/>
        <v>94754.855757842233</v>
      </c>
      <c r="D38" s="447">
        <f ca="1">SUMIF(G:G,31,K:K)</f>
        <v>92880.527287643272</v>
      </c>
      <c r="E38" s="447">
        <f t="shared" ca="1" si="1"/>
        <v>1864483.7834459015</v>
      </c>
      <c r="F38" s="431"/>
      <c r="G38" s="459">
        <v>3</v>
      </c>
      <c r="H38" s="459">
        <v>31</v>
      </c>
      <c r="I38" s="444">
        <f t="shared" ca="1" si="5"/>
        <v>2702288.1495497706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11128.452984605716</v>
      </c>
      <c r="L38" s="444">
        <f t="shared" ca="1" si="3"/>
        <v>2681957.1692899778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1864483.7834459015</v>
      </c>
      <c r="C39" s="447">
        <f t="shared" si="0"/>
        <v>94754.855757842233</v>
      </c>
      <c r="D39" s="447">
        <f ca="1">SUMIF(G:G,32,K:K)</f>
        <v>92784.633085854104</v>
      </c>
      <c r="E39" s="447">
        <f t="shared" ca="1" si="1"/>
        <v>1862513.5607739133</v>
      </c>
      <c r="F39" s="431"/>
      <c r="G39" s="459">
        <v>3</v>
      </c>
      <c r="H39" s="459">
        <v>32</v>
      </c>
      <c r="I39" s="444">
        <f t="shared" ca="1" si="5"/>
        <v>2681957.1692899778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11043.740566856579</v>
      </c>
      <c r="L39" s="444">
        <f t="shared" ca="1" si="3"/>
        <v>2661541.4766124357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1862513.5607739133</v>
      </c>
      <c r="C40" s="447">
        <f t="shared" si="0"/>
        <v>94754.855757842233</v>
      </c>
      <c r="D40" s="447">
        <f ca="1">SUMIF(G:G,33,K:K)</f>
        <v>92683.832754705538</v>
      </c>
      <c r="E40" s="447">
        <f t="shared" ca="1" si="1"/>
        <v>1860442.5377707765</v>
      </c>
      <c r="F40" s="431"/>
      <c r="G40" s="459">
        <v>3</v>
      </c>
      <c r="H40" s="459">
        <v>33</v>
      </c>
      <c r="I40" s="444">
        <f t="shared" ca="1" si="5"/>
        <v>2661541.4766124357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10958.675180700153</v>
      </c>
      <c r="L40" s="444">
        <f t="shared" ca="1" si="3"/>
        <v>2641040.718548737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1860442.5377707765</v>
      </c>
      <c r="C41" s="447">
        <f t="shared" si="0"/>
        <v>94754.855757842233</v>
      </c>
      <c r="D41" s="447">
        <f ca="1">SUMIF(G:G,34,K:K)</f>
        <v>92577.875287308314</v>
      </c>
      <c r="E41" s="447">
        <f t="shared" ca="1" si="1"/>
        <v>1858265.5573002426</v>
      </c>
      <c r="F41" s="431"/>
      <c r="G41" s="459">
        <v>3</v>
      </c>
      <c r="H41" s="459">
        <v>34</v>
      </c>
      <c r="I41" s="444">
        <f t="shared" ca="1" si="5"/>
        <v>2641040.718548737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10873.255355434743</v>
      </c>
      <c r="L41" s="444">
        <f t="shared" ca="1" si="3"/>
        <v>2620454.5406597732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1858265.5573002426</v>
      </c>
      <c r="C42" s="447">
        <f t="shared" si="0"/>
        <v>94754.855757842233</v>
      </c>
      <c r="D42" s="447">
        <f ca="1">SUMIF(G:G,35,K:K)</f>
        <v>92466.496834784295</v>
      </c>
      <c r="E42" s="447">
        <f t="shared" ca="1" si="1"/>
        <v>1855977.1983771846</v>
      </c>
      <c r="F42" s="431"/>
      <c r="G42" s="459">
        <v>3</v>
      </c>
      <c r="H42" s="459">
        <v>35</v>
      </c>
      <c r="I42" s="444">
        <f t="shared" ca="1" si="5"/>
        <v>2620454.5406597732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10787.479614230726</v>
      </c>
      <c r="L42" s="444">
        <f t="shared" ca="1" si="3"/>
        <v>2599782.5870296052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1855977.1983771846</v>
      </c>
      <c r="C43" s="447">
        <f t="shared" si="0"/>
        <v>94754.855757842233</v>
      </c>
      <c r="D43" s="447">
        <f ca="1">SUMIF(G:G,36,K:K)</f>
        <v>92349.420049246051</v>
      </c>
      <c r="E43" s="447">
        <f t="shared" ca="1" si="1"/>
        <v>1853571.7626685882</v>
      </c>
      <c r="F43" s="431"/>
      <c r="G43" s="459">
        <v>3</v>
      </c>
      <c r="H43" s="459">
        <v>36</v>
      </c>
      <c r="I43" s="444">
        <f t="shared" ca="1" si="5"/>
        <v>2599782.5870296052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10701.346474105027</v>
      </c>
      <c r="L43" s="444">
        <f t="shared" ca="1" si="3"/>
        <v>2579024.5002593114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1853571.7626685882</v>
      </c>
      <c r="C44" s="447">
        <f t="shared" si="0"/>
        <v>94754.855757842233</v>
      </c>
      <c r="D44" s="447">
        <f ca="1">SUMIF(G:G,37,K:K)</f>
        <v>92226.353393161786</v>
      </c>
      <c r="E44" s="447">
        <f t="shared" ca="1" si="1"/>
        <v>1851043.2603039076</v>
      </c>
      <c r="F44" s="431"/>
      <c r="G44" s="459">
        <v>4</v>
      </c>
      <c r="H44" s="459">
        <v>37</v>
      </c>
      <c r="I44" s="444">
        <f t="shared" ca="1" si="5"/>
        <v>2579024.5002593114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10614.854445895469</v>
      </c>
      <c r="L44" s="444">
        <f t="shared" ca="1" si="3"/>
        <v>2558179.9214608083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1851043.2603039076</v>
      </c>
      <c r="C45" s="447">
        <f t="shared" si="0"/>
        <v>94754.855757842233</v>
      </c>
      <c r="D45" s="447">
        <f ca="1">SUMIF(G:G,38,K:K)</f>
        <v>92096.990413386258</v>
      </c>
      <c r="E45" s="447">
        <f t="shared" ca="1" si="1"/>
        <v>1848385.3949594516</v>
      </c>
      <c r="F45" s="431"/>
      <c r="G45" s="459">
        <v>4</v>
      </c>
      <c r="H45" s="459">
        <v>38</v>
      </c>
      <c r="I45" s="444">
        <f t="shared" ca="1" si="5"/>
        <v>2558179.9214608083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10528.00203423504</v>
      </c>
      <c r="L45" s="444">
        <f t="shared" ca="1" si="3"/>
        <v>2537248.4902506443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1848385.3949594516</v>
      </c>
      <c r="C46" s="447">
        <f t="shared" si="0"/>
        <v>94754.855757842233</v>
      </c>
      <c r="D46" s="447">
        <f ca="1">SUMIF(G:G,39,K:K)</f>
        <v>91961.00897804978</v>
      </c>
      <c r="E46" s="447">
        <f t="shared" ca="1" si="1"/>
        <v>1845591.5481796591</v>
      </c>
      <c r="F46" s="431"/>
      <c r="G46" s="459">
        <v>4</v>
      </c>
      <c r="H46" s="459">
        <v>39</v>
      </c>
      <c r="I46" s="444">
        <f t="shared" ca="1" si="5"/>
        <v>2537248.4902506443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10440.787737526023</v>
      </c>
      <c r="L46" s="444">
        <f t="shared" ca="1" si="3"/>
        <v>2516229.8447437715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1845591.5481796591</v>
      </c>
      <c r="C47" s="447">
        <f t="shared" si="0"/>
        <v>94754.855757842233</v>
      </c>
      <c r="D47" s="447">
        <f ca="1">SUMIF(G:G,40,K:K)</f>
        <v>91818.070474404783</v>
      </c>
      <c r="E47" s="447">
        <f t="shared" ca="1" si="1"/>
        <v>1842654.7628962216</v>
      </c>
      <c r="F47" s="431"/>
      <c r="G47" s="459">
        <v>4</v>
      </c>
      <c r="H47" s="459">
        <v>40</v>
      </c>
      <c r="I47" s="444">
        <f t="shared" ca="1" si="5"/>
        <v>2516229.8447437715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10353.210047914054</v>
      </c>
      <c r="L47" s="444">
        <f t="shared" ca="1" si="3"/>
        <v>2495123.6215472869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1842654.7628962216</v>
      </c>
      <c r="C48" s="447">
        <f t="shared" si="0"/>
        <v>94754.855757842233</v>
      </c>
      <c r="D48" s="447">
        <f ca="1">SUMIF(G:G,41,K:K)</f>
        <v>91667.818965632978</v>
      </c>
      <c r="E48" s="447">
        <f t="shared" ca="1" si="1"/>
        <v>1839567.7261040122</v>
      </c>
      <c r="F48" s="431"/>
      <c r="G48" s="459">
        <v>4</v>
      </c>
      <c r="H48" s="459">
        <v>41</v>
      </c>
      <c r="I48" s="444">
        <f t="shared" ca="1" si="5"/>
        <v>2495123.6215472869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10265.267451262034</v>
      </c>
      <c r="L48" s="444">
        <f t="shared" ca="1" si="3"/>
        <v>2473929.4557541502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1839567.7261040122</v>
      </c>
      <c r="C49" s="447">
        <f t="shared" si="0"/>
        <v>94754.855757842233</v>
      </c>
      <c r="D49" s="447">
        <f ca="1">SUMIF(G:G,42,K:K)</f>
        <v>91509.880304512786</v>
      </c>
      <c r="E49" s="447">
        <f t="shared" ca="1" si="1"/>
        <v>1836322.7506506827</v>
      </c>
      <c r="F49" s="431"/>
      <c r="G49" s="459">
        <v>4</v>
      </c>
      <c r="H49" s="459">
        <v>42</v>
      </c>
      <c r="I49" s="444">
        <f t="shared" ca="1" si="5"/>
        <v>2473929.4557541502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10176.958427123964</v>
      </c>
      <c r="L49" s="444">
        <f t="shared" ca="1" si="3"/>
        <v>2452646.9809368756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1836322.7506506827</v>
      </c>
      <c r="C50" s="447">
        <f t="shared" si="0"/>
        <v>94754.855757842233</v>
      </c>
      <c r="D50" s="447">
        <f ca="1">SUMIF(G:G,43,K:K)</f>
        <v>91343.861201740816</v>
      </c>
      <c r="E50" s="447">
        <f t="shared" ca="1" si="1"/>
        <v>1832911.7560945812</v>
      </c>
      <c r="F50" s="431"/>
      <c r="G50" s="459">
        <v>4</v>
      </c>
      <c r="H50" s="459">
        <v>43</v>
      </c>
      <c r="I50" s="444">
        <f t="shared" ca="1" si="5"/>
        <v>2452646.9809368756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10091.514782051987</v>
      </c>
      <c r="L50" s="444">
        <f t="shared" ca="1" si="3"/>
        <v>2432055.0624745288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1832911.7560945812</v>
      </c>
      <c r="C51" s="447">
        <f t="shared" si="0"/>
        <v>94754.855757842233</v>
      </c>
      <c r="D51" s="447">
        <f ca="1">SUMIF(G:G,44,K:K)</f>
        <v>91169.348246586364</v>
      </c>
      <c r="E51" s="447">
        <f t="shared" ca="1" si="1"/>
        <v>1829326.2485833252</v>
      </c>
      <c r="F51" s="431"/>
      <c r="G51" s="459">
        <v>4</v>
      </c>
      <c r="H51" s="459">
        <v>44</v>
      </c>
      <c r="I51" s="444">
        <f t="shared" ca="1" si="5"/>
        <v>2432055.0624745288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10005.715121792207</v>
      </c>
      <c r="L51" s="444">
        <f t="shared" ca="1" si="3"/>
        <v>2411377.3443519222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1829326.2485833252</v>
      </c>
      <c r="C52" s="447">
        <f t="shared" si="0"/>
        <v>94754.855757842233</v>
      </c>
      <c r="D52" s="447">
        <f ca="1">SUMIF(G:G,45,K:K)</f>
        <v>90985.906877441274</v>
      </c>
      <c r="E52" s="447">
        <f t="shared" ca="1" si="1"/>
        <v>1825557.2997029242</v>
      </c>
      <c r="F52" s="431"/>
      <c r="G52" s="459">
        <v>4</v>
      </c>
      <c r="H52" s="459">
        <v>45</v>
      </c>
      <c r="I52" s="444">
        <f t="shared" ca="1" si="5"/>
        <v>2411377.3443519222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9919.5579629480144</v>
      </c>
      <c r="L52" s="444">
        <f t="shared" ca="1" si="3"/>
        <v>2390613.4690704714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1825557.2997029242</v>
      </c>
      <c r="C53" s="447">
        <f t="shared" si="0"/>
        <v>94754.855757842233</v>
      </c>
      <c r="D53" s="447">
        <f ca="1">SUMIF(G:G,46,K:K)</f>
        <v>90793.080299700727</v>
      </c>
      <c r="E53" s="447">
        <f t="shared" ca="1" si="1"/>
        <v>1821595.5242447825</v>
      </c>
      <c r="F53" s="431"/>
      <c r="G53" s="459">
        <v>4</v>
      </c>
      <c r="H53" s="459">
        <v>46</v>
      </c>
      <c r="I53" s="444">
        <f t="shared" ca="1" si="5"/>
        <v>2390613.4690704714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9833.0418159419696</v>
      </c>
      <c r="L53" s="444">
        <f t="shared" ca="1" si="3"/>
        <v>2369763.0776420147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1821595.5242447825</v>
      </c>
      <c r="C54" s="447">
        <f t="shared" si="0"/>
        <v>94754.855757842233</v>
      </c>
      <c r="D54" s="447">
        <f ca="1">SUMIF(G:G,47,K:K)</f>
        <v>90590.388348280889</v>
      </c>
      <c r="E54" s="447">
        <f t="shared" ca="1" si="1"/>
        <v>1817431.0568352211</v>
      </c>
      <c r="F54" s="431"/>
      <c r="G54" s="459">
        <v>4</v>
      </c>
      <c r="H54" s="459">
        <v>47</v>
      </c>
      <c r="I54" s="444">
        <f t="shared" ca="1" si="5"/>
        <v>2369763.0776420147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9746.1651849900663</v>
      </c>
      <c r="L54" s="444">
        <f t="shared" ca="1" si="3"/>
        <v>2348825.809582606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1817431.0568352211</v>
      </c>
      <c r="C55" s="447">
        <f t="shared" si="0"/>
        <v>94754.855757842233</v>
      </c>
      <c r="D55" s="447">
        <f ca="1">SUMIF(G:G,48,K:K)</f>
        <v>90377.326291941106</v>
      </c>
      <c r="E55" s="447">
        <f t="shared" ca="1" si="1"/>
        <v>1813053.5273693199</v>
      </c>
      <c r="F55" s="431"/>
      <c r="G55" s="459">
        <v>4</v>
      </c>
      <c r="H55" s="459">
        <v>48</v>
      </c>
      <c r="I55" s="444">
        <f t="shared" ca="1" si="5"/>
        <v>2348825.809582606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9658.9265680758635</v>
      </c>
      <c r="L55" s="444">
        <f t="shared" ca="1" si="3"/>
        <v>2327801.3029062832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1813053.5273693199</v>
      </c>
      <c r="C56" s="447">
        <f t="shared" si="0"/>
        <v>94754.855757842233</v>
      </c>
      <c r="D56" s="447">
        <f ca="1">SUMIF(G:G,49,K:K)</f>
        <v>90153.363576432384</v>
      </c>
      <c r="E56" s="447">
        <f t="shared" ca="1" si="1"/>
        <v>1808452.0351879101</v>
      </c>
      <c r="F56" s="431"/>
      <c r="G56" s="459">
        <f>G55+1</f>
        <v>5</v>
      </c>
      <c r="H56" s="459">
        <v>49</v>
      </c>
      <c r="I56" s="444">
        <f t="shared" ca="1" si="5"/>
        <v>2327801.3029062832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9571.324456924518</v>
      </c>
      <c r="L56" s="444">
        <f t="shared" ca="1" si="3"/>
        <v>2306689.194118809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1808452.0351879101</v>
      </c>
      <c r="C57" s="447">
        <f t="shared" si="0"/>
        <v>94754.855757842233</v>
      </c>
      <c r="D57" s="447">
        <f ca="1">SUMIF(G:G,50,K:K)</f>
        <v>89917.942503343453</v>
      </c>
      <c r="E57" s="447">
        <f t="shared" ca="1" si="1"/>
        <v>1803615.1219334113</v>
      </c>
      <c r="F57" s="431"/>
      <c r="G57" s="459">
        <f t="shared" ref="G57:G67" si="8">G56</f>
        <v>5</v>
      </c>
      <c r="H57" s="459">
        <v>50</v>
      </c>
      <c r="I57" s="444">
        <f t="shared" ca="1" si="5"/>
        <v>2306689.194118809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9483.3573369767091</v>
      </c>
      <c r="L57" s="444">
        <f t="shared" ca="1" si="3"/>
        <v>2285489.1182113867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1803615.1219334113</v>
      </c>
      <c r="C58" s="447">
        <f t="shared" si="0"/>
        <v>94754.855757842233</v>
      </c>
      <c r="D58" s="447">
        <f ca="1">SUMIF(G:G,51,K:K)</f>
        <v>89670.476841353928</v>
      </c>
      <c r="E58" s="447">
        <f t="shared" ca="1" si="1"/>
        <v>1798530.7430169228</v>
      </c>
      <c r="F58" s="431"/>
      <c r="G58" s="459">
        <f t="shared" si="8"/>
        <v>5</v>
      </c>
      <c r="H58" s="459">
        <v>51</v>
      </c>
      <c r="I58" s="444">
        <f t="shared" ca="1" si="5"/>
        <v>2285489.1182113867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9395.023687362449</v>
      </c>
      <c r="L58" s="444">
        <f t="shared" ca="1" si="3"/>
        <v>2264200.7086543506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1798530.7430169228</v>
      </c>
      <c r="C59" s="447">
        <f t="shared" si="0"/>
        <v>94754.855757842233</v>
      </c>
      <c r="D59" s="447">
        <f ca="1">SUMIF(G:G,52,K:K)</f>
        <v>89410.350366436527</v>
      </c>
      <c r="E59" s="447">
        <f t="shared" ca="1" si="1"/>
        <v>1793186.237625517</v>
      </c>
      <c r="F59" s="431"/>
      <c r="G59" s="459">
        <f t="shared" si="8"/>
        <v>5</v>
      </c>
      <c r="H59" s="459">
        <v>52</v>
      </c>
      <c r="I59" s="444">
        <f t="shared" ca="1" si="5"/>
        <v>2264200.7086543506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9306.3219808747999</v>
      </c>
      <c r="L59" s="444">
        <f t="shared" ca="1" si="3"/>
        <v>2242823.5973908268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1793186.237625517</v>
      </c>
      <c r="C60" s="447">
        <f t="shared" si="0"/>
        <v>94754.855757842233</v>
      </c>
      <c r="D60" s="447">
        <f ca="1">SUMIF(G:G,53,K:K)</f>
        <v>89136.915327373019</v>
      </c>
      <c r="E60" s="447">
        <f t="shared" ca="1" si="1"/>
        <v>1787568.2971950476</v>
      </c>
      <c r="F60" s="431"/>
      <c r="G60" s="459">
        <f t="shared" si="8"/>
        <v>5</v>
      </c>
      <c r="H60" s="459">
        <v>53</v>
      </c>
      <c r="I60" s="444">
        <f t="shared" ca="1" si="5"/>
        <v>2242823.5973908268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9217.25068394345</v>
      </c>
      <c r="L60" s="444">
        <f t="shared" ca="1" si="3"/>
        <v>2221357.4148303713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1787568.2971950476</v>
      </c>
      <c r="C61" s="447">
        <f t="shared" si="0"/>
        <v>94754.855757842233</v>
      </c>
      <c r="D61" s="447">
        <f ca="1">SUMIF(G:G,54,K:K)</f>
        <v>88849.490832763695</v>
      </c>
      <c r="E61" s="447">
        <f t="shared" ca="1" si="1"/>
        <v>1781662.932269969</v>
      </c>
      <c r="F61" s="431"/>
      <c r="G61" s="459">
        <f t="shared" si="8"/>
        <v>5</v>
      </c>
      <c r="H61" s="459">
        <v>54</v>
      </c>
      <c r="I61" s="444">
        <f t="shared" ca="1" si="5"/>
        <v>2221357.4148303713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9127.8082566082194</v>
      </c>
      <c r="L61" s="444">
        <f t="shared" ca="1" si="3"/>
        <v>2199801.7898425809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1781662.932269969</v>
      </c>
      <c r="C62" s="447">
        <f t="shared" si="0"/>
        <v>94754.855757842233</v>
      </c>
      <c r="D62" s="447">
        <f ca="1">SUMIF(G:G,55,K:K)</f>
        <v>88547.361155512423</v>
      </c>
      <c r="E62" s="447">
        <f t="shared" ca="1" si="1"/>
        <v>1775455.4376676392</v>
      </c>
      <c r="F62" s="431"/>
      <c r="G62" s="459">
        <f t="shared" si="8"/>
        <v>5</v>
      </c>
      <c r="H62" s="459">
        <v>55</v>
      </c>
      <c r="I62" s="444">
        <f t="shared" ca="1" si="5"/>
        <v>2199801.7898425809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9037.993152492425</v>
      </c>
      <c r="L62" s="444">
        <f t="shared" ca="1" si="3"/>
        <v>2178156.3497506743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1775455.4376676392</v>
      </c>
      <c r="C63" s="447">
        <f t="shared" si="0"/>
        <v>94754.855757842233</v>
      </c>
      <c r="D63" s="447">
        <f ca="1">SUMIF(G:G,56,K:K)</f>
        <v>88229.77395056661</v>
      </c>
      <c r="E63" s="447">
        <f t="shared" ca="1" si="1"/>
        <v>1768930.3558603635</v>
      </c>
      <c r="F63" s="431"/>
      <c r="G63" s="459">
        <f t="shared" si="8"/>
        <v>5</v>
      </c>
      <c r="H63" s="459">
        <v>56</v>
      </c>
      <c r="I63" s="444">
        <f t="shared" ca="1" si="5"/>
        <v>2178156.3497506743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8947.8038187761485</v>
      </c>
      <c r="L63" s="444">
        <f t="shared" ca="1" si="3"/>
        <v>2156420.7203250518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1768930.3558603635</v>
      </c>
      <c r="C64" s="447">
        <f t="shared" si="0"/>
        <v>94754.855757842233</v>
      </c>
      <c r="D64" s="447">
        <f ca="1">SUMIF(G:G,57,K:K)</f>
        <v>87895.938381472806</v>
      </c>
      <c r="E64" s="447">
        <f t="shared" ca="1" si="1"/>
        <v>1762071.438483994</v>
      </c>
      <c r="F64" s="431"/>
      <c r="G64" s="459">
        <f t="shared" si="8"/>
        <v>5</v>
      </c>
      <c r="H64" s="459">
        <v>57</v>
      </c>
      <c r="I64" s="444">
        <f t="shared" ca="1" si="5"/>
        <v>2156420.7203250518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8857.2386961693883</v>
      </c>
      <c r="L64" s="444">
        <f t="shared" ca="1" si="3"/>
        <v>2134594.5257768226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1762071.438483994</v>
      </c>
      <c r="C65" s="447">
        <f t="shared" si="0"/>
        <v>94754.855757842233</v>
      </c>
      <c r="D65" s="447">
        <f ca="1">SUMIF(G:G,58,K:K)</f>
        <v>87545.023151083718</v>
      </c>
      <c r="E65" s="447">
        <f t="shared" ca="1" si="1"/>
        <v>1754861.6058772353</v>
      </c>
      <c r="F65" s="431"/>
      <c r="G65" s="459">
        <f t="shared" si="8"/>
        <v>5</v>
      </c>
      <c r="H65" s="459">
        <v>58</v>
      </c>
      <c r="I65" s="444">
        <f t="shared" ca="1" si="5"/>
        <v>2134594.5257768226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8766.2962188850997</v>
      </c>
      <c r="L65" s="444">
        <f t="shared" ca="1" si="3"/>
        <v>2112677.3887513089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1754861.6058772353</v>
      </c>
      <c r="C66" s="447">
        <f t="shared" si="0"/>
        <v>94754.855757842233</v>
      </c>
      <c r="D66" s="447">
        <f ca="1">SUMIF(G:G,59,K:K)</f>
        <v>87176.154431512346</v>
      </c>
      <c r="E66" s="447">
        <f t="shared" ca="1" si="1"/>
        <v>1747282.9045509053</v>
      </c>
      <c r="F66" s="431"/>
      <c r="G66" s="459">
        <f t="shared" si="8"/>
        <v>5</v>
      </c>
      <c r="H66" s="459">
        <v>59</v>
      </c>
      <c r="I66" s="444">
        <f t="shared" ca="1" si="5"/>
        <v>2112677.3887513089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8674.9748146121237</v>
      </c>
      <c r="L66" s="444">
        <f t="shared" ca="1" si="3"/>
        <v>2090668.9303215221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1747282.9045509053</v>
      </c>
      <c r="C67" s="447">
        <f t="shared" si="0"/>
        <v>94754.855757842233</v>
      </c>
      <c r="D67" s="447">
        <f t="shared" ref="D67:D136" ca="1" si="9">SUMIF(G:G,60,K:K)</f>
        <v>86788.413688178465</v>
      </c>
      <c r="E67" s="447">
        <f t="shared" ca="1" si="1"/>
        <v>1739316.4624812414</v>
      </c>
      <c r="F67" s="431"/>
      <c r="G67" s="459">
        <f t="shared" si="8"/>
        <v>5</v>
      </c>
      <c r="H67" s="459">
        <v>60</v>
      </c>
      <c r="I67" s="444">
        <f t="shared" ca="1" si="5"/>
        <v>2090668.9303215221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8583.2729044880125</v>
      </c>
      <c r="L67" s="444">
        <f t="shared" ca="1" si="3"/>
        <v>2068568.7699816111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1739316.4624812414</v>
      </c>
      <c r="C68" s="447">
        <f t="shared" si="0"/>
        <v>94754.855757842233</v>
      </c>
      <c r="D68" s="447">
        <f t="shared" ca="1" si="9"/>
        <v>86788.413688178465</v>
      </c>
      <c r="E68" s="447">
        <f t="shared" ca="1" si="1"/>
        <v>1731350.0204115775</v>
      </c>
      <c r="F68" s="431"/>
      <c r="G68" s="459">
        <f>G67+1</f>
        <v>6</v>
      </c>
      <c r="H68" s="459">
        <v>61</v>
      </c>
      <c r="I68" s="444">
        <f t="shared" ca="1" si="5"/>
        <v>2068568.7699816111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8491.1889030717157</v>
      </c>
      <c r="L68" s="444">
        <f t="shared" ca="1" si="3"/>
        <v>2046376.5256402837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1731350.0204115775</v>
      </c>
      <c r="C69" s="447">
        <f t="shared" si="0"/>
        <v>94754.855757842233</v>
      </c>
      <c r="D69" s="447">
        <f t="shared" ca="1" si="9"/>
        <v>86788.413688178465</v>
      </c>
      <c r="E69" s="447">
        <f t="shared" ca="1" si="1"/>
        <v>1723383.5783419136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2046376.5256402837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8398.7212183161846</v>
      </c>
      <c r="L69" s="444">
        <f t="shared" ca="1" si="3"/>
        <v>2024091.8136142008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1723383.5783419136</v>
      </c>
      <c r="C70" s="447">
        <f t="shared" si="0"/>
        <v>94754.855757842233</v>
      </c>
      <c r="D70" s="447">
        <f t="shared" ca="1" si="9"/>
        <v>86788.413688178465</v>
      </c>
      <c r="E70" s="447">
        <f t="shared" ca="1" si="1"/>
        <v>1715417.1362722497</v>
      </c>
      <c r="F70" s="431"/>
      <c r="G70" s="459">
        <f t="shared" si="10"/>
        <v>6</v>
      </c>
      <c r="H70" s="459">
        <v>63</v>
      </c>
      <c r="I70" s="444">
        <f t="shared" ca="1" si="5"/>
        <v>2024091.8136142008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8305.86825154084</v>
      </c>
      <c r="L70" s="444">
        <f t="shared" ca="1" si="3"/>
        <v>2001714.2486213427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1715417.1362722497</v>
      </c>
      <c r="C71" s="447">
        <f t="shared" si="0"/>
        <v>94754.855757842233</v>
      </c>
      <c r="D71" s="447">
        <f t="shared" ca="1" si="9"/>
        <v>86788.413688178465</v>
      </c>
      <c r="E71" s="447">
        <f t="shared" ca="1" si="1"/>
        <v>1707450.6942025858</v>
      </c>
      <c r="F71" s="431"/>
      <c r="G71" s="459">
        <f t="shared" si="10"/>
        <v>6</v>
      </c>
      <c r="H71" s="459">
        <v>64</v>
      </c>
      <c r="I71" s="444">
        <f t="shared" ca="1" si="5"/>
        <v>2001714.2486213427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8212.6283974039325</v>
      </c>
      <c r="L71" s="444">
        <f t="shared" ca="1" si="3"/>
        <v>1979243.4437743477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1707450.6942025858</v>
      </c>
      <c r="C72" s="447">
        <f t="shared" si="0"/>
        <v>94754.855757842233</v>
      </c>
      <c r="D72" s="447">
        <f t="shared" ca="1" si="9"/>
        <v>86788.413688178465</v>
      </c>
      <c r="E72" s="447">
        <f t="shared" ca="1" si="1"/>
        <v>1699484.2521329219</v>
      </c>
      <c r="F72" s="431"/>
      <c r="G72" s="459">
        <f t="shared" si="10"/>
        <v>6</v>
      </c>
      <c r="H72" s="459">
        <v>65</v>
      </c>
      <c r="I72" s="444">
        <f t="shared" ca="1" si="5"/>
        <v>1979243.4437743477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8119.0000438747857</v>
      </c>
      <c r="L72" s="444">
        <f t="shared" ca="1" si="3"/>
        <v>1956679.0105738235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1699484.2521329219</v>
      </c>
      <c r="C73" s="447">
        <f t="shared" si="0"/>
        <v>94754.855757842233</v>
      </c>
      <c r="D73" s="447">
        <f t="shared" ca="1" si="9"/>
        <v>86788.413688178465</v>
      </c>
      <c r="E73" s="447">
        <f t="shared" ca="1" si="1"/>
        <v>1691517.810063258</v>
      </c>
      <c r="F73" s="431"/>
      <c r="G73" s="459">
        <f t="shared" si="10"/>
        <v>6</v>
      </c>
      <c r="H73" s="459">
        <v>66</v>
      </c>
      <c r="I73" s="444">
        <f t="shared" ca="1" si="5"/>
        <v>1956679.0105738235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8024.9815722059357</v>
      </c>
      <c r="L73" s="444">
        <f t="shared" ca="1" si="3"/>
        <v>1934020.5589016303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1691517.810063258</v>
      </c>
      <c r="C74" s="447">
        <f t="shared" si="0"/>
        <v>94754.855757842233</v>
      </c>
      <c r="D74" s="447">
        <f t="shared" ca="1" si="9"/>
        <v>86788.413688178465</v>
      </c>
      <c r="E74" s="447">
        <f t="shared" ca="1" si="1"/>
        <v>1683551.3679935941</v>
      </c>
      <c r="F74" s="431"/>
      <c r="G74" s="459">
        <f t="shared" si="10"/>
        <v>6</v>
      </c>
      <c r="H74" s="459">
        <v>67</v>
      </c>
      <c r="I74" s="444">
        <f t="shared" ca="1" si="5"/>
        <v>1934020.5589016303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7930.5713569051295</v>
      </c>
      <c r="L74" s="444">
        <f t="shared" ca="1" si="3"/>
        <v>1911267.6970141365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1683551.3679935941</v>
      </c>
      <c r="C75" s="447">
        <f t="shared" si="0"/>
        <v>94754.855757842233</v>
      </c>
      <c r="D75" s="447">
        <f t="shared" ca="1" si="9"/>
        <v>86788.413688178465</v>
      </c>
      <c r="E75" s="447">
        <f t="shared" ca="1" si="1"/>
        <v>1675584.9259239302</v>
      </c>
      <c r="F75" s="431"/>
      <c r="G75" s="459">
        <f t="shared" si="10"/>
        <v>6</v>
      </c>
      <c r="H75" s="459">
        <v>68</v>
      </c>
      <c r="I75" s="444">
        <f t="shared" ca="1" si="5"/>
        <v>1911267.6970141365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7927.8973309763196</v>
      </c>
      <c r="L75" s="444">
        <f t="shared" ca="1" si="3"/>
        <v>1910623.2567652927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1675584.9259239302</v>
      </c>
      <c r="C76" s="447">
        <f t="shared" si="0"/>
        <v>94754.855757842233</v>
      </c>
      <c r="D76" s="447">
        <f t="shared" ca="1" si="9"/>
        <v>86788.413688178465</v>
      </c>
      <c r="E76" s="447">
        <f t="shared" ca="1" si="1"/>
        <v>1667618.4838542663</v>
      </c>
      <c r="F76" s="431"/>
      <c r="G76" s="459">
        <f t="shared" si="10"/>
        <v>6</v>
      </c>
      <c r="H76" s="459">
        <v>69</v>
      </c>
      <c r="I76" s="444">
        <f t="shared" ca="1" si="5"/>
        <v>1910623.2567652927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7925.2121632728022</v>
      </c>
      <c r="L76" s="444">
        <f t="shared" ca="1" si="3"/>
        <v>1909976.1313487454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1667618.4838542663</v>
      </c>
      <c r="C77" s="447">
        <f t="shared" si="0"/>
        <v>94754.855757842233</v>
      </c>
      <c r="D77" s="447">
        <f t="shared" ca="1" si="9"/>
        <v>86788.413688178465</v>
      </c>
      <c r="E77" s="447">
        <f t="shared" ca="1" si="1"/>
        <v>1659652.0417846025</v>
      </c>
      <c r="F77" s="431"/>
      <c r="G77" s="459">
        <f t="shared" si="10"/>
        <v>6</v>
      </c>
      <c r="H77" s="459">
        <v>70</v>
      </c>
      <c r="I77" s="444">
        <f t="shared" ca="1" si="5"/>
        <v>1909976.1313487454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7922.5158073705225</v>
      </c>
      <c r="L77" s="444">
        <f t="shared" ca="1" si="3"/>
        <v>1909326.3095762958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1659652.0417846025</v>
      </c>
      <c r="C78" s="447">
        <f t="shared" si="0"/>
        <v>94754.855757842233</v>
      </c>
      <c r="D78" s="447">
        <f t="shared" ca="1" si="9"/>
        <v>86788.413688178465</v>
      </c>
      <c r="E78" s="447">
        <f t="shared" ca="1" si="1"/>
        <v>1651685.5997149386</v>
      </c>
      <c r="F78" s="431"/>
      <c r="G78" s="459">
        <f t="shared" si="10"/>
        <v>6</v>
      </c>
      <c r="H78" s="459">
        <v>71</v>
      </c>
      <c r="I78" s="444">
        <f t="shared" ca="1" si="5"/>
        <v>1909326.3095762958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7919.8082166519807</v>
      </c>
      <c r="L78" s="444">
        <f t="shared" ca="1" si="3"/>
        <v>1908673.7802131276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1651685.5997149386</v>
      </c>
      <c r="C79" s="447">
        <f t="shared" si="0"/>
        <v>94754.855757842233</v>
      </c>
      <c r="D79" s="447">
        <f t="shared" ca="1" si="9"/>
        <v>86788.413688178465</v>
      </c>
      <c r="E79" s="447">
        <f t="shared" ca="1" si="1"/>
        <v>1643719.1576452747</v>
      </c>
      <c r="F79" s="431"/>
      <c r="G79" s="459">
        <f t="shared" si="10"/>
        <v>6</v>
      </c>
      <c r="H79" s="459">
        <v>72</v>
      </c>
      <c r="I79" s="444">
        <f t="shared" ca="1" si="5"/>
        <v>1908673.7802131276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7917.0893443054492</v>
      </c>
      <c r="L79" s="444">
        <f t="shared" ca="1" si="3"/>
        <v>1908018.531977613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1643719.1576452747</v>
      </c>
      <c r="C80" s="447">
        <f t="shared" si="0"/>
        <v>94754.855757842233</v>
      </c>
      <c r="D80" s="447">
        <f t="shared" ca="1" si="9"/>
        <v>86788.413688178465</v>
      </c>
      <c r="E80" s="447">
        <f t="shared" ca="1" si="1"/>
        <v>1635752.7155756108</v>
      </c>
      <c r="F80" s="431"/>
      <c r="G80" s="459">
        <f>G79+1</f>
        <v>7</v>
      </c>
      <c r="H80" s="459">
        <v>73</v>
      </c>
      <c r="I80" s="444">
        <f t="shared" ca="1" si="5"/>
        <v>1908018.531977613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7914.3591433241372</v>
      </c>
      <c r="L80" s="444">
        <f t="shared" ca="1" si="3"/>
        <v>1907360.5535411171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1635752.7155756108</v>
      </c>
      <c r="C81" s="447">
        <f t="shared" si="0"/>
        <v>94754.855757842233</v>
      </c>
      <c r="D81" s="447">
        <f t="shared" ca="1" si="9"/>
        <v>86788.413688178465</v>
      </c>
      <c r="E81" s="447">
        <f t="shared" ca="1" si="1"/>
        <v>1627786.2735059469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1907360.5535411171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7911.6175665054034</v>
      </c>
      <c r="L81" s="444">
        <f t="shared" ca="1" si="3"/>
        <v>1906699.8335278025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1627786.2735059469</v>
      </c>
      <c r="C82" s="447">
        <f t="shared" si="0"/>
        <v>94754.855757842233</v>
      </c>
      <c r="D82" s="447">
        <f t="shared" ca="1" si="9"/>
        <v>86788.413688178465</v>
      </c>
      <c r="E82" s="447">
        <f t="shared" ca="1" si="1"/>
        <v>1619819.831436283</v>
      </c>
      <c r="F82" s="431"/>
      <c r="G82" s="459">
        <f t="shared" si="11"/>
        <v>7</v>
      </c>
      <c r="H82" s="459">
        <v>75</v>
      </c>
      <c r="I82" s="444">
        <f t="shared" ca="1" si="5"/>
        <v>1906699.8335278025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7908.8645664499263</v>
      </c>
      <c r="L82" s="444">
        <f t="shared" ca="1" si="3"/>
        <v>1906036.3605144324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1619819.831436283</v>
      </c>
      <c r="C83" s="447">
        <f t="shared" si="0"/>
        <v>94754.855757842233</v>
      </c>
      <c r="D83" s="447">
        <f t="shared" ca="1" si="9"/>
        <v>86788.413688178465</v>
      </c>
      <c r="E83" s="447">
        <f t="shared" ca="1" si="1"/>
        <v>1611853.3893666191</v>
      </c>
      <c r="F83" s="431"/>
      <c r="G83" s="459">
        <f t="shared" si="11"/>
        <v>7</v>
      </c>
      <c r="H83" s="459">
        <v>76</v>
      </c>
      <c r="I83" s="444">
        <f t="shared" ca="1" si="5"/>
        <v>1906036.3605144324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7906.1000955608843</v>
      </c>
      <c r="L83" s="444">
        <f t="shared" ca="1" si="3"/>
        <v>1905370.1230301731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1611853.3893666191</v>
      </c>
      <c r="C84" s="447">
        <f t="shared" si="0"/>
        <v>94754.855757842233</v>
      </c>
      <c r="D84" s="447">
        <f t="shared" ca="1" si="9"/>
        <v>86788.413688178465</v>
      </c>
      <c r="E84" s="447">
        <f t="shared" ca="1" si="1"/>
        <v>1603886.9472969552</v>
      </c>
      <c r="F84" s="431"/>
      <c r="G84" s="459">
        <f t="shared" si="11"/>
        <v>7</v>
      </c>
      <c r="H84" s="459">
        <v>77</v>
      </c>
      <c r="I84" s="444">
        <f t="shared" ca="1" si="5"/>
        <v>1905370.1230301731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7903.3241060431383</v>
      </c>
      <c r="L84" s="444">
        <f t="shared" ca="1" si="3"/>
        <v>1904701.1095563963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1603886.9472969552</v>
      </c>
      <c r="C85" s="447">
        <f t="shared" si="0"/>
        <v>94754.855757842233</v>
      </c>
      <c r="D85" s="447">
        <f t="shared" ca="1" si="9"/>
        <v>86788.413688178465</v>
      </c>
      <c r="E85" s="447">
        <f t="shared" ca="1" si="1"/>
        <v>1595920.5052272913</v>
      </c>
      <c r="F85" s="431"/>
      <c r="G85" s="459">
        <f t="shared" si="11"/>
        <v>7</v>
      </c>
      <c r="H85" s="459">
        <v>78</v>
      </c>
      <c r="I85" s="444">
        <f t="shared" ca="1" si="5"/>
        <v>1904701.1095563963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7900.5365499024019</v>
      </c>
      <c r="L85" s="444">
        <f t="shared" ca="1" si="3"/>
        <v>1904029.3085264785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1595920.5052272913</v>
      </c>
      <c r="C86" s="447">
        <f t="shared" si="0"/>
        <v>94754.855757842233</v>
      </c>
      <c r="D86" s="447">
        <f t="shared" ca="1" si="9"/>
        <v>86788.413688178465</v>
      </c>
      <c r="E86" s="447">
        <f t="shared" ca="1" si="1"/>
        <v>1587954.0631576274</v>
      </c>
      <c r="F86" s="431"/>
      <c r="G86" s="459">
        <f t="shared" si="11"/>
        <v>7</v>
      </c>
      <c r="H86" s="459">
        <v>79</v>
      </c>
      <c r="I86" s="444">
        <f t="shared" ca="1" si="5"/>
        <v>1904029.3085264785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7897.73737894441</v>
      </c>
      <c r="L86" s="444">
        <f t="shared" ca="1" si="3"/>
        <v>1903354.7083256028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1587954.0631576274</v>
      </c>
      <c r="C87" s="447">
        <f t="shared" si="0"/>
        <v>94754.855757842233</v>
      </c>
      <c r="D87" s="447">
        <f t="shared" ca="1" si="9"/>
        <v>86788.413688178465</v>
      </c>
      <c r="E87" s="447">
        <f t="shared" ca="1" si="1"/>
        <v>1579987.6210879635</v>
      </c>
      <c r="F87" s="431"/>
      <c r="G87" s="459">
        <f t="shared" si="11"/>
        <v>7</v>
      </c>
      <c r="H87" s="459">
        <v>80</v>
      </c>
      <c r="I87" s="444">
        <f t="shared" ca="1" si="5"/>
        <v>1903354.7083256028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7894.9265447740945</v>
      </c>
      <c r="L87" s="444">
        <f t="shared" ca="1" si="3"/>
        <v>1902677.2972905568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1579987.6210879635</v>
      </c>
      <c r="C88" s="447">
        <f t="shared" si="0"/>
        <v>94754.855757842233</v>
      </c>
      <c r="D88" s="447">
        <f t="shared" ca="1" si="9"/>
        <v>86788.413688178465</v>
      </c>
      <c r="E88" s="447">
        <f t="shared" ca="1" si="1"/>
        <v>1572021.1790182996</v>
      </c>
      <c r="F88" s="431"/>
      <c r="G88" s="459">
        <f t="shared" si="11"/>
        <v>7</v>
      </c>
      <c r="H88" s="459">
        <v>81</v>
      </c>
      <c r="I88" s="444">
        <f t="shared" ca="1" si="5"/>
        <v>1902677.2972905568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7892.1039987947361</v>
      </c>
      <c r="L88" s="444">
        <f t="shared" ca="1" si="3"/>
        <v>1901997.0637095314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1572021.1790182996</v>
      </c>
      <c r="C89" s="447">
        <f t="shared" si="0"/>
        <v>94754.855757842233</v>
      </c>
      <c r="D89" s="447">
        <f t="shared" ca="1" si="9"/>
        <v>86788.413688178465</v>
      </c>
      <c r="E89" s="447">
        <f t="shared" ca="1" si="1"/>
        <v>1564054.7369486357</v>
      </c>
      <c r="F89" s="431"/>
      <c r="G89" s="459">
        <f t="shared" si="11"/>
        <v>7</v>
      </c>
      <c r="H89" s="459">
        <v>82</v>
      </c>
      <c r="I89" s="444">
        <f t="shared" ca="1" si="5"/>
        <v>1901997.0637095314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7889.2696922071309</v>
      </c>
      <c r="L89" s="444">
        <f t="shared" ca="1" si="3"/>
        <v>1901313.9958219186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1564054.7369486357</v>
      </c>
      <c r="C90" s="447">
        <f t="shared" si="0"/>
        <v>94754.855757842233</v>
      </c>
      <c r="D90" s="447">
        <f t="shared" ca="1" si="9"/>
        <v>86788.413688178465</v>
      </c>
      <c r="E90" s="447">
        <f t="shared" ca="1" si="1"/>
        <v>1556088.2948789718</v>
      </c>
      <c r="F90" s="431"/>
      <c r="G90" s="459">
        <f t="shared" si="11"/>
        <v>7</v>
      </c>
      <c r="H90" s="459">
        <v>83</v>
      </c>
      <c r="I90" s="444">
        <f t="shared" ca="1" si="5"/>
        <v>1901313.9958219186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7886.423576008744</v>
      </c>
      <c r="L90" s="444">
        <f t="shared" ca="1" si="3"/>
        <v>1900628.0818181073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1556088.2948789718</v>
      </c>
      <c r="C91" s="447">
        <f t="shared" si="0"/>
        <v>94754.855757842233</v>
      </c>
      <c r="D91" s="447">
        <f t="shared" ca="1" si="9"/>
        <v>86788.413688178465</v>
      </c>
      <c r="E91" s="447">
        <f t="shared" ca="1" si="1"/>
        <v>1548121.8528093079</v>
      </c>
      <c r="F91" s="431"/>
      <c r="G91" s="459">
        <f t="shared" si="11"/>
        <v>7</v>
      </c>
      <c r="H91" s="459">
        <v>84</v>
      </c>
      <c r="I91" s="444">
        <f t="shared" ca="1" si="5"/>
        <v>1900628.0818181073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7883.5656009928625</v>
      </c>
      <c r="L91" s="444">
        <f t="shared" ca="1" si="3"/>
        <v>1899939.3098392801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1548121.8528093079</v>
      </c>
      <c r="C92" s="447">
        <f t="shared" si="0"/>
        <v>94754.855757842233</v>
      </c>
      <c r="D92" s="447">
        <f t="shared" ca="1" si="9"/>
        <v>86788.413688178465</v>
      </c>
      <c r="E92" s="447">
        <f t="shared" ca="1" si="1"/>
        <v>1540155.410739644</v>
      </c>
      <c r="F92" s="431"/>
      <c r="G92" s="459">
        <f>G91+1</f>
        <v>8</v>
      </c>
      <c r="H92" s="459">
        <v>85</v>
      </c>
      <c r="I92" s="444">
        <f t="shared" ca="1" si="5"/>
        <v>1899939.3098392801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7880.6957177477498</v>
      </c>
      <c r="L92" s="444">
        <f t="shared" ca="1" si="3"/>
        <v>1899247.6679772078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1540155.410739644</v>
      </c>
      <c r="C93" s="447">
        <f t="shared" si="0"/>
        <v>94754.855757842233</v>
      </c>
      <c r="D93" s="447">
        <f t="shared" ca="1" si="9"/>
        <v>86788.413688178465</v>
      </c>
      <c r="E93" s="447">
        <f t="shared" ca="1" si="1"/>
        <v>1532188.9686699801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1899247.6679772078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7877.8138766557822</v>
      </c>
      <c r="L93" s="444">
        <f t="shared" ca="1" si="3"/>
        <v>1898553.1442740436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1532188.9686699801</v>
      </c>
      <c r="C94" s="447">
        <f t="shared" si="0"/>
        <v>94754.855757842233</v>
      </c>
      <c r="D94" s="447">
        <f t="shared" ca="1" si="9"/>
        <v>86788.413688178465</v>
      </c>
      <c r="E94" s="447">
        <f t="shared" ca="1" si="1"/>
        <v>1524222.5266003162</v>
      </c>
      <c r="F94" s="431"/>
      <c r="G94" s="459">
        <f t="shared" si="12"/>
        <v>8</v>
      </c>
      <c r="H94" s="459">
        <v>87</v>
      </c>
      <c r="I94" s="444">
        <f t="shared" ca="1" si="5"/>
        <v>1898553.1442740436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7874.9200278925982</v>
      </c>
      <c r="L94" s="444">
        <f t="shared" ca="1" si="3"/>
        <v>1897855.7267221161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1524222.5266003162</v>
      </c>
      <c r="C95" s="447">
        <f t="shared" si="0"/>
        <v>94754.855757842233</v>
      </c>
      <c r="D95" s="447">
        <f t="shared" ca="1" si="9"/>
        <v>86788.413688178465</v>
      </c>
      <c r="E95" s="447">
        <f t="shared" ca="1" si="1"/>
        <v>1516256.0845306523</v>
      </c>
      <c r="F95" s="431"/>
      <c r="G95" s="459">
        <f t="shared" si="12"/>
        <v>8</v>
      </c>
      <c r="H95" s="459">
        <v>88</v>
      </c>
      <c r="I95" s="444">
        <f t="shared" ca="1" si="5"/>
        <v>1897855.7267221161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7872.0141214262321</v>
      </c>
      <c r="L95" s="444">
        <f t="shared" ca="1" si="3"/>
        <v>1897155.4032637223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1516256.0845306523</v>
      </c>
      <c r="C96" s="447">
        <f t="shared" si="0"/>
        <v>94754.855757842233</v>
      </c>
      <c r="D96" s="447">
        <f t="shared" ca="1" si="9"/>
        <v>86788.413688178465</v>
      </c>
      <c r="E96" s="447">
        <f t="shared" ca="1" si="1"/>
        <v>1508289.6424609884</v>
      </c>
      <c r="F96" s="431"/>
      <c r="G96" s="459">
        <f t="shared" si="12"/>
        <v>8</v>
      </c>
      <c r="H96" s="459">
        <v>89</v>
      </c>
      <c r="I96" s="444">
        <f t="shared" ca="1" si="5"/>
        <v>1897155.4032637223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7869.0961070162602</v>
      </c>
      <c r="L96" s="444">
        <f t="shared" ca="1" si="3"/>
        <v>1896452.1617909186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1508289.6424609884</v>
      </c>
      <c r="C97" s="447">
        <f t="shared" si="0"/>
        <v>94754.855757842233</v>
      </c>
      <c r="D97" s="447">
        <f t="shared" ca="1" si="9"/>
        <v>86788.413688178465</v>
      </c>
      <c r="E97" s="447">
        <f t="shared" ca="1" si="1"/>
        <v>1500323.2003913245</v>
      </c>
      <c r="F97" s="431"/>
      <c r="G97" s="459">
        <f t="shared" si="12"/>
        <v>8</v>
      </c>
      <c r="H97" s="459">
        <v>90</v>
      </c>
      <c r="I97" s="444">
        <f t="shared" ca="1" si="5"/>
        <v>1896452.1617909186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7866.1659342129115</v>
      </c>
      <c r="L97" s="444">
        <f t="shared" ca="1" si="3"/>
        <v>1895745.9901453115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1500323.2003913245</v>
      </c>
      <c r="C98" s="447">
        <f t="shared" si="0"/>
        <v>94754.855757842233</v>
      </c>
      <c r="D98" s="447">
        <f t="shared" ca="1" si="9"/>
        <v>86788.413688178465</v>
      </c>
      <c r="E98" s="447">
        <f t="shared" ca="1" si="1"/>
        <v>1492356.7583216606</v>
      </c>
      <c r="F98" s="431"/>
      <c r="G98" s="459">
        <f t="shared" si="12"/>
        <v>8</v>
      </c>
      <c r="H98" s="459">
        <v>91</v>
      </c>
      <c r="I98" s="444">
        <f t="shared" ca="1" si="5"/>
        <v>1895745.9901453115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7863.223552356214</v>
      </c>
      <c r="L98" s="444">
        <f t="shared" ca="1" si="3"/>
        <v>1895036.8761178476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1492356.7583216606</v>
      </c>
      <c r="C99" s="447">
        <f t="shared" si="0"/>
        <v>94754.855757842233</v>
      </c>
      <c r="D99" s="447">
        <f t="shared" ca="1" si="9"/>
        <v>86788.413688178465</v>
      </c>
      <c r="E99" s="447">
        <f t="shared" ca="1" si="1"/>
        <v>1484390.3162519967</v>
      </c>
      <c r="F99" s="431"/>
      <c r="G99" s="459">
        <f t="shared" si="12"/>
        <v>8</v>
      </c>
      <c r="H99" s="459">
        <v>92</v>
      </c>
      <c r="I99" s="444">
        <f t="shared" ca="1" si="5"/>
        <v>1895036.8761178476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7860.2689105751151</v>
      </c>
      <c r="L99" s="444">
        <f t="shared" ca="1" si="3"/>
        <v>1894324.8074486027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1484390.3162519967</v>
      </c>
      <c r="C100" s="447">
        <f t="shared" si="0"/>
        <v>94754.855757842233</v>
      </c>
      <c r="D100" s="447">
        <f t="shared" ca="1" si="9"/>
        <v>86788.413688178465</v>
      </c>
      <c r="E100" s="447">
        <f t="shared" ca="1" si="1"/>
        <v>1476423.8741823328</v>
      </c>
      <c r="F100" s="431"/>
      <c r="G100" s="459">
        <f t="shared" si="12"/>
        <v>8</v>
      </c>
      <c r="H100" s="459">
        <v>93</v>
      </c>
      <c r="I100" s="444">
        <f t="shared" ca="1" si="5"/>
        <v>1894324.8074486027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7857.3019577865944</v>
      </c>
      <c r="L100" s="444">
        <f t="shared" ca="1" si="3"/>
        <v>1893609.7718265692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1476423.8741823328</v>
      </c>
      <c r="C101" s="447">
        <f t="shared" si="0"/>
        <v>94754.855757842233</v>
      </c>
      <c r="D101" s="447">
        <f t="shared" ca="1" si="9"/>
        <v>86788.413688178465</v>
      </c>
      <c r="E101" s="447">
        <f t="shared" ca="1" si="1"/>
        <v>1468457.4321126689</v>
      </c>
      <c r="F101" s="431"/>
      <c r="G101" s="459">
        <f t="shared" si="12"/>
        <v>8</v>
      </c>
      <c r="H101" s="459">
        <v>94</v>
      </c>
      <c r="I101" s="444">
        <f t="shared" ca="1" si="5"/>
        <v>1893609.7718265692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7854.3226426947886</v>
      </c>
      <c r="L101" s="444">
        <f t="shared" ca="1" si="3"/>
        <v>1892891.7568894438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1468457.4321126689</v>
      </c>
      <c r="C102" s="447">
        <f t="shared" si="0"/>
        <v>94754.855757842233</v>
      </c>
      <c r="D102" s="447">
        <f t="shared" ca="1" si="9"/>
        <v>86788.413688178465</v>
      </c>
      <c r="E102" s="447">
        <f t="shared" ca="1" si="1"/>
        <v>1460490.990043005</v>
      </c>
      <c r="F102" s="431"/>
      <c r="G102" s="459">
        <f t="shared" si="12"/>
        <v>8</v>
      </c>
      <c r="H102" s="459">
        <v>95</v>
      </c>
      <c r="I102" s="444">
        <f t="shared" ca="1" si="5"/>
        <v>1892891.7568894438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7851.3309137900987</v>
      </c>
      <c r="L102" s="444">
        <f t="shared" ca="1" si="3"/>
        <v>1892170.7502234138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1460490.990043005</v>
      </c>
      <c r="C103" s="447">
        <f t="shared" si="0"/>
        <v>94754.855757842233</v>
      </c>
      <c r="D103" s="447">
        <f t="shared" ca="1" si="9"/>
        <v>86788.413688178465</v>
      </c>
      <c r="E103" s="447">
        <f t="shared" ca="1" si="1"/>
        <v>1452524.5479733411</v>
      </c>
      <c r="F103" s="431"/>
      <c r="G103" s="459">
        <f t="shared" si="12"/>
        <v>8</v>
      </c>
      <c r="H103" s="459">
        <v>96</v>
      </c>
      <c r="I103" s="444">
        <f t="shared" ca="1" si="5"/>
        <v>1892170.7502234138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7848.3267193483071</v>
      </c>
      <c r="L103" s="444">
        <f t="shared" ca="1" si="3"/>
        <v>1891446.7393629421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1452524.5479733411</v>
      </c>
      <c r="C104" s="447">
        <f t="shared" si="0"/>
        <v>71066.141818381671</v>
      </c>
      <c r="D104" s="447">
        <f t="shared" ca="1" si="9"/>
        <v>86788.413688178465</v>
      </c>
      <c r="E104" s="447">
        <f t="shared" ca="1" si="1"/>
        <v>1468246.8198431379</v>
      </c>
      <c r="F104" s="431"/>
      <c r="G104" s="459">
        <f>G103+1</f>
        <v>9</v>
      </c>
      <c r="H104" s="459">
        <v>97</v>
      </c>
      <c r="I104" s="444">
        <f t="shared" ca="1" si="5"/>
        <v>1891446.7393629421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7845.3100074296735</v>
      </c>
      <c r="L104" s="444">
        <f t="shared" ca="1" si="3"/>
        <v>1890719.7117905517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1468246.8198431379</v>
      </c>
      <c r="C105" s="447">
        <f t="shared" si="0"/>
        <v>0</v>
      </c>
      <c r="D105" s="447">
        <f t="shared" ca="1" si="9"/>
        <v>86788.413688178465</v>
      </c>
      <c r="E105" s="447">
        <f t="shared" ca="1" si="1"/>
        <v>1555035.2335313163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1890719.7117905517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7845.0978075447156</v>
      </c>
      <c r="L105" s="444">
        <f t="shared" ca="1" si="3"/>
        <v>1890668.5716182762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1555035.2335313163</v>
      </c>
      <c r="C106" s="447">
        <f t="shared" si="0"/>
        <v>0</v>
      </c>
      <c r="D106" s="447">
        <f t="shared" ca="1" si="9"/>
        <v>86788.413688178465</v>
      </c>
      <c r="E106" s="447">
        <f t="shared" ca="1" si="1"/>
        <v>1641823.6472194947</v>
      </c>
      <c r="F106" s="431"/>
      <c r="G106" s="459">
        <f t="shared" si="13"/>
        <v>9</v>
      </c>
      <c r="H106" s="459">
        <v>99</v>
      </c>
      <c r="I106" s="444">
        <f t="shared" ca="1" si="5"/>
        <v>1890668.5716182762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7844.8847234935665</v>
      </c>
      <c r="L106" s="444">
        <f t="shared" ca="1" si="3"/>
        <v>1890617.2183619495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1641823.6472194947</v>
      </c>
      <c r="C107" s="447">
        <f t="shared" si="0"/>
        <v>0</v>
      </c>
      <c r="D107" s="447">
        <f t="shared" ca="1" si="9"/>
        <v>86788.413688178465</v>
      </c>
      <c r="E107" s="447">
        <f t="shared" ca="1" si="1"/>
        <v>1728612.0609076731</v>
      </c>
      <c r="F107" s="431"/>
      <c r="G107" s="459">
        <f t="shared" si="13"/>
        <v>9</v>
      </c>
      <c r="H107" s="459">
        <v>100</v>
      </c>
      <c r="I107" s="444">
        <f t="shared" ca="1" si="5"/>
        <v>1890617.2183619495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7844.6707515922053</v>
      </c>
      <c r="L107" s="444">
        <f t="shared" ca="1" si="3"/>
        <v>1890565.6511337215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1728612.0609076731</v>
      </c>
      <c r="C108" s="447">
        <f t="shared" si="0"/>
        <v>0</v>
      </c>
      <c r="D108" s="447">
        <f t="shared" ca="1" si="9"/>
        <v>86788.413688178465</v>
      </c>
      <c r="E108" s="447">
        <f t="shared" ca="1" si="1"/>
        <v>1815400.4745958515</v>
      </c>
      <c r="F108" s="431"/>
      <c r="G108" s="459">
        <f t="shared" si="13"/>
        <v>9</v>
      </c>
      <c r="H108" s="459">
        <v>101</v>
      </c>
      <c r="I108" s="444">
        <f t="shared" ca="1" si="5"/>
        <v>1890565.6511337215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7844.4558881412549</v>
      </c>
      <c r="L108" s="444">
        <f t="shared" ca="1" si="3"/>
        <v>1890513.8690420424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1815400.4745958515</v>
      </c>
      <c r="C109" s="447">
        <f t="shared" si="0"/>
        <v>0</v>
      </c>
      <c r="D109" s="447">
        <f t="shared" ca="1" si="9"/>
        <v>86788.413688178465</v>
      </c>
      <c r="E109" s="447">
        <f t="shared" ca="1" si="1"/>
        <v>1902188.8882840299</v>
      </c>
      <c r="F109" s="431"/>
      <c r="G109" s="459">
        <f t="shared" si="13"/>
        <v>9</v>
      </c>
      <c r="H109" s="459">
        <v>102</v>
      </c>
      <c r="I109" s="444">
        <f t="shared" ca="1" si="5"/>
        <v>1890513.8690420424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7844.2401294259253</v>
      </c>
      <c r="L109" s="444">
        <f t="shared" ca="1" si="3"/>
        <v>1890461.8711916481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1902188.8882840299</v>
      </c>
      <c r="C110" s="447">
        <f t="shared" si="0"/>
        <v>0</v>
      </c>
      <c r="D110" s="447">
        <f t="shared" ca="1" si="9"/>
        <v>86788.413688178465</v>
      </c>
      <c r="E110" s="447">
        <f t="shared" ca="1" si="1"/>
        <v>1988977.3019722083</v>
      </c>
      <c r="F110" s="431"/>
      <c r="G110" s="459">
        <f t="shared" si="13"/>
        <v>9</v>
      </c>
      <c r="H110" s="459">
        <v>103</v>
      </c>
      <c r="I110" s="444">
        <f t="shared" ca="1" si="5"/>
        <v>1890461.8711916481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7844.0234717159492</v>
      </c>
      <c r="L110" s="444">
        <f t="shared" ca="1" si="3"/>
        <v>1890409.6566835437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1988977.3019722083</v>
      </c>
      <c r="C111" s="447">
        <f t="shared" si="0"/>
        <v>0</v>
      </c>
      <c r="D111" s="447">
        <f t="shared" ca="1" si="9"/>
        <v>86788.413688178465</v>
      </c>
      <c r="E111" s="447">
        <f t="shared" ca="1" si="1"/>
        <v>2075765.7156603867</v>
      </c>
      <c r="F111" s="431"/>
      <c r="G111" s="459">
        <f t="shared" si="13"/>
        <v>9</v>
      </c>
      <c r="H111" s="459">
        <v>104</v>
      </c>
      <c r="I111" s="444">
        <f t="shared" ca="1" si="5"/>
        <v>1890409.6566835437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7843.8059112655137</v>
      </c>
      <c r="L111" s="444">
        <f t="shared" ca="1" si="3"/>
        <v>1890357.224614989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2075765.7156603867</v>
      </c>
      <c r="C112" s="447">
        <f t="shared" si="0"/>
        <v>0</v>
      </c>
      <c r="D112" s="447">
        <f t="shared" ca="1" si="9"/>
        <v>86788.413688178465</v>
      </c>
      <c r="E112" s="447">
        <f t="shared" ca="1" si="1"/>
        <v>2162554.1293485654</v>
      </c>
      <c r="F112" s="431"/>
      <c r="G112" s="459">
        <f t="shared" si="13"/>
        <v>9</v>
      </c>
      <c r="H112" s="459">
        <v>105</v>
      </c>
      <c r="I112" s="444">
        <f t="shared" ca="1" si="5"/>
        <v>1890357.224614989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7843.5874443132034</v>
      </c>
      <c r="L112" s="444">
        <f t="shared" ca="1" si="3"/>
        <v>1890304.5740794819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2162554.1293485654</v>
      </c>
      <c r="C113" s="447">
        <f t="shared" si="0"/>
        <v>0</v>
      </c>
      <c r="D113" s="447">
        <f t="shared" ca="1" si="9"/>
        <v>86788.413688178465</v>
      </c>
      <c r="E113" s="447">
        <f t="shared" ca="1" si="1"/>
        <v>2249342.543036744</v>
      </c>
      <c r="F113" s="431"/>
      <c r="G113" s="459">
        <f t="shared" si="13"/>
        <v>9</v>
      </c>
      <c r="H113" s="459">
        <v>106</v>
      </c>
      <c r="I113" s="444">
        <f t="shared" ca="1" si="5"/>
        <v>1890304.5740794819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7843.3680670819222</v>
      </c>
      <c r="L113" s="444">
        <f t="shared" ca="1" si="3"/>
        <v>1890251.7041667437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2249342.543036744</v>
      </c>
      <c r="C114" s="447">
        <f t="shared" si="0"/>
        <v>0</v>
      </c>
      <c r="D114" s="447">
        <f t="shared" ca="1" si="9"/>
        <v>86788.413688178465</v>
      </c>
      <c r="E114" s="447">
        <f t="shared" ca="1" si="1"/>
        <v>2336130.9567249226</v>
      </c>
      <c r="F114" s="431"/>
      <c r="G114" s="459">
        <f t="shared" si="13"/>
        <v>9</v>
      </c>
      <c r="H114" s="459">
        <v>107</v>
      </c>
      <c r="I114" s="444">
        <f t="shared" ca="1" si="5"/>
        <v>1890251.7041667437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7843.147775778848</v>
      </c>
      <c r="L114" s="444">
        <f t="shared" ca="1" si="3"/>
        <v>1890198.6139627022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2336130.9567249226</v>
      </c>
      <c r="C115" s="447">
        <f t="shared" si="0"/>
        <v>0</v>
      </c>
      <c r="D115" s="447">
        <f t="shared" ca="1" si="9"/>
        <v>86788.413688178465</v>
      </c>
      <c r="E115" s="447">
        <f t="shared" ca="1" si="1"/>
        <v>2422919.3704131013</v>
      </c>
      <c r="F115" s="431"/>
      <c r="G115" s="459">
        <f t="shared" si="13"/>
        <v>9</v>
      </c>
      <c r="H115" s="459">
        <v>108</v>
      </c>
      <c r="I115" s="444">
        <f t="shared" ca="1" si="5"/>
        <v>1890198.6139627022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7842.9265665953408</v>
      </c>
      <c r="L115" s="444">
        <f t="shared" ca="1" si="3"/>
        <v>1890145.3025494774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2422919.3704131013</v>
      </c>
      <c r="C116" s="447">
        <f t="shared" si="0"/>
        <v>0</v>
      </c>
      <c r="D116" s="447">
        <f t="shared" ca="1" si="9"/>
        <v>86788.413688178465</v>
      </c>
      <c r="E116" s="447">
        <f t="shared" ca="1" si="1"/>
        <v>2509707.7841012799</v>
      </c>
      <c r="F116" s="431"/>
      <c r="G116" s="459">
        <f>G115+1</f>
        <v>10</v>
      </c>
      <c r="H116" s="459">
        <v>109</v>
      </c>
      <c r="I116" s="444">
        <f t="shared" ca="1" si="5"/>
        <v>1890145.3025494774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7842.7044357069035</v>
      </c>
      <c r="L116" s="444">
        <f t="shared" ca="1" si="3"/>
        <v>1890091.769005364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2509707.7841012799</v>
      </c>
      <c r="C117" s="447">
        <f t="shared" si="0"/>
        <v>0</v>
      </c>
      <c r="D117" s="447">
        <f t="shared" ca="1" si="9"/>
        <v>86788.413688178465</v>
      </c>
      <c r="E117" s="447">
        <f t="shared" ca="1" si="1"/>
        <v>2596496.1977894586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1890091.769005364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7842.4813792731002</v>
      </c>
      <c r="L117" s="444">
        <f t="shared" ca="1" si="3"/>
        <v>1890038.0124048169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2596496.1977894586</v>
      </c>
      <c r="C118" s="447">
        <f t="shared" si="0"/>
        <v>0</v>
      </c>
      <c r="D118" s="447">
        <f t="shared" ca="1" si="9"/>
        <v>86788.413688178465</v>
      </c>
      <c r="E118" s="447">
        <f t="shared" ca="1" si="1"/>
        <v>2683284.6114776372</v>
      </c>
      <c r="F118" s="431"/>
      <c r="G118" s="459">
        <f t="shared" si="14"/>
        <v>10</v>
      </c>
      <c r="H118" s="459">
        <v>111</v>
      </c>
      <c r="I118" s="444">
        <f t="shared" ca="1" si="5"/>
        <v>1890038.0124048169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7842.257393437485</v>
      </c>
      <c r="L118" s="444">
        <f t="shared" ca="1" si="3"/>
        <v>1889984.0318184341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2683284.6114776372</v>
      </c>
      <c r="C119" s="447">
        <f t="shared" si="0"/>
        <v>0</v>
      </c>
      <c r="D119" s="447">
        <f t="shared" ca="1" si="9"/>
        <v>86788.413688178465</v>
      </c>
      <c r="E119" s="447">
        <f t="shared" ca="1" si="1"/>
        <v>2770073.0251658158</v>
      </c>
      <c r="F119" s="431"/>
      <c r="G119" s="459">
        <f t="shared" si="14"/>
        <v>10</v>
      </c>
      <c r="H119" s="459">
        <v>112</v>
      </c>
      <c r="I119" s="444">
        <f t="shared" ca="1" si="5"/>
        <v>1889984.0318184341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7842.0324743275578</v>
      </c>
      <c r="L119" s="444">
        <f t="shared" ca="1" si="3"/>
        <v>1889929.8263129415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2770073.0251658158</v>
      </c>
      <c r="C120" s="447">
        <f t="shared" si="0"/>
        <v>0</v>
      </c>
      <c r="D120" s="447">
        <f t="shared" ca="1" si="9"/>
        <v>86788.413688178465</v>
      </c>
      <c r="E120" s="447">
        <f t="shared" ca="1" si="1"/>
        <v>2856861.4388539945</v>
      </c>
      <c r="F120" s="431"/>
      <c r="G120" s="459">
        <f t="shared" si="14"/>
        <v>10</v>
      </c>
      <c r="H120" s="459">
        <v>113</v>
      </c>
      <c r="I120" s="444">
        <f t="shared" ca="1" si="5"/>
        <v>1889929.8263129415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7841.8066180546721</v>
      </c>
      <c r="L120" s="444">
        <f t="shared" ca="1" si="3"/>
        <v>1889875.3949511759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2856861.4388539945</v>
      </c>
      <c r="C121" s="447">
        <f t="shared" si="0"/>
        <v>0</v>
      </c>
      <c r="D121" s="447">
        <f t="shared" ca="1" si="9"/>
        <v>86788.413688178465</v>
      </c>
      <c r="E121" s="447">
        <f t="shared" ca="1" si="1"/>
        <v>2943649.8525421731</v>
      </c>
      <c r="F121" s="431"/>
      <c r="G121" s="459">
        <f t="shared" si="14"/>
        <v>10</v>
      </c>
      <c r="H121" s="459">
        <v>114</v>
      </c>
      <c r="I121" s="444">
        <f t="shared" ca="1" si="5"/>
        <v>1889875.3949511759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7841.5798207139815</v>
      </c>
      <c r="L121" s="444">
        <f t="shared" ca="1" si="3"/>
        <v>1889820.7367920696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2943649.8525421731</v>
      </c>
      <c r="C122" s="447">
        <f t="shared" si="0"/>
        <v>0</v>
      </c>
      <c r="D122" s="447">
        <f t="shared" ca="1" si="9"/>
        <v>86788.413688178465</v>
      </c>
      <c r="E122" s="447">
        <f t="shared" ca="1" si="1"/>
        <v>3030438.2662303518</v>
      </c>
      <c r="F122" s="431"/>
      <c r="G122" s="459">
        <f t="shared" si="14"/>
        <v>10</v>
      </c>
      <c r="H122" s="459">
        <v>115</v>
      </c>
      <c r="I122" s="444">
        <f t="shared" ca="1" si="5"/>
        <v>1889820.7367920696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7841.3520783843724</v>
      </c>
      <c r="L122" s="444">
        <f t="shared" ca="1" si="3"/>
        <v>1889765.8508906339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3030438.2662303518</v>
      </c>
      <c r="C123" s="447">
        <f t="shared" si="0"/>
        <v>0</v>
      </c>
      <c r="D123" s="447">
        <f t="shared" ca="1" si="9"/>
        <v>86788.413688178465</v>
      </c>
      <c r="E123" s="447">
        <f t="shared" ca="1" si="1"/>
        <v>3117226.6799185304</v>
      </c>
      <c r="F123" s="431"/>
      <c r="G123" s="459">
        <f t="shared" si="14"/>
        <v>10</v>
      </c>
      <c r="H123" s="459">
        <v>116</v>
      </c>
      <c r="I123" s="444">
        <f t="shared" ca="1" si="5"/>
        <v>1889765.8508906339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7841.1233871283903</v>
      </c>
      <c r="L123" s="444">
        <f t="shared" ca="1" si="3"/>
        <v>1889710.736297942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3117226.6799185304</v>
      </c>
      <c r="C124" s="447">
        <f t="shared" si="0"/>
        <v>0</v>
      </c>
      <c r="D124" s="447">
        <f t="shared" ca="1" si="9"/>
        <v>86788.413688178465</v>
      </c>
      <c r="E124" s="447">
        <f t="shared" ca="1" si="1"/>
        <v>3204015.093606709</v>
      </c>
      <c r="F124" s="431"/>
      <c r="G124" s="459">
        <f t="shared" si="14"/>
        <v>10</v>
      </c>
      <c r="H124" s="459">
        <v>117</v>
      </c>
      <c r="I124" s="444">
        <f t="shared" ca="1" si="5"/>
        <v>1889710.736297942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7840.8937429921743</v>
      </c>
      <c r="L124" s="444">
        <f t="shared" ca="1" si="3"/>
        <v>1889655.3920611138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3204015.093606709</v>
      </c>
      <c r="C125" s="447">
        <f t="shared" si="0"/>
        <v>0</v>
      </c>
      <c r="D125" s="447">
        <f t="shared" ca="1" si="9"/>
        <v>86788.413688178465</v>
      </c>
      <c r="E125" s="447">
        <f t="shared" ca="1" si="1"/>
        <v>3290803.5072948877</v>
      </c>
      <c r="F125" s="431"/>
      <c r="G125" s="459">
        <f t="shared" si="14"/>
        <v>10</v>
      </c>
      <c r="H125" s="459">
        <v>118</v>
      </c>
      <c r="I125" s="444">
        <f t="shared" ca="1" si="5"/>
        <v>1889655.3920611138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7840.66314200539</v>
      </c>
      <c r="L125" s="444">
        <f t="shared" ca="1" si="3"/>
        <v>1889599.8172232991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3290803.5072948877</v>
      </c>
      <c r="C126" s="447">
        <f t="shared" si="0"/>
        <v>0</v>
      </c>
      <c r="D126" s="447">
        <f t="shared" ca="1" si="9"/>
        <v>86788.413688178465</v>
      </c>
      <c r="E126" s="447">
        <f t="shared" ca="1" si="1"/>
        <v>3377591.9209830663</v>
      </c>
      <c r="F126" s="431"/>
      <c r="G126" s="459">
        <f t="shared" si="14"/>
        <v>10</v>
      </c>
      <c r="H126" s="459">
        <v>119</v>
      </c>
      <c r="I126" s="444">
        <f t="shared" ca="1" si="5"/>
        <v>1889599.8172232991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7840.4315801811617</v>
      </c>
      <c r="L126" s="444">
        <f t="shared" ca="1" si="3"/>
        <v>1889544.0108236601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3377591.9209830663</v>
      </c>
      <c r="C127" s="447">
        <f t="shared" si="0"/>
        <v>0</v>
      </c>
      <c r="D127" s="447">
        <f t="shared" ca="1" si="9"/>
        <v>86788.413688178465</v>
      </c>
      <c r="E127" s="447">
        <f t="shared" ca="1" si="1"/>
        <v>3464380.334671245</v>
      </c>
      <c r="F127" s="431"/>
      <c r="G127" s="459">
        <f t="shared" si="14"/>
        <v>10</v>
      </c>
      <c r="H127" s="459">
        <v>120</v>
      </c>
      <c r="I127" s="444">
        <f t="shared" ca="1" si="5"/>
        <v>1889544.0108236601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7840.1990535159985</v>
      </c>
      <c r="L127" s="444">
        <f t="shared" ca="1" si="3"/>
        <v>1889487.9718973557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3464380.334671245</v>
      </c>
      <c r="C128" s="447">
        <f t="shared" si="0"/>
        <v>0</v>
      </c>
      <c r="D128" s="447">
        <f t="shared" ca="1" si="9"/>
        <v>86788.413688178465</v>
      </c>
      <c r="E128" s="447">
        <f t="shared" ca="1" si="1"/>
        <v>3551168.7483594236</v>
      </c>
      <c r="F128" s="431"/>
      <c r="G128" s="459">
        <f>G127+1</f>
        <v>11</v>
      </c>
      <c r="H128" s="459">
        <v>121</v>
      </c>
      <c r="I128" s="444">
        <f t="shared" ca="1" si="5"/>
        <v>1889487.9718973557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7839.9655579897308</v>
      </c>
      <c r="L128" s="444">
        <f t="shared" ca="1" si="3"/>
        <v>1889431.6994755252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3551168.7483594236</v>
      </c>
      <c r="C129" s="447">
        <f t="shared" si="0"/>
        <v>0</v>
      </c>
      <c r="D129" s="447">
        <f t="shared" ca="1" si="9"/>
        <v>86788.413688178465</v>
      </c>
      <c r="E129" s="447">
        <f t="shared" ca="1" si="1"/>
        <v>3637957.1620476022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1889431.6994755252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7839.7310895654373</v>
      </c>
      <c r="L129" s="444">
        <f t="shared" ca="1" si="3"/>
        <v>1889375.1925852704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3637957.1620476022</v>
      </c>
      <c r="C130" s="447">
        <f t="shared" si="0"/>
        <v>0</v>
      </c>
      <c r="D130" s="447">
        <f t="shared" ca="1" si="9"/>
        <v>86788.413688178465</v>
      </c>
      <c r="E130" s="447">
        <f t="shared" ca="1" si="1"/>
        <v>3724745.5757357809</v>
      </c>
      <c r="F130" s="431"/>
      <c r="G130" s="459">
        <f t="shared" si="15"/>
        <v>11</v>
      </c>
      <c r="H130" s="459">
        <v>123</v>
      </c>
      <c r="I130" s="444">
        <f t="shared" ca="1" si="5"/>
        <v>1889375.1925852704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7839.4956441893755</v>
      </c>
      <c r="L130" s="444">
        <f t="shared" ca="1" si="3"/>
        <v>1889318.4502496396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3724745.5757357809</v>
      </c>
      <c r="C131" s="447">
        <f t="shared" si="0"/>
        <v>0</v>
      </c>
      <c r="D131" s="447">
        <f t="shared" ca="1" si="9"/>
        <v>86788.413688178465</v>
      </c>
      <c r="E131" s="447">
        <f t="shared" ca="1" si="1"/>
        <v>3811533.9894239595</v>
      </c>
      <c r="F131" s="431"/>
      <c r="G131" s="459">
        <f t="shared" si="15"/>
        <v>11</v>
      </c>
      <c r="H131" s="459">
        <v>124</v>
      </c>
      <c r="I131" s="444">
        <f t="shared" ca="1" si="5"/>
        <v>1889318.4502496396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7839.2592177909137</v>
      </c>
      <c r="L131" s="444">
        <f t="shared" ca="1" si="3"/>
        <v>1889261.4714876104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3811533.9894239595</v>
      </c>
      <c r="C132" s="447">
        <f t="shared" si="0"/>
        <v>0</v>
      </c>
      <c r="D132" s="447">
        <f t="shared" ca="1" si="9"/>
        <v>86788.413688178465</v>
      </c>
      <c r="E132" s="447">
        <f t="shared" ca="1" si="1"/>
        <v>3898322.4031121382</v>
      </c>
      <c r="F132" s="431"/>
      <c r="G132" s="459">
        <f t="shared" si="15"/>
        <v>11</v>
      </c>
      <c r="H132" s="459">
        <v>125</v>
      </c>
      <c r="I132" s="444">
        <f t="shared" ca="1" si="5"/>
        <v>1889261.4714876104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7839.0218062824597</v>
      </c>
      <c r="L132" s="444">
        <f t="shared" ca="1" si="3"/>
        <v>1889204.2553140726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3898322.4031121382</v>
      </c>
      <c r="C133" s="447">
        <f t="shared" si="0"/>
        <v>0</v>
      </c>
      <c r="D133" s="447">
        <f t="shared" ca="1" si="9"/>
        <v>86788.413688178465</v>
      </c>
      <c r="E133" s="447">
        <f t="shared" ca="1" si="1"/>
        <v>3985110.8168003168</v>
      </c>
      <c r="F133" s="431"/>
      <c r="G133" s="459">
        <f t="shared" si="15"/>
        <v>11</v>
      </c>
      <c r="H133" s="459">
        <v>126</v>
      </c>
      <c r="I133" s="444">
        <f t="shared" ca="1" si="5"/>
        <v>1889204.2553140726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7838.7834055593839</v>
      </c>
      <c r="L133" s="444">
        <f t="shared" ca="1" si="3"/>
        <v>1889146.8007398117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3985110.8168003168</v>
      </c>
      <c r="C134" s="447">
        <f t="shared" si="0"/>
        <v>0</v>
      </c>
      <c r="D134" s="447">
        <f t="shared" ca="1" si="9"/>
        <v>86788.413688178465</v>
      </c>
      <c r="E134" s="447">
        <f t="shared" ca="1" si="1"/>
        <v>4071899.2304884954</v>
      </c>
      <c r="F134" s="431"/>
      <c r="G134" s="459">
        <f t="shared" si="15"/>
        <v>11</v>
      </c>
      <c r="H134" s="459">
        <v>127</v>
      </c>
      <c r="I134" s="444">
        <f t="shared" ca="1" si="5"/>
        <v>1889146.8007398117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7838.5440114999647</v>
      </c>
      <c r="L134" s="444">
        <f t="shared" ca="1" si="3"/>
        <v>1889089.1067714915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4071899.2304884954</v>
      </c>
      <c r="C135" s="447">
        <f t="shared" si="0"/>
        <v>0</v>
      </c>
      <c r="D135" s="447">
        <f t="shared" ca="1" si="9"/>
        <v>86788.413688178465</v>
      </c>
      <c r="E135" s="447">
        <f t="shared" ca="1" si="1"/>
        <v>4158687.6441766741</v>
      </c>
      <c r="F135" s="431"/>
      <c r="G135" s="459">
        <f t="shared" si="15"/>
        <v>11</v>
      </c>
      <c r="H135" s="459">
        <v>128</v>
      </c>
      <c r="I135" s="444">
        <f t="shared" ca="1" si="5"/>
        <v>1889089.1067714915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7838.3036199652979</v>
      </c>
      <c r="L135" s="444">
        <f t="shared" ca="1" si="3"/>
        <v>1889031.1724116364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4158687.6441766741</v>
      </c>
      <c r="C136" s="447">
        <f t="shared" si="0"/>
        <v>0</v>
      </c>
      <c r="D136" s="447">
        <f t="shared" ca="1" si="9"/>
        <v>86788.413688178465</v>
      </c>
      <c r="E136" s="447">
        <f t="shared" ca="1" si="1"/>
        <v>4245476.0578648522</v>
      </c>
      <c r="F136" s="431"/>
      <c r="G136" s="459">
        <f t="shared" si="15"/>
        <v>11</v>
      </c>
      <c r="H136" s="459">
        <v>129</v>
      </c>
      <c r="I136" s="444">
        <f t="shared" ca="1" si="5"/>
        <v>1889031.1724116364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7838.062226799233</v>
      </c>
      <c r="L136" s="444">
        <f t="shared" ca="1" si="3"/>
        <v>1888972.9966586155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1888972.9966586155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7837.8198278283135</v>
      </c>
      <c r="L137" s="444">
        <f t="shared" ca="1" si="3"/>
        <v>1888914.5785066236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1888914.5785066236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7837.5764188616804</v>
      </c>
      <c r="L138" s="444">
        <f t="shared" ca="1" si="3"/>
        <v>1888855.9169456651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1888855.9169456651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7837.33199569102</v>
      </c>
      <c r="L139" s="444">
        <f t="shared" ca="1" si="3"/>
        <v>1888797.0109615359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1888797.0109615359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7837.0865540904815</v>
      </c>
      <c r="L140" s="444">
        <f t="shared" ca="1" si="3"/>
        <v>1888737.8595358061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1888737.8595358061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7836.8400898166074</v>
      </c>
      <c r="L141" s="444">
        <f t="shared" ca="1" si="3"/>
        <v>1888678.4616458025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1888678.4616458025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7836.5925986082593</v>
      </c>
      <c r="L142" s="444">
        <f t="shared" ca="1" si="3"/>
        <v>1888618.8162645905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1888618.8162645905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7836.3440761865422</v>
      </c>
      <c r="L143" s="444">
        <f t="shared" ca="1" si="3"/>
        <v>1888558.9223609569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1888558.9223609569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7836.0945182547348</v>
      </c>
      <c r="L144" s="444">
        <f t="shared" ca="1" si="3"/>
        <v>1888498.7788993914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1888498.7788993914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7835.8439204982133</v>
      </c>
      <c r="L145" s="444">
        <f t="shared" ca="1" si="3"/>
        <v>1888438.3848400693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1888438.3848400693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7835.5922785843713</v>
      </c>
      <c r="L146" s="444">
        <f t="shared" ca="1" si="3"/>
        <v>1888377.7391388335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1888377.7391388335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7835.3395881625547</v>
      </c>
      <c r="L147" s="444">
        <f t="shared" ca="1" si="3"/>
        <v>1888316.8407471757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1888316.8407471757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7835.085844863981</v>
      </c>
      <c r="L148" s="444">
        <f t="shared" ca="1" si="3"/>
        <v>1888255.6886122194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1888255.6886122194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7834.8310443016635</v>
      </c>
      <c r="L149" s="444">
        <f t="shared" ca="1" si="3"/>
        <v>1888194.2816767008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1888194.2816767008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7834.5751820703354</v>
      </c>
      <c r="L150" s="444">
        <f t="shared" ca="1" si="3"/>
        <v>1888132.6188789508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1888132.6188789508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7834.3182537463781</v>
      </c>
      <c r="L151" s="444">
        <f t="shared" ca="1" si="3"/>
        <v>1888070.6991528771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1888070.6991528771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7834.0602548877368</v>
      </c>
      <c r="L152" s="444">
        <f t="shared" ca="1" si="3"/>
        <v>1888008.5214279445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1888008.5214279445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7833.8011810338512</v>
      </c>
      <c r="L153" s="444">
        <f t="shared" ca="1" si="3"/>
        <v>1887946.0846291583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1887946.0846291583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7833.5410277055753</v>
      </c>
      <c r="L154" s="444">
        <f t="shared" ca="1" si="3"/>
        <v>1887883.3876770437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1887883.3876770437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7833.2797904050976</v>
      </c>
      <c r="L155" s="444">
        <f t="shared" ca="1" si="3"/>
        <v>1887820.4294876286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1887820.4294876286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7833.0174646158684</v>
      </c>
      <c r="L156" s="444">
        <f t="shared" ca="1" si="3"/>
        <v>1887757.2089724243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1887757.2089724243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7832.7540458025169</v>
      </c>
      <c r="L157" s="444">
        <f t="shared" ca="1" si="3"/>
        <v>1887693.7250384064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1887693.7250384064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7832.4895294107755</v>
      </c>
      <c r="L158" s="444">
        <f t="shared" ca="1" si="3"/>
        <v>1887629.9765879971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1887629.9765879971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7832.223910867403</v>
      </c>
      <c r="L159" s="444">
        <f t="shared" ca="1" si="3"/>
        <v>1887565.9625190443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1887565.9625190443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7831.9571855800996</v>
      </c>
      <c r="L160" s="444">
        <f t="shared" ca="1" si="3"/>
        <v>1887501.6817248042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1887501.6817248042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7831.6893489374334</v>
      </c>
      <c r="L161" s="444">
        <f t="shared" ca="1" si="3"/>
        <v>1887437.1330939215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1887437.1330939215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7831.4203963087539</v>
      </c>
      <c r="L162" s="444">
        <f t="shared" ca="1" si="3"/>
        <v>1887372.3155104099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1887372.3155104099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7831.150323044124</v>
      </c>
      <c r="L163" s="444">
        <f t="shared" ca="1" si="3"/>
        <v>1887307.2278536337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1887307.2278536337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7830.8791244742224</v>
      </c>
      <c r="L164" s="444">
        <f t="shared" ca="1" si="3"/>
        <v>1887241.8689982877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1887241.8689982877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7830.6067959102811</v>
      </c>
      <c r="L165" s="444">
        <f t="shared" ca="1" si="3"/>
        <v>1887176.2378143778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1887176.2378143778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7830.3333326439888</v>
      </c>
      <c r="L166" s="444">
        <f t="shared" ca="1" si="3"/>
        <v>1887110.3331672016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1887110.3331672016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7830.0587299474237</v>
      </c>
      <c r="L167" s="444">
        <f t="shared" ca="1" si="3"/>
        <v>1887044.1539173287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1887044.1539173287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7829.7829830729524</v>
      </c>
      <c r="L168" s="444">
        <f t="shared" ca="1" si="3"/>
        <v>1886977.6989205815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1886977.6989205815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7829.5060872531722</v>
      </c>
      <c r="L169" s="444">
        <f t="shared" ca="1" si="3"/>
        <v>1886910.9670280144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1886910.9670280144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7829.2280377008092</v>
      </c>
      <c r="L170" s="444">
        <f t="shared" ca="1" si="3"/>
        <v>1886843.9570858949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1886843.9570858949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7828.9488296086447</v>
      </c>
      <c r="L171" s="444">
        <f t="shared" ca="1" si="3"/>
        <v>1886776.6679356834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1886776.6679356834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7828.6684581494301</v>
      </c>
      <c r="L172" s="444">
        <f t="shared" ca="1" si="3"/>
        <v>1886709.0984140127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1886709.0984140127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7828.3869184758014</v>
      </c>
      <c r="L173" s="444">
        <f t="shared" ca="1" si="3"/>
        <v>1886641.2473526683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1886641.2473526683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7828.1042057202003</v>
      </c>
      <c r="L174" s="444">
        <f t="shared" ca="1" si="3"/>
        <v>1886573.1135785682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1886573.1135785682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7827.8203149947831</v>
      </c>
      <c r="L175" s="444">
        <f t="shared" ca="1" si="3"/>
        <v>1886504.6959137428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1886504.6959137428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7827.5352413913433</v>
      </c>
      <c r="L176" s="444">
        <f t="shared" ca="1" si="3"/>
        <v>1886435.9931753138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1886435.9931753138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7827.2489799812229</v>
      </c>
      <c r="L177" s="444">
        <f t="shared" ca="1" si="3"/>
        <v>1886367.0041754749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1886367.0041754749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7826.9615258152271</v>
      </c>
      <c r="L178" s="444">
        <f t="shared" ca="1" si="3"/>
        <v>1886297.7277214699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1886297.7277214699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7826.6728739235405</v>
      </c>
      <c r="L179" s="444">
        <f t="shared" ca="1" si="3"/>
        <v>1886228.1626155733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1886228.1626155733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7826.3830193156382</v>
      </c>
      <c r="L180" s="444">
        <f t="shared" ca="1" si="3"/>
        <v>1886158.3076550686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1886158.3076550686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7826.0919569802018</v>
      </c>
      <c r="L181" s="444">
        <f t="shared" ca="1" si="3"/>
        <v>1886088.1616322286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1886088.1616322286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7825.7996818850361</v>
      </c>
      <c r="L182" s="444">
        <f t="shared" ca="1" si="3"/>
        <v>1886017.7233342933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1886017.7233342933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7825.5061889769722</v>
      </c>
      <c r="L183" s="444">
        <f t="shared" ca="1" si="3"/>
        <v>1885946.9915434502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1885946.9915434502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7825.211473181791</v>
      </c>
      <c r="L184" s="444">
        <f t="shared" ca="1" si="3"/>
        <v>1885875.9650368118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1885875.9650368118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7824.9155294041311</v>
      </c>
      <c r="L185" s="444">
        <f t="shared" ca="1" si="3"/>
        <v>1885804.6425863956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1885804.6425863956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7824.6183525273973</v>
      </c>
      <c r="L186" s="444">
        <f t="shared" ca="1" si="3"/>
        <v>1885733.0229591029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1885733.0229591029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7824.3199374136784</v>
      </c>
      <c r="L187" s="444">
        <f t="shared" ca="1" si="3"/>
        <v>1885661.1049166964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1885661.1049166964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7824.0202789036512</v>
      </c>
      <c r="L188" s="444">
        <f t="shared" ca="1" si="3"/>
        <v>1885588.8872157799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1885588.8872157799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7823.7193718164981</v>
      </c>
      <c r="L189" s="444">
        <f t="shared" ca="1" si="3"/>
        <v>1885516.3686077762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1885516.3686077762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7823.4172109498168</v>
      </c>
      <c r="L190" s="444">
        <f t="shared" ca="1" si="3"/>
        <v>1885443.5478389058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1885443.5478389058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7823.1137910795242</v>
      </c>
      <c r="L191" s="444">
        <f t="shared" ca="1" si="3"/>
        <v>1885370.4236501651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1885370.4236501651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7822.8091069597704</v>
      </c>
      <c r="L192" s="444">
        <f t="shared" ca="1" si="3"/>
        <v>1885296.9947773046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1885296.9947773046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7822.5031533228503</v>
      </c>
      <c r="L193" s="444">
        <f t="shared" ca="1" si="3"/>
        <v>1885223.2599508073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1885223.2599508073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7822.1959248791127</v>
      </c>
      <c r="L194" s="444">
        <f t="shared" ca="1" si="3"/>
        <v>1885149.2178958661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1885149.2178958661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7821.8874163168566</v>
      </c>
      <c r="L195" s="444">
        <f t="shared" ca="1" si="3"/>
        <v>1885074.8673323628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1885074.8673323628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7821.5776223022604</v>
      </c>
      <c r="L196" s="444">
        <f t="shared" ca="1" si="3"/>
        <v>1885000.2069748449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1885000.2069748449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7821.2665374792696</v>
      </c>
      <c r="L197" s="444">
        <f t="shared" ca="1" si="3"/>
        <v>1884925.235532504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1884925.235532504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7820.9541564695164</v>
      </c>
      <c r="L198" s="444">
        <f t="shared" ca="1" si="3"/>
        <v>1884849.9517091534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1884849.9517091534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7820.6404738722213</v>
      </c>
      <c r="L199" s="444">
        <f t="shared" ca="1" si="3"/>
        <v>1884774.3542032053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1884774.3542032053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7820.3254842641045</v>
      </c>
      <c r="L200" s="444">
        <f t="shared" ca="1" si="3"/>
        <v>1884698.4417076493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1884698.4417076493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7820.0091821992874</v>
      </c>
      <c r="L201" s="444">
        <f t="shared" ca="1" si="3"/>
        <v>1884622.2129100284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1884622.2129100284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7819.691562209201</v>
      </c>
      <c r="L202" s="444">
        <f t="shared" ca="1" si="3"/>
        <v>1884545.6664924175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1884545.6664924175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7819.3726188024893</v>
      </c>
      <c r="L203" s="444">
        <f t="shared" ca="1" si="3"/>
        <v>1884468.8011313998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1884468.8011313998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7819.052346464915</v>
      </c>
      <c r="L204" s="444">
        <f t="shared" ca="1" si="3"/>
        <v>1884391.6154980445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1884391.6154980445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7818.7307396592678</v>
      </c>
      <c r="L205" s="444">
        <f t="shared" ca="1" si="3"/>
        <v>1884314.1082578835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1884314.1082578835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7818.4077928252636</v>
      </c>
      <c r="L206" s="444">
        <f t="shared" ca="1" si="3"/>
        <v>1884236.2780708885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1884236.2780708885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7818.0835003794509</v>
      </c>
      <c r="L207" s="444">
        <f t="shared" ca="1" si="3"/>
        <v>1884158.1235914477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1884158.1235914477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7817.757856715114</v>
      </c>
      <c r="L208" s="444">
        <f t="shared" ca="1" si="3"/>
        <v>1884079.6434683425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1884079.6434683425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7817.4308562021752</v>
      </c>
      <c r="L209" s="444">
        <f t="shared" ca="1" si="3"/>
        <v>1884000.8363447245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1884000.8363447245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7817.1024931871007</v>
      </c>
      <c r="L210" s="444">
        <f t="shared" ca="1" si="3"/>
        <v>1883921.7008580915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1883921.7008580915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7816.7727619927964</v>
      </c>
      <c r="L211" s="444">
        <f t="shared" ca="1" si="3"/>
        <v>1883842.2356402641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1883842.2356402641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7816.4416569185169</v>
      </c>
      <c r="L212" s="444">
        <f t="shared" ca="1" si="3"/>
        <v>1883762.4393173624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1883762.4393173624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7816.1091722397587</v>
      </c>
      <c r="L213" s="444">
        <f t="shared" ca="1" si="3"/>
        <v>1883682.3105097818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1883682.3105097818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7815.7753022081743</v>
      </c>
      <c r="L214" s="444">
        <f t="shared" ca="1" si="3"/>
        <v>1883601.8478321698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1883601.8478321698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7815.4400410514563</v>
      </c>
      <c r="L215" s="444">
        <f t="shared" ca="1" si="3"/>
        <v>1883521.0498934011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1883521.0498934011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7815.1033829732532</v>
      </c>
      <c r="L216" s="444">
        <f t="shared" ca="1" si="3"/>
        <v>1883439.9152965541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1883439.9152965541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7814.7653221530591</v>
      </c>
      <c r="L217" s="444">
        <f t="shared" ca="1" si="3"/>
        <v>1883358.4426388869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1883358.4426388869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7814.4258527461097</v>
      </c>
      <c r="L218" s="444">
        <f t="shared" ca="1" si="3"/>
        <v>1883276.6305118126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1883276.6305118126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7814.0849688833014</v>
      </c>
      <c r="L219" s="444">
        <f t="shared" ca="1" si="3"/>
        <v>1883194.4775008757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1883194.4775008757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7813.7426646710637</v>
      </c>
      <c r="L220" s="444">
        <f t="shared" ca="1" si="3"/>
        <v>1883111.9821857265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1883111.9821857265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7813.3989341912757</v>
      </c>
      <c r="L221" s="444">
        <f t="shared" ca="1" si="3"/>
        <v>1883029.1431400976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1883029.1431400976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7813.053771501156</v>
      </c>
      <c r="L222" s="444">
        <f t="shared" ca="1" si="3"/>
        <v>1882945.9589317786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1882945.9589317786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7812.7071706331599</v>
      </c>
      <c r="L223" s="444">
        <f t="shared" ca="1" si="3"/>
        <v>1882862.4281225915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1882862.4281225915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7812.3591255948804</v>
      </c>
      <c r="L224" s="444">
        <f t="shared" ca="1" si="3"/>
        <v>1882778.5492683661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1882778.5492683661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7812.0096303689406</v>
      </c>
      <c r="L225" s="444">
        <f t="shared" ca="1" si="3"/>
        <v>1882694.3209189149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1882694.3209189149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7811.6586789128942</v>
      </c>
      <c r="L226" s="444">
        <f t="shared" ca="1" si="3"/>
        <v>1882609.7416180074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1882609.7416180074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7811.3062651591126</v>
      </c>
      <c r="L227" s="444">
        <f t="shared" ca="1" si="3"/>
        <v>1882524.8099033462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1882524.8099033462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7810.9523830146918</v>
      </c>
      <c r="L228" s="444">
        <f t="shared" ca="1" si="3"/>
        <v>1882439.5243065406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1882439.5243065406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7810.5970263613344</v>
      </c>
      <c r="L229" s="444">
        <f t="shared" ca="1" si="3"/>
        <v>1882353.8833530818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1882353.8833530818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7810.2401890552565</v>
      </c>
      <c r="L230" s="444">
        <f t="shared" ca="1" si="3"/>
        <v>1882267.8855623167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1882267.8855623167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7809.8818649270688</v>
      </c>
      <c r="L231" s="444">
        <f t="shared" ca="1" si="3"/>
        <v>1882181.5294474235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1882181.5294474235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7809.5220477816802</v>
      </c>
      <c r="L232" s="444">
        <f t="shared" ca="1" si="3"/>
        <v>1882094.8135153849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1882094.8135153849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7809.1607313981867</v>
      </c>
      <c r="L233" s="444">
        <f t="shared" ca="1" si="3"/>
        <v>1882007.736266963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1882007.736266963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7808.7979095297615</v>
      </c>
      <c r="L234" s="444">
        <f t="shared" ca="1" si="3"/>
        <v>1881920.2961966724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1881920.2961966724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7808.4335759035503</v>
      </c>
      <c r="L235" s="444">
        <f t="shared" ca="1" si="3"/>
        <v>1881832.4917927557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1881832.4917927557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7808.0677242205638</v>
      </c>
      <c r="L236" s="444">
        <f t="shared" ca="1" si="3"/>
        <v>1881744.3215371559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1881744.3215371559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7807.7003481555648</v>
      </c>
      <c r="L237" s="444">
        <f t="shared" ca="1" si="3"/>
        <v>1881655.7839054912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1881655.7839054912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7807.3314413569624</v>
      </c>
      <c r="L238" s="444">
        <f t="shared" ca="1" si="3"/>
        <v>1881566.877367028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1881566.877367028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7806.9609974466994</v>
      </c>
      <c r="L239" s="444">
        <f t="shared" ca="1" si="3"/>
        <v>1881477.6003846545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1881477.6003846545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7806.5890100201423</v>
      </c>
      <c r="L240" s="444">
        <f t="shared" ca="1" si="3"/>
        <v>1881387.9514148545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1881387.9514148545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7806.2154726459767</v>
      </c>
      <c r="L241" s="444">
        <f t="shared" ca="1" si="3"/>
        <v>1881297.9289076803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1881297.9289076803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7805.8403788660835</v>
      </c>
      <c r="L242" s="444">
        <f t="shared" ca="1" si="3"/>
        <v>1881207.5313067262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1881207.5313067262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7805.4637221954399</v>
      </c>
      <c r="L243" s="444">
        <f t="shared" ca="1" si="3"/>
        <v>1881116.7570491014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1881116.7570491014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7805.0854961220048</v>
      </c>
      <c r="L244" s="444">
        <f t="shared" ca="1" si="3"/>
        <v>1881025.6045654032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1881025.6045654032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7804.7056941065948</v>
      </c>
      <c r="L245" s="444">
        <f t="shared" ca="1" si="3"/>
        <v>1880934.0722796896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1880934.0722796896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7804.3243095827893</v>
      </c>
      <c r="L246" s="444">
        <f t="shared" ca="1" si="3"/>
        <v>1880842.1586094522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1880842.1586094522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7803.9413359567998</v>
      </c>
      <c r="L247" s="444">
        <f t="shared" ca="1" si="3"/>
        <v>1880749.8619655888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1880749.8619655888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7803.5567666073694</v>
      </c>
      <c r="L248" s="444">
        <f t="shared" ca="1" si="3"/>
        <v>1880657.1807523759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1880657.1807523759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7803.1705948856479</v>
      </c>
      <c r="L249" s="444">
        <f t="shared" ca="1" si="3"/>
        <v>1880564.1133674413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1880564.1133674413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7802.7828141150867</v>
      </c>
      <c r="L250" s="444">
        <f t="shared" ca="1" si="3"/>
        <v>1880470.6582017362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1880470.6582017362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7802.3934175913164</v>
      </c>
      <c r="L251" s="444">
        <f t="shared" ca="1" si="3"/>
        <v>1880376.8136395072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1880376.8136395072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7802.002398582028</v>
      </c>
      <c r="L252" s="444">
        <f t="shared" ca="1" si="3"/>
        <v>1880282.5780582689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1880282.5780582689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7801.6097503268693</v>
      </c>
      <c r="L253" s="444">
        <f t="shared" ca="1" si="3"/>
        <v>1880187.9498287756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1880187.9498287756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7801.2154660373135</v>
      </c>
      <c r="L254" s="444">
        <f t="shared" ca="1" si="3"/>
        <v>1880092.9273149928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1880092.9273149928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7800.8195388965523</v>
      </c>
      <c r="L255" s="444">
        <f t="shared" ca="1" si="3"/>
        <v>1879997.508874069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1879997.508874069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7800.4219620593694</v>
      </c>
      <c r="L256" s="444">
        <f t="shared" ca="1" si="3"/>
        <v>1879901.6928563081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1879901.6928563081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7800.0227286520312</v>
      </c>
      <c r="L257" s="444">
        <f t="shared" ca="1" si="3"/>
        <v>1879805.4776051398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1879805.4776051398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7799.621831772165</v>
      </c>
      <c r="L258" s="444">
        <f t="shared" ca="1" si="3"/>
        <v>1879708.8614570918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1879708.8614570918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7799.2192644886309</v>
      </c>
      <c r="L259" s="444">
        <f t="shared" ca="1" si="3"/>
        <v>1879611.8427417602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1879611.8427417602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7798.815019841416</v>
      </c>
      <c r="L260" s="444">
        <f t="shared" ca="1" si="3"/>
        <v>1879514.4197817813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1879514.4197817813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7798.4090908415046</v>
      </c>
      <c r="L261" s="444">
        <f t="shared" ca="1" si="3"/>
        <v>1879416.5908928025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1879416.5908928025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7798.0014704707582</v>
      </c>
      <c r="L262" s="444">
        <f t="shared" ca="1" si="3"/>
        <v>1879318.354383453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1879318.354383453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7797.5921516818034</v>
      </c>
      <c r="L263" s="444">
        <f t="shared" ref="L263:L517" ca="1" si="28">I263-J263+K263</f>
        <v>1879219.7085553147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1879219.7085553147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7797.1811273978938</v>
      </c>
      <c r="L264" s="444">
        <f t="shared" ca="1" si="28"/>
        <v>1879120.6517028923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1879120.6517028923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7796.7683905128006</v>
      </c>
      <c r="L265" s="444">
        <f t="shared" ca="1" si="28"/>
        <v>1879021.1821135848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1879021.1821135848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7796.3539338906858</v>
      </c>
      <c r="L266" s="444">
        <f t="shared" ca="1" si="28"/>
        <v>1878921.2980676552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1878921.2980676552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7795.9377503659789</v>
      </c>
      <c r="L267" s="444">
        <f t="shared" ca="1" si="28"/>
        <v>1878820.997838201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1878820.997838201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7795.5198327432527</v>
      </c>
      <c r="L268" s="444">
        <f t="shared" ca="1" si="28"/>
        <v>1878720.2796911241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1878720.2796911241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7795.1001737970992</v>
      </c>
      <c r="L269" s="444">
        <f t="shared" ca="1" si="28"/>
        <v>1878619.1418851009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1878619.1418851009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7794.6787662720026</v>
      </c>
      <c r="L270" s="444">
        <f t="shared" ca="1" si="28"/>
        <v>1878517.5826715527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1878517.5826715527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7794.2556028822182</v>
      </c>
      <c r="L271" s="444">
        <f t="shared" ca="1" si="28"/>
        <v>1878415.6002946147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1878415.6002946147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7793.8306763116434</v>
      </c>
      <c r="L272" s="444">
        <f t="shared" ca="1" si="28"/>
        <v>1878313.1929911061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1878313.1929911061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7793.4039792136909</v>
      </c>
      <c r="L273" s="444">
        <f t="shared" ca="1" si="28"/>
        <v>1878210.3589904995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1878210.3589904995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7792.9755042111628</v>
      </c>
      <c r="L274" s="444">
        <f t="shared" ca="1" si="28"/>
        <v>1878107.0965148904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1878107.0965148904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7792.5452438961256</v>
      </c>
      <c r="L275" s="444">
        <f t="shared" ca="1" si="28"/>
        <v>1878003.4037789663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1878003.4037789663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7792.1131908297748</v>
      </c>
      <c r="L276" s="444">
        <f t="shared" ca="1" si="28"/>
        <v>1877899.2789899758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1877899.2789899758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7791.6793375423149</v>
      </c>
      <c r="L277" s="444">
        <f t="shared" ca="1" si="28"/>
        <v>1877794.7203476978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1877794.7203476978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7791.2436765328221</v>
      </c>
      <c r="L278" s="444">
        <f t="shared" ca="1" si="28"/>
        <v>1877689.7260444104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1877689.7260444104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7790.8062002691267</v>
      </c>
      <c r="L279" s="444">
        <f t="shared" ca="1" si="28"/>
        <v>1877584.2942648593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1877584.2942648593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7790.3669011876618</v>
      </c>
      <c r="L280" s="444">
        <f t="shared" ca="1" si="28"/>
        <v>1877478.4231862267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1877478.4231862267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7789.9257716933607</v>
      </c>
      <c r="L281" s="444">
        <f t="shared" ca="1" si="28"/>
        <v>1877372.1109781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1877372.1109781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7789.4828041594992</v>
      </c>
      <c r="L282" s="444">
        <f t="shared" ca="1" si="28"/>
        <v>1877265.3558024392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1877265.3558024392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7789.0379909275789</v>
      </c>
      <c r="L283" s="444">
        <f t="shared" ca="1" si="28"/>
        <v>1877158.1558135464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1877158.1558135464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7788.5913243071918</v>
      </c>
      <c r="L284" s="444">
        <f t="shared" ca="1" si="28"/>
        <v>1877050.5091580334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1877050.5091580334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7788.1427965758885</v>
      </c>
      <c r="L285" s="444">
        <f t="shared" ca="1" si="28"/>
        <v>1876942.413974789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1876942.413974789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7787.6923999790361</v>
      </c>
      <c r="L286" s="444">
        <f t="shared" ca="1" si="28"/>
        <v>1876833.8683949478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1876833.8683949478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7787.2401267296982</v>
      </c>
      <c r="L287" s="444">
        <f t="shared" ca="1" si="28"/>
        <v>1876724.8705418573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1876724.8705418573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7786.785969008487</v>
      </c>
      <c r="L288" s="444">
        <f t="shared" ca="1" si="28"/>
        <v>1876615.4185310456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1876615.4185310456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7786.329918963439</v>
      </c>
      <c r="L289" s="444">
        <f t="shared" ca="1" si="28"/>
        <v>1876505.5104701887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1876505.5104701887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7785.8719687098692</v>
      </c>
      <c r="L290" s="444">
        <f t="shared" ca="1" si="28"/>
        <v>1876395.1444590783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1876395.1444590783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7785.4121103302423</v>
      </c>
      <c r="L291" s="444">
        <f t="shared" ca="1" si="28"/>
        <v>1876284.3185895884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1876284.3185895884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7784.9503358740349</v>
      </c>
      <c r="L292" s="444">
        <f t="shared" ca="1" si="28"/>
        <v>1876173.0309456422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1876173.0309456422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7784.4866373575915</v>
      </c>
      <c r="L293" s="444">
        <f t="shared" ca="1" si="28"/>
        <v>1876061.2796031795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1876061.2796031795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7784.0210067639982</v>
      </c>
      <c r="L294" s="444">
        <f t="shared" ca="1" si="28"/>
        <v>1875949.0626301232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1875949.0626301232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7783.5534360429292</v>
      </c>
      <c r="L295" s="444">
        <f t="shared" ca="1" si="28"/>
        <v>1875836.378086346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1875836.378086346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7783.0839171105235</v>
      </c>
      <c r="L296" s="444">
        <f t="shared" ca="1" si="28"/>
        <v>1875723.2240236362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1875723.2240236362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7782.6124418492336</v>
      </c>
      <c r="L297" s="444">
        <f t="shared" ca="1" si="28"/>
        <v>1875609.5984856652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1875609.5984856652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7782.1390021076877</v>
      </c>
      <c r="L298" s="444">
        <f t="shared" ca="1" si="28"/>
        <v>1875495.4995079527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1875495.4995079527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7781.6635897005517</v>
      </c>
      <c r="L299" s="444">
        <f t="shared" ca="1" si="28"/>
        <v>1875380.9251178331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1875380.9251178331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7781.1861964083864</v>
      </c>
      <c r="L300" s="444">
        <f t="shared" ca="1" si="28"/>
        <v>1875265.8733344213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1875265.8733344213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7780.7068139775047</v>
      </c>
      <c r="L301" s="444">
        <f t="shared" ca="1" si="28"/>
        <v>1875150.3421685786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1875150.3421685786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7780.2254341198268</v>
      </c>
      <c r="L302" s="444">
        <f t="shared" ca="1" si="28"/>
        <v>1875034.3296228782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1875034.3296228782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7779.7420485127413</v>
      </c>
      <c r="L303" s="444">
        <f t="shared" ca="1" si="28"/>
        <v>1874917.8336915707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1874917.8336915707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7779.2566487989598</v>
      </c>
      <c r="L304" s="444">
        <f t="shared" ca="1" si="28"/>
        <v>1874800.8523605494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1874800.8523605494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7778.7692265863707</v>
      </c>
      <c r="L305" s="444">
        <f t="shared" ca="1" si="28"/>
        <v>1874683.3836073156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1874683.3836073156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7778.2797734478972</v>
      </c>
      <c r="L306" s="444">
        <f t="shared" ca="1" si="28"/>
        <v>1874565.4254009433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1874565.4254009433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7777.788280921347</v>
      </c>
      <c r="L307" s="444">
        <f t="shared" ca="1" si="28"/>
        <v>1874446.9757020443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1874446.9757020443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7777.2947405092664</v>
      </c>
      <c r="L308" s="444">
        <f t="shared" ca="1" si="28"/>
        <v>1874328.0324627333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1874328.0324627333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7776.7991436788043</v>
      </c>
      <c r="L309" s="444">
        <f t="shared" ca="1" si="28"/>
        <v>1874208.5936265918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1874208.5936265918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7776.3014818615484</v>
      </c>
      <c r="L310" s="444">
        <f t="shared" ca="1" si="28"/>
        <v>1874088.6571286332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1874088.6571286332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7775.8017464533878</v>
      </c>
      <c r="L311" s="444">
        <f t="shared" ca="1" si="28"/>
        <v>1873968.2208952664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1873968.2208952664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7775.2999288143583</v>
      </c>
      <c r="L312" s="444">
        <f t="shared" ca="1" si="28"/>
        <v>1873847.2828442606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1873847.2828442606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7774.7960202684999</v>
      </c>
      <c r="L313" s="444">
        <f t="shared" ca="1" si="28"/>
        <v>1873725.8408847088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1873725.8408847088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7774.2900121037028</v>
      </c>
      <c r="L314" s="444">
        <f t="shared" ca="1" si="28"/>
        <v>1873603.8929169923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1873603.8929169923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7773.7818955715502</v>
      </c>
      <c r="L315" s="444">
        <f t="shared" ca="1" si="28"/>
        <v>1873481.4368327437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1873481.4368327437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7773.2716618871809</v>
      </c>
      <c r="L316" s="444">
        <f t="shared" ca="1" si="28"/>
        <v>1873358.4705148106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1873358.4705148106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7772.7593022291267</v>
      </c>
      <c r="L317" s="444">
        <f t="shared" ca="1" si="28"/>
        <v>1873234.9918372196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1873234.9918372196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7772.2448077391637</v>
      </c>
      <c r="L318" s="444">
        <f t="shared" ca="1" si="28"/>
        <v>1873110.9986651386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1873110.9986651386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7771.72816952216</v>
      </c>
      <c r="L319" s="444">
        <f t="shared" ca="1" si="28"/>
        <v>1872986.4888548406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1872986.4888548406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7771.2093786459182</v>
      </c>
      <c r="L320" s="444">
        <f t="shared" ca="1" si="28"/>
        <v>1872861.4602536664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1872861.4602536664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7770.688426141026</v>
      </c>
      <c r="L321" s="444">
        <f t="shared" ca="1" si="28"/>
        <v>1872735.9106999871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1872735.9106999871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7770.1653030006955</v>
      </c>
      <c r="L322" s="444">
        <f t="shared" ca="1" si="28"/>
        <v>1872609.8380231676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1872609.8380231676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7769.6400001806142</v>
      </c>
      <c r="L323" s="444">
        <f t="shared" ca="1" si="28"/>
        <v>1872483.2400435279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1872483.2400435279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7769.1125085987815</v>
      </c>
      <c r="L324" s="444">
        <f t="shared" ca="1" si="28"/>
        <v>1872356.1145723064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1872356.1145723064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7768.5828191353576</v>
      </c>
      <c r="L325" s="444">
        <f t="shared" ca="1" si="28"/>
        <v>1872228.4594116216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1872228.4594116216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7768.0509226325057</v>
      </c>
      <c r="L326" s="444">
        <f t="shared" ca="1" si="28"/>
        <v>1872100.2723544338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1872100.2723544338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7767.5168098942231</v>
      </c>
      <c r="L327" s="444">
        <f t="shared" ca="1" si="28"/>
        <v>1871971.5511845078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1871971.5511845078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7766.9804716861991</v>
      </c>
      <c r="L328" s="444">
        <f t="shared" ca="1" si="28"/>
        <v>1871842.2936763738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1871842.2936763738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7766.4418987356394</v>
      </c>
      <c r="L329" s="444">
        <f t="shared" ca="1" si="28"/>
        <v>1871712.4975952893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1871712.4975952893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7765.90108173112</v>
      </c>
      <c r="L330" s="444">
        <f t="shared" ca="1" si="28"/>
        <v>1871582.1606972001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1871582.1606972001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7765.358011322417</v>
      </c>
      <c r="L331" s="444">
        <f t="shared" ca="1" si="28"/>
        <v>1871451.2807287022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1871451.2807287022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7764.8126781203418</v>
      </c>
      <c r="L332" s="444">
        <f t="shared" ca="1" si="28"/>
        <v>1871319.8554270023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1871319.8554270023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7764.2650726965921</v>
      </c>
      <c r="L333" s="444">
        <f t="shared" ca="1" si="28"/>
        <v>1871187.8825198787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1871187.8825198787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7763.7151855835755</v>
      </c>
      <c r="L334" s="444">
        <f t="shared" ca="1" si="28"/>
        <v>1871055.359725642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1871055.359725642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7763.1630072742573</v>
      </c>
      <c r="L335" s="444">
        <f t="shared" ca="1" si="28"/>
        <v>1870922.2847530961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1870922.2847530961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7762.6085282219829</v>
      </c>
      <c r="L336" s="444">
        <f t="shared" ca="1" si="28"/>
        <v>1870788.6553014978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1870788.6553014978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7762.0517388403232</v>
      </c>
      <c r="L337" s="444">
        <f t="shared" ca="1" si="28"/>
        <v>1870654.4690605178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1870654.4690605178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7761.4926295029054</v>
      </c>
      <c r="L338" s="444">
        <f t="shared" ca="1" si="28"/>
        <v>1870519.7237102005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1870519.7237102005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7760.9311905432514</v>
      </c>
      <c r="L339" s="444">
        <f t="shared" ca="1" si="28"/>
        <v>1870384.4169209236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1870384.4169209236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7760.3674122545963</v>
      </c>
      <c r="L340" s="444">
        <f t="shared" ca="1" si="28"/>
        <v>1870248.5463533581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1870248.5463533581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7759.8012848897397</v>
      </c>
      <c r="L341" s="444">
        <f t="shared" ca="1" si="28"/>
        <v>1870112.1096584275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1870112.1096584275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7759.2327986608634</v>
      </c>
      <c r="L342" s="444">
        <f t="shared" ca="1" si="28"/>
        <v>1869975.1044772682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1869975.1044772682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7758.6619437393665</v>
      </c>
      <c r="L343" s="444">
        <f t="shared" ca="1" si="28"/>
        <v>1869837.5284411872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1869837.5284411872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7758.0887102556953</v>
      </c>
      <c r="L344" s="444">
        <f t="shared" ca="1" si="28"/>
        <v>1869699.3791716227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1869699.3791716227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7757.5130882991762</v>
      </c>
      <c r="L345" s="444">
        <f t="shared" ca="1" si="28"/>
        <v>1869560.6542801016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1869560.6542801016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7756.9350679178388</v>
      </c>
      <c r="L346" s="444">
        <f t="shared" ca="1" si="28"/>
        <v>1869421.3513681993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1869421.3513681993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7756.3546391182463</v>
      </c>
      <c r="L347" s="444">
        <f t="shared" ca="1" si="28"/>
        <v>1869281.4680274974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1869281.4680274974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7755.7717918653216</v>
      </c>
      <c r="L348" s="444">
        <f t="shared" ca="1" si="28"/>
        <v>1869141.0018395425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1869141.0018395425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7755.1865160821771</v>
      </c>
      <c r="L349" s="444">
        <f t="shared" ca="1" si="28"/>
        <v>1868999.9503758044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1868999.9503758044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7754.5988016499341</v>
      </c>
      <c r="L350" s="444">
        <f t="shared" ca="1" si="28"/>
        <v>1868858.3111976341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1868858.3111976341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7754.0086384075576</v>
      </c>
      <c r="L351" s="444">
        <f t="shared" ca="1" si="28"/>
        <v>1868716.0818562214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1868716.0818562214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7753.4160161516702</v>
      </c>
      <c r="L352" s="444">
        <f t="shared" ca="1" si="28"/>
        <v>1868573.2598925529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1868573.2598925529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7752.8209246363858</v>
      </c>
      <c r="L353" s="444">
        <f t="shared" ca="1" si="28"/>
        <v>1868429.8428373691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1868429.8428373691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7752.2233535731211</v>
      </c>
      <c r="L354" s="444">
        <f t="shared" ca="1" si="28"/>
        <v>1868285.828211122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1868285.828211122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7751.6232926304237</v>
      </c>
      <c r="L355" s="444">
        <f t="shared" ca="1" si="28"/>
        <v>1868141.2135239323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1868141.2135239323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7751.0207314338013</v>
      </c>
      <c r="L356" s="444">
        <f t="shared" ca="1" si="28"/>
        <v>1867995.9962755458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1867995.9962755458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7750.4156595655231</v>
      </c>
      <c r="L357" s="444">
        <f t="shared" ca="1" si="28"/>
        <v>1867850.173955291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1867850.173955291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7749.808066564462</v>
      </c>
      <c r="L358" s="444">
        <f t="shared" ca="1" si="28"/>
        <v>1867703.7440420352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1867703.7440420352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7749.1979419258969</v>
      </c>
      <c r="L359" s="444">
        <f t="shared" ca="1" si="28"/>
        <v>1867556.7040041408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1867556.7040041408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7748.5852751013354</v>
      </c>
      <c r="L360" s="444">
        <f t="shared" ca="1" si="28"/>
        <v>1867409.0512994218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1867409.0512994218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7747.970055498341</v>
      </c>
      <c r="L361" s="444">
        <f t="shared" ca="1" si="28"/>
        <v>1867260.7833751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1867260.7833751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7747.3522724803315</v>
      </c>
      <c r="L362" s="444">
        <f t="shared" ca="1" si="28"/>
        <v>1867111.89766776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1867111.89766776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7746.7319153664157</v>
      </c>
      <c r="L363" s="444">
        <f t="shared" ca="1" si="28"/>
        <v>1866962.3916033062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1866962.3916033062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7746.1089734311927</v>
      </c>
      <c r="L364" s="444">
        <f t="shared" ca="1" si="28"/>
        <v>1866812.2625969171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1866812.2625969171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7745.4834359045708</v>
      </c>
      <c r="L365" s="444">
        <f t="shared" ca="1" si="28"/>
        <v>1866661.5080530015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1866661.5080530015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7744.8552919715885</v>
      </c>
      <c r="L366" s="444">
        <f t="shared" ca="1" si="28"/>
        <v>1866510.125365153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1866510.125365153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7744.2245307722196</v>
      </c>
      <c r="L367" s="444">
        <f t="shared" ca="1" si="28"/>
        <v>1866358.111916105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1866358.111916105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7743.5911414011862</v>
      </c>
      <c r="L368" s="444">
        <f t="shared" ca="1" si="28"/>
        <v>1866205.4650776859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1866205.4650776859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7742.9551129077727</v>
      </c>
      <c r="L369" s="444">
        <f t="shared" ca="1" si="28"/>
        <v>1866052.1822107735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1866052.1822107735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7742.316434295637</v>
      </c>
      <c r="L370" s="444">
        <f t="shared" ca="1" si="28"/>
        <v>1865898.2606652488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1865898.2606652488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7741.6750945226204</v>
      </c>
      <c r="L371" s="444">
        <f t="shared" ca="1" si="28"/>
        <v>1865743.6977799512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1865743.6977799512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7741.0310825005454</v>
      </c>
      <c r="L372" s="444">
        <f t="shared" ca="1" si="28"/>
        <v>1865588.4908826314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1865588.4908826314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7740.3843870950477</v>
      </c>
      <c r="L373" s="444">
        <f t="shared" ca="1" si="28"/>
        <v>1865432.6372899062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1865432.6372899062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7739.7349971253579</v>
      </c>
      <c r="L374" s="444">
        <f t="shared" ca="1" si="28"/>
        <v>1865276.1343072113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1865276.1343072113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7739.0829013641296</v>
      </c>
      <c r="L375" s="444">
        <f t="shared" ca="1" si="28"/>
        <v>1865118.9792287552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1865118.9792287552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7738.4280885372291</v>
      </c>
      <c r="L376" s="444">
        <f t="shared" ca="1" si="28"/>
        <v>1864961.1693374722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1864961.1693374722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7737.7705473235501</v>
      </c>
      <c r="L377" s="444">
        <f t="shared" ca="1" si="28"/>
        <v>1864802.7019049756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1864802.7019049756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7737.1102663548136</v>
      </c>
      <c r="L378" s="444">
        <f t="shared" ca="1" si="28"/>
        <v>1864643.5741915102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1864643.5741915102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7736.4472342153749</v>
      </c>
      <c r="L379" s="444">
        <f t="shared" ca="1" si="28"/>
        <v>1864483.7834459054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1864483.7834459054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7735.7814394420211</v>
      </c>
      <c r="L380" s="444">
        <f t="shared" ca="1" si="28"/>
        <v>1864323.3269055272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1864323.3269055272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7735.1128705237788</v>
      </c>
      <c r="L381" s="444">
        <f t="shared" ca="1" si="28"/>
        <v>1864162.2017962306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1864162.2017962306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7734.4415159017099</v>
      </c>
      <c r="L382" s="444">
        <f t="shared" ca="1" si="28"/>
        <v>1864000.4053323122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1864000.4053323122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7733.7673639687164</v>
      </c>
      <c r="L383" s="444">
        <f t="shared" ca="1" si="28"/>
        <v>1863837.9347164608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1863837.9347164608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7733.0904030693355</v>
      </c>
      <c r="L384" s="444">
        <f t="shared" ca="1" si="28"/>
        <v>1863674.7871397098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1863674.7871397098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7732.41062149954</v>
      </c>
      <c r="L385" s="444">
        <f t="shared" ca="1" si="28"/>
        <v>1863510.9597813892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1863510.9597813892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7731.7280075065373</v>
      </c>
      <c r="L386" s="444">
        <f t="shared" ca="1" si="28"/>
        <v>1863346.4498090756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1863346.4498090756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7731.0425492885652</v>
      </c>
      <c r="L387" s="444">
        <f t="shared" ca="1" si="28"/>
        <v>1863181.2543785439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1863181.2543785439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7730.354234994682</v>
      </c>
      <c r="L388" s="444">
        <f t="shared" ca="1" si="28"/>
        <v>1863015.3706337183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1863015.3706337183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7729.6630527245752</v>
      </c>
      <c r="L389" s="444">
        <f t="shared" ca="1" si="28"/>
        <v>1862848.7957066228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1862848.7957066228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7728.968990528344</v>
      </c>
      <c r="L390" s="444">
        <f t="shared" ca="1" si="28"/>
        <v>1862681.5267173308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1862681.5267173308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7728.2720364062925</v>
      </c>
      <c r="L391" s="444">
        <f t="shared" ca="1" si="28"/>
        <v>1862513.5607739168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1862513.5607739168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7727.5721783087356</v>
      </c>
      <c r="L392" s="444">
        <f t="shared" ca="1" si="28"/>
        <v>1862344.8949724054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1862344.8949724054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7726.8694041357712</v>
      </c>
      <c r="L393" s="444">
        <f t="shared" ca="1" si="28"/>
        <v>1862175.5263967209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1862175.5263967209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7726.1637017370867</v>
      </c>
      <c r="L394" s="444">
        <f t="shared" ca="1" si="28"/>
        <v>1862005.4521186377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1862005.4521186377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7725.4550589117407</v>
      </c>
      <c r="L395" s="444">
        <f t="shared" ca="1" si="28"/>
        <v>1861834.6691977293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1861834.6691977293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7724.7434634079546</v>
      </c>
      <c r="L396" s="444">
        <f t="shared" ca="1" si="28"/>
        <v>1861663.1746813171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1861663.1746813171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7724.0289029229034</v>
      </c>
      <c r="L397" s="444">
        <f t="shared" ca="1" si="28"/>
        <v>1861490.9656044198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1861490.9656044198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7723.3113651024969</v>
      </c>
      <c r="L398" s="444">
        <f t="shared" ca="1" si="28"/>
        <v>1861318.038989702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1861318.038989702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7722.5908375411736</v>
      </c>
      <c r="L399" s="444">
        <f t="shared" ca="1" si="28"/>
        <v>1861144.391847423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1861144.391847423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7721.8673077816793</v>
      </c>
      <c r="L400" s="444">
        <f t="shared" ca="1" si="28"/>
        <v>1860970.0211753845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1860970.0211753845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7721.1407633148501</v>
      </c>
      <c r="L401" s="444">
        <f t="shared" ca="1" si="28"/>
        <v>1860794.9239588792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1860794.9239588792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7720.411191579411</v>
      </c>
      <c r="L402" s="444">
        <f t="shared" ca="1" si="28"/>
        <v>1860619.0971706384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1860619.0971706384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7719.6785799617419</v>
      </c>
      <c r="L403" s="444">
        <f t="shared" ca="1" si="28"/>
        <v>1860442.5377707798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1860442.5377707798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7718.9429157956656</v>
      </c>
      <c r="L404" s="444">
        <f t="shared" ca="1" si="28"/>
        <v>1860265.2427067552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1860265.2427067552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7718.204186362228</v>
      </c>
      <c r="L405" s="444">
        <f t="shared" ca="1" si="28"/>
        <v>1860087.2089132972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1860087.2089132972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7717.4623788894878</v>
      </c>
      <c r="L406" s="444">
        <f t="shared" ca="1" si="28"/>
        <v>1859908.4333123665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1859908.4333123665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7716.7174805522764</v>
      </c>
      <c r="L407" s="444">
        <f t="shared" ca="1" si="28"/>
        <v>1859728.9128130986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1859728.9128130986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7715.9694784719932</v>
      </c>
      <c r="L408" s="444">
        <f t="shared" ca="1" si="28"/>
        <v>1859548.6443117503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1859548.6443117503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7715.2183597163748</v>
      </c>
      <c r="L409" s="444">
        <f t="shared" ca="1" si="28"/>
        <v>1859367.6246916465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1859367.6246916465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7714.4641112992758</v>
      </c>
      <c r="L410" s="444">
        <f t="shared" ca="1" si="28"/>
        <v>1859185.8508231256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1859185.8508231256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7713.7067201804384</v>
      </c>
      <c r="L411" s="444">
        <f t="shared" ca="1" si="28"/>
        <v>1859003.3195634857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1859003.3195634857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7712.9461732652726</v>
      </c>
      <c r="L412" s="444">
        <f t="shared" ca="1" si="28"/>
        <v>1858820.0277569308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1858820.0277569308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7712.1824574046259</v>
      </c>
      <c r="L413" s="444">
        <f t="shared" ca="1" si="28"/>
        <v>1858635.9722345152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1858635.9722345152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7711.4155593945625</v>
      </c>
      <c r="L414" s="444">
        <f t="shared" ca="1" si="28"/>
        <v>1858451.1498140895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1858451.1498140895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7710.6454659761212</v>
      </c>
      <c r="L415" s="444">
        <f t="shared" ca="1" si="28"/>
        <v>1858265.5573002454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1858265.5573002454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7709.8721638351044</v>
      </c>
      <c r="L416" s="444">
        <f t="shared" ca="1" si="28"/>
        <v>1858079.1914842604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1858079.1914842604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7709.0956396018337</v>
      </c>
      <c r="L417" s="444">
        <f t="shared" ca="1" si="28"/>
        <v>1857892.049144042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1857892.049144042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7708.315879850923</v>
      </c>
      <c r="L418" s="444">
        <f t="shared" ca="1" si="28"/>
        <v>1857704.1270440726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1857704.1270440726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7707.5328711010516</v>
      </c>
      <c r="L419" s="444">
        <f t="shared" ca="1" si="28"/>
        <v>1857515.4219353534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1857515.4219353534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7706.7465998147209</v>
      </c>
      <c r="L420" s="444">
        <f t="shared" ca="1" si="28"/>
        <v>1857325.9305553478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1857325.9305553478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7705.9570523980319</v>
      </c>
      <c r="L421" s="444">
        <f t="shared" ca="1" si="28"/>
        <v>1857135.6496279256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1857135.6496279256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7705.1642152004379</v>
      </c>
      <c r="L422" s="444">
        <f t="shared" ca="1" si="28"/>
        <v>1856944.5758633057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1856944.5758633057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7704.368074514522</v>
      </c>
      <c r="L423" s="444">
        <f t="shared" ca="1" si="28"/>
        <v>1856752.7059579999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1856752.7059579999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7703.5686165757488</v>
      </c>
      <c r="L424" s="444">
        <f t="shared" ca="1" si="28"/>
        <v>1856560.0365947555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1856560.0365947555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7702.7658275622289</v>
      </c>
      <c r="L425" s="444">
        <f t="shared" ca="1" si="28"/>
        <v>1856366.5644424974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1856366.5644424974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7701.9596935944874</v>
      </c>
      <c r="L426" s="444">
        <f t="shared" ca="1" si="28"/>
        <v>1856172.2861562718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1856172.2861562718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7701.1502007352137</v>
      </c>
      <c r="L427" s="444">
        <f t="shared" ca="1" si="28"/>
        <v>1855977.1983771869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1855977.1983771869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7700.337334989028</v>
      </c>
      <c r="L428" s="444">
        <f t="shared" ca="1" si="28"/>
        <v>1855781.2977323558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1855781.2977323558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7699.5210823022317</v>
      </c>
      <c r="L429" s="444">
        <f t="shared" ca="1" si="28"/>
        <v>1855584.5808348379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1855584.5808348379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7698.7014285625746</v>
      </c>
      <c r="L430" s="444">
        <f t="shared" ca="1" si="28"/>
        <v>1855387.0442835803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1855387.0442835803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7697.8783595989989</v>
      </c>
      <c r="L431" s="444">
        <f t="shared" ca="1" si="28"/>
        <v>1855188.6846633591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1855188.6846633591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7697.0518611814114</v>
      </c>
      <c r="L432" s="444">
        <f t="shared" ca="1" si="28"/>
        <v>1854989.4985447202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1854989.4985447202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7696.221919020416</v>
      </c>
      <c r="L433" s="444">
        <f t="shared" ca="1" si="28"/>
        <v>1854789.4824839204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1854789.4824839204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7695.388518767083</v>
      </c>
      <c r="L434" s="444">
        <f t="shared" ca="1" si="28"/>
        <v>1854588.6330228674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1854588.6330228674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7694.5516460126973</v>
      </c>
      <c r="L435" s="444">
        <f t="shared" ca="1" si="28"/>
        <v>1854386.94668906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1854386.94668906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7693.7112862884997</v>
      </c>
      <c r="L436" s="444">
        <f t="shared" ca="1" si="28"/>
        <v>1854184.4199955282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1854184.4199955282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7692.8674250654494</v>
      </c>
      <c r="L437" s="444">
        <f t="shared" ca="1" si="28"/>
        <v>1853981.0494407734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1853981.0494407734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7692.020047753972</v>
      </c>
      <c r="L438" s="444">
        <f t="shared" ca="1" si="28"/>
        <v>1853776.8315087073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1853776.8315087073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7691.1691397036957</v>
      </c>
      <c r="L439" s="444">
        <f t="shared" ca="1" si="28"/>
        <v>1853571.7626685908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1853571.7626685908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7690.3146862032108</v>
      </c>
      <c r="L440" s="444">
        <f t="shared" ca="1" si="28"/>
        <v>1853365.8393749737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1853365.8393749737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7689.456672479806</v>
      </c>
      <c r="L441" s="444">
        <f t="shared" ca="1" si="28"/>
        <v>1853159.0580676333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1853159.0580676333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7688.5950836992206</v>
      </c>
      <c r="L442" s="444">
        <f t="shared" ca="1" si="28"/>
        <v>1852951.4151715124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1852951.4151715124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7687.7299049653848</v>
      </c>
      <c r="L443" s="444">
        <f t="shared" ca="1" si="28"/>
        <v>1852742.9070966577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1852742.9070966577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7686.8611213201566</v>
      </c>
      <c r="L444" s="444">
        <f t="shared" ca="1" si="28"/>
        <v>1852533.5302381576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1852533.5302381576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7685.988717743071</v>
      </c>
      <c r="L445" s="444">
        <f t="shared" ca="1" si="28"/>
        <v>1852323.2809760803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1852323.2809760803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7685.1126791510842</v>
      </c>
      <c r="L446" s="444">
        <f t="shared" ca="1" si="28"/>
        <v>1852112.1556754112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1852112.1556754112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7684.2329903982954</v>
      </c>
      <c r="L447" s="444">
        <f t="shared" ca="1" si="28"/>
        <v>1851900.1506859893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1851900.1506859893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7683.3496362757041</v>
      </c>
      <c r="L448" s="444">
        <f t="shared" ca="1" si="28"/>
        <v>1851687.2623424449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1851687.2623424449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7682.4626015109361</v>
      </c>
      <c r="L449" s="444">
        <f t="shared" ca="1" si="28"/>
        <v>1851473.4869641357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1851473.4869641357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7681.5718707679807</v>
      </c>
      <c r="L450" s="444">
        <f t="shared" ca="1" si="28"/>
        <v>1851258.8208550834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1851258.8208550834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7680.677428646929</v>
      </c>
      <c r="L451" s="444">
        <f t="shared" ca="1" si="28"/>
        <v>1851043.2603039101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1851043.2603039101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7679.779259683708</v>
      </c>
      <c r="L452" s="444">
        <f t="shared" ca="1" si="28"/>
        <v>1850826.8015837737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1850826.8015837737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7678.8773483498062</v>
      </c>
      <c r="L453" s="444">
        <f t="shared" ca="1" si="28"/>
        <v>1850609.4409523034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1850609.4409523034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7677.9716790520133</v>
      </c>
      <c r="L454" s="444">
        <f t="shared" ca="1" si="28"/>
        <v>1850391.1746515352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1850391.1746515352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7677.0622361321457</v>
      </c>
      <c r="L455" s="444">
        <f t="shared" ca="1" si="28"/>
        <v>1850171.9989078471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1850171.9989078471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7676.1490038667789</v>
      </c>
      <c r="L456" s="444">
        <f t="shared" ca="1" si="28"/>
        <v>1849951.9099318937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1849951.9099318937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7675.231966466974</v>
      </c>
      <c r="L457" s="444">
        <f t="shared" ca="1" si="28"/>
        <v>1849730.9039185403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1849730.9039185403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7674.311108078</v>
      </c>
      <c r="L458" s="444">
        <f t="shared" ca="1" si="28"/>
        <v>1849508.9770467982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1849508.9770467982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7673.3864127790748</v>
      </c>
      <c r="L459" s="444">
        <f t="shared" ca="1" si="28"/>
        <v>1849286.1254797571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1849286.1254797571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7672.4578645830697</v>
      </c>
      <c r="L460" s="444">
        <f t="shared" ca="1" si="28"/>
        <v>1849062.3453645199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1849062.3453645199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7671.5254474362482</v>
      </c>
      <c r="L461" s="444">
        <f t="shared" ca="1" si="28"/>
        <v>1848837.6328321358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1848837.6328321358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7670.5891452179821</v>
      </c>
      <c r="L462" s="444">
        <f t="shared" ca="1" si="28"/>
        <v>1848611.9839975336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1848611.9839975336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7669.6489417404719</v>
      </c>
      <c r="L463" s="444">
        <f t="shared" ca="1" si="28"/>
        <v>1848385.3949594537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1848385.3949594537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7668.7048207484722</v>
      </c>
      <c r="L464" s="444">
        <f t="shared" ca="1" si="28"/>
        <v>1848157.8618003819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1848157.8618003819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7667.7567659190081</v>
      </c>
      <c r="L465" s="444">
        <f t="shared" ca="1" si="28"/>
        <v>1847929.3805864807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1847929.3805864807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7666.804760861085</v>
      </c>
      <c r="L466" s="444">
        <f t="shared" ca="1" si="28"/>
        <v>1847699.9473675215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1847699.9473675215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7665.8487891154218</v>
      </c>
      <c r="L467" s="444">
        <f t="shared" ca="1" si="28"/>
        <v>1847469.5581768167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1847469.5581768167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7664.8888341541515</v>
      </c>
      <c r="L468" s="444">
        <f t="shared" ca="1" si="28"/>
        <v>1847238.2090311507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1847238.2090311507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7663.9248793805436</v>
      </c>
      <c r="L469" s="444">
        <f t="shared" ca="1" si="28"/>
        <v>1847005.8959307109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1847005.8959307109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7662.9569081287109</v>
      </c>
      <c r="L470" s="444">
        <f t="shared" ca="1" si="28"/>
        <v>1846772.6148590194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1846772.6148590194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7661.9849036633295</v>
      </c>
      <c r="L471" s="444">
        <f t="shared" ca="1" si="28"/>
        <v>1846538.3617828626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1846538.3617828626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7661.0088491793431</v>
      </c>
      <c r="L472" s="444">
        <f t="shared" ca="1" si="28"/>
        <v>1846303.1326522217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1846303.1326522217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7660.0287278016731</v>
      </c>
      <c r="L473" s="444">
        <f t="shared" ca="1" si="28"/>
        <v>1846066.9234002032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1846066.9234002032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7659.0445225849289</v>
      </c>
      <c r="L474" s="444">
        <f t="shared" ca="1" si="28"/>
        <v>1845829.7299429679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1845829.7299429679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7658.056216513115</v>
      </c>
      <c r="L475" s="444">
        <f t="shared" ca="1" si="28"/>
        <v>1845591.5481796607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1845591.5481796607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7657.0637924993352</v>
      </c>
      <c r="L476" s="444">
        <f t="shared" ca="1" si="28"/>
        <v>1845352.3739923397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1845352.3739923397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7656.0672333854973</v>
      </c>
      <c r="L477" s="444">
        <f t="shared" ca="1" si="28"/>
        <v>1845112.203245905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1845112.203245905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7655.0665219420198</v>
      </c>
      <c r="L478" s="444">
        <f t="shared" ca="1" si="28"/>
        <v>1844871.0317880267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1844871.0317880267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7654.061640867526</v>
      </c>
      <c r="L479" s="444">
        <f t="shared" ca="1" si="28"/>
        <v>1844628.8554490739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1844628.8554490739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7653.052572788557</v>
      </c>
      <c r="L480" s="444">
        <f t="shared" ca="1" si="28"/>
        <v>1844385.6700420424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1844385.6700420424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7652.0393002592591</v>
      </c>
      <c r="L481" s="444">
        <f t="shared" ca="1" si="28"/>
        <v>1844141.4713624814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1844141.4713624814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7651.0218057610891</v>
      </c>
      <c r="L482" s="444">
        <f t="shared" ca="1" si="28"/>
        <v>1843896.2551884223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1843896.2551884223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7650.0000717025086</v>
      </c>
      <c r="L483" s="444">
        <f t="shared" ca="1" si="28"/>
        <v>1843650.0172803046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1843650.0172803046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7648.9740804186849</v>
      </c>
      <c r="L484" s="444">
        <f t="shared" ca="1" si="28"/>
        <v>1843402.753380903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1843402.753380903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7647.9438141711789</v>
      </c>
      <c r="L485" s="444">
        <f t="shared" ca="1" si="28"/>
        <v>1843154.4592152541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1843154.4592152541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7646.9092551476406</v>
      </c>
      <c r="L486" s="444">
        <f t="shared" ca="1" si="28"/>
        <v>1842905.1304905815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1842905.1304905815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7645.8703854615051</v>
      </c>
      <c r="L487" s="444">
        <f t="shared" ca="1" si="28"/>
        <v>1842654.7628962228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1842654.7628962228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7644.8271871516772</v>
      </c>
      <c r="L488" s="444">
        <f t="shared" ca="1" si="28"/>
        <v>1842403.3521035542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1842403.3521035542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7643.779642182225</v>
      </c>
      <c r="L489" s="444">
        <f t="shared" ca="1" si="28"/>
        <v>1842150.8937659161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1842150.8937659161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7642.7277324420647</v>
      </c>
      <c r="L490" s="444">
        <f t="shared" ca="1" si="28"/>
        <v>1841897.383518538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1841897.383518538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7641.6714397446567</v>
      </c>
      <c r="L491" s="444">
        <f t="shared" ca="1" si="28"/>
        <v>1841642.8169784625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1841642.8169784625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7640.6107458276756</v>
      </c>
      <c r="L492" s="444">
        <f t="shared" ca="1" si="28"/>
        <v>1841387.1897444699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1841387.1897444699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7639.5456323527069</v>
      </c>
      <c r="L493" s="444">
        <f t="shared" ca="1" si="28"/>
        <v>1841130.4973970025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1841130.4973970025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7638.4760809049258</v>
      </c>
      <c r="L494" s="444">
        <f t="shared" ca="1" si="28"/>
        <v>1840872.7354980872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1840872.7354980872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7637.4020729927788</v>
      </c>
      <c r="L495" s="444">
        <f t="shared" ca="1" si="28"/>
        <v>1840613.8995912599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1840613.8995912599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7636.3235900476639</v>
      </c>
      <c r="L496" s="444">
        <f t="shared" ca="1" si="28"/>
        <v>1840353.9852014873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1840353.9852014873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7635.2406134236116</v>
      </c>
      <c r="L497" s="444">
        <f t="shared" ca="1" si="28"/>
        <v>1840092.9878350906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1840092.9878350906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7634.1531243969594</v>
      </c>
      <c r="L498" s="444">
        <f t="shared" ca="1" si="28"/>
        <v>1839830.9029796673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1839830.9029796673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7633.0611041660304</v>
      </c>
      <c r="L499" s="444">
        <f t="shared" ca="1" si="28"/>
        <v>1839567.7261040132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1839567.7261040132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7631.9645338508026</v>
      </c>
      <c r="L500" s="444">
        <f t="shared" ca="1" si="28"/>
        <v>1839303.4526580437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1839303.4526580437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7630.8633944925978</v>
      </c>
      <c r="L501" s="444">
        <f t="shared" ca="1" si="28"/>
        <v>1839038.078072716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1839038.078072716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7629.7576670537319</v>
      </c>
      <c r="L502" s="444">
        <f t="shared" ca="1" si="28"/>
        <v>1838771.5977599495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1838771.5977599495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7628.6473324172048</v>
      </c>
      <c r="L503" s="444">
        <f t="shared" ca="1" si="28"/>
        <v>1838504.0071125466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1838504.0071125466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7627.53237138636</v>
      </c>
      <c r="L504" s="444">
        <f t="shared" ca="1" si="28"/>
        <v>1838235.3015041128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1838235.3015041128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7626.4127646845518</v>
      </c>
      <c r="L505" s="444">
        <f t="shared" ca="1" si="28"/>
        <v>1837965.4762889771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1837965.4762889771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7625.28849295482</v>
      </c>
      <c r="L506" s="444">
        <f t="shared" ca="1" si="28"/>
        <v>1837694.5268021116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1837694.5268021116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7624.1595367595473</v>
      </c>
      <c r="L507" s="444">
        <f t="shared" ca="1" si="28"/>
        <v>1837422.448359051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1837422.448359051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7623.0258765801273</v>
      </c>
      <c r="L508" s="444">
        <f t="shared" ca="1" si="28"/>
        <v>1837149.2362558108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1837149.2362558108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7621.8874928166269</v>
      </c>
      <c r="L509" s="444">
        <f t="shared" ca="1" si="28"/>
        <v>1836874.8857688073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1836874.8857688073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7620.7443657874464</v>
      </c>
      <c r="L510" s="444">
        <f t="shared" ca="1" si="28"/>
        <v>1836599.3921547744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1836599.3921547744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7619.5964757289757</v>
      </c>
      <c r="L511" s="444">
        <f t="shared" ca="1" si="28"/>
        <v>1836322.7506506832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1836322.7506506832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7618.4438027952619</v>
      </c>
      <c r="L512" s="444">
        <f t="shared" ca="1" si="28"/>
        <v>1836044.9564736583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1836044.9564736583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7617.286327057659</v>
      </c>
      <c r="L513" s="444">
        <f t="shared" ca="1" si="28"/>
        <v>1835766.0048208958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1835766.0048208958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7616.1240285044805</v>
      </c>
      <c r="L514" s="444">
        <f t="shared" ca="1" si="28"/>
        <v>1835485.8908695802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1835485.8908695802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7614.9568870406674</v>
      </c>
      <c r="L515" s="444">
        <f t="shared" ca="1" si="28"/>
        <v>1835204.6097768007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1835204.6097768007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7613.7848824874191</v>
      </c>
      <c r="L516" s="444">
        <f t="shared" ca="1" si="28"/>
        <v>1834922.156679468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1834922.156679468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7612.6079945818656</v>
      </c>
      <c r="L517" s="444">
        <f t="shared" ca="1" si="28"/>
        <v>1834638.5266942296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1834638.5266942296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7611.4262029767051</v>
      </c>
      <c r="L518" s="444">
        <f t="shared" ref="L518:L772" ca="1" si="54">I518-J518+K518</f>
        <v>1834353.714917386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1834353.714917386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7610.2394872398572</v>
      </c>
      <c r="L519" s="444">
        <f t="shared" ca="1" si="54"/>
        <v>1834067.7164248056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1834067.7164248056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7609.0478268541046</v>
      </c>
      <c r="L520" s="444">
        <f t="shared" ca="1" si="54"/>
        <v>1833780.5262718394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1833780.5262718394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7607.8512012167466</v>
      </c>
      <c r="L521" s="444">
        <f t="shared" ca="1" si="54"/>
        <v>1833492.1394932359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1833492.1394932359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7606.6495896392316</v>
      </c>
      <c r="L522" s="444">
        <f t="shared" ca="1" si="54"/>
        <v>1833202.5511030548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1833202.5511030548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7605.4429713468098</v>
      </c>
      <c r="L523" s="444">
        <f t="shared" ca="1" si="54"/>
        <v>1832911.7560945814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1832911.7560945814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7604.2313254781729</v>
      </c>
      <c r="L524" s="444">
        <f t="shared" ca="1" si="54"/>
        <v>1832619.7494402393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1832619.7494402393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7603.0146310850796</v>
      </c>
      <c r="L525" s="444">
        <f t="shared" ca="1" si="54"/>
        <v>1832326.5260915041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1832326.5260915041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7601.792867132016</v>
      </c>
      <c r="L526" s="444">
        <f t="shared" ca="1" si="54"/>
        <v>1832032.0809788159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1832032.0809788159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7600.566012495814</v>
      </c>
      <c r="L527" s="444">
        <f t="shared" ca="1" si="54"/>
        <v>1831736.4090114916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1831736.4090114916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7599.3340459652973</v>
      </c>
      <c r="L528" s="444">
        <f t="shared" ca="1" si="54"/>
        <v>1831439.5050776366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1831439.5050776366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7598.0969462409021</v>
      </c>
      <c r="L529" s="444">
        <f t="shared" ca="1" si="54"/>
        <v>1831141.3640440572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1831141.3640440572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7596.8546919343207</v>
      </c>
      <c r="L530" s="444">
        <f t="shared" ca="1" si="54"/>
        <v>1830841.9807561713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1830841.9807561713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7595.6072615681296</v>
      </c>
      <c r="L531" s="444">
        <f t="shared" ca="1" si="54"/>
        <v>1830541.3500379191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1830541.3500379191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7594.3546335754127</v>
      </c>
      <c r="L532" s="444">
        <f t="shared" ca="1" si="54"/>
        <v>1830239.4666916742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1830239.4666916742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7593.0967862993912</v>
      </c>
      <c r="L533" s="444">
        <f t="shared" ca="1" si="54"/>
        <v>1829936.3254981535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1829936.3254981535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7591.8336979930546</v>
      </c>
      <c r="L534" s="444">
        <f t="shared" ca="1" si="54"/>
        <v>1829631.9212163263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1829631.9212163263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7590.5653468187747</v>
      </c>
      <c r="L535" s="444">
        <f t="shared" ca="1" si="54"/>
        <v>1829326.248583325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1829326.248583325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7589.291710847936</v>
      </c>
      <c r="L536" s="444">
        <f t="shared" ca="1" si="54"/>
        <v>1829019.3023143527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1829019.3023143527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7588.0127680605528</v>
      </c>
      <c r="L537" s="444">
        <f t="shared" ca="1" si="54"/>
        <v>1828711.0771025931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1828711.0771025931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7586.7284963448874</v>
      </c>
      <c r="L538" s="444">
        <f t="shared" ca="1" si="54"/>
        <v>1828401.5676191179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1828401.5676191179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7585.4388734970735</v>
      </c>
      <c r="L539" s="444">
        <f t="shared" ca="1" si="54"/>
        <v>1828090.7685127947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1828090.7685127947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7584.1438772207284</v>
      </c>
      <c r="L540" s="444">
        <f t="shared" ca="1" si="54"/>
        <v>1827778.6744101953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1827778.6744101953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7582.843485126562</v>
      </c>
      <c r="L541" s="444">
        <f t="shared" ca="1" si="54"/>
        <v>1827465.2799155016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1827465.2799155016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7581.5376747320051</v>
      </c>
      <c r="L542" s="444">
        <f t="shared" ca="1" si="54"/>
        <v>1827150.5796104134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1827150.5796104134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7580.2264234608056</v>
      </c>
      <c r="L543" s="444">
        <f t="shared" ca="1" si="54"/>
        <v>1826834.5680540539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1826834.5680540539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7578.90970864264</v>
      </c>
      <c r="L544" s="444">
        <f t="shared" ca="1" si="54"/>
        <v>1826517.2397828763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1826517.2397828763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7577.5875075127333</v>
      </c>
      <c r="L545" s="444">
        <f t="shared" ca="1" si="54"/>
        <v>1826198.5893105688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1826198.5893105688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7576.2597972114518</v>
      </c>
      <c r="L546" s="444">
        <f t="shared" ca="1" si="54"/>
        <v>1825878.61112796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1825878.61112796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7574.9265547839159</v>
      </c>
      <c r="L547" s="444">
        <f t="shared" ca="1" si="54"/>
        <v>1825557.2997029237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1825557.2997029237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7573.5877571795982</v>
      </c>
      <c r="L548" s="444">
        <f t="shared" ca="1" si="54"/>
        <v>1825234.649480283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1825234.649480283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7572.2433812519293</v>
      </c>
      <c r="L549" s="444">
        <f t="shared" ca="1" si="54"/>
        <v>1824910.6548817146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1824910.6548817146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7570.8934037578938</v>
      </c>
      <c r="L550" s="444">
        <f t="shared" ca="1" si="54"/>
        <v>1824585.3103056522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1824585.3103056522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7569.5378013576328</v>
      </c>
      <c r="L551" s="444">
        <f t="shared" ca="1" si="54"/>
        <v>1824258.6101271897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1824258.6101271897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7568.1765506140391</v>
      </c>
      <c r="L552" s="444">
        <f t="shared" ca="1" si="54"/>
        <v>1823930.5486979834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1823930.5486979834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7566.8096279923466</v>
      </c>
      <c r="L553" s="444">
        <f t="shared" ca="1" si="54"/>
        <v>1823601.1203461555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1823601.1203461555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7565.4370098597292</v>
      </c>
      <c r="L554" s="444">
        <f t="shared" ca="1" si="54"/>
        <v>1823270.3193761951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1823270.3193761951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7564.0586724848954</v>
      </c>
      <c r="L555" s="444">
        <f t="shared" ca="1" si="54"/>
        <v>1822938.1400688598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1822938.1400688598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7562.6745920376643</v>
      </c>
      <c r="L556" s="444">
        <f t="shared" ca="1" si="54"/>
        <v>1822604.5766810772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1822604.5766810772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7561.28474458857</v>
      </c>
      <c r="L557" s="444">
        <f t="shared" ca="1" si="54"/>
        <v>1822269.6234458457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1822269.6234458457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7559.8891061084396</v>
      </c>
      <c r="L558" s="444">
        <f t="shared" ca="1" si="54"/>
        <v>1821933.2745721338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1821933.2745721338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7558.4876524679721</v>
      </c>
      <c r="L559" s="444">
        <f t="shared" ca="1" si="54"/>
        <v>1821595.5242447816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1821595.5242447816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7557.0803594373392</v>
      </c>
      <c r="L560" s="444">
        <f t="shared" ca="1" si="54"/>
        <v>1821256.3666243986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1821256.3666243986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7555.6672026857432</v>
      </c>
      <c r="L561" s="444">
        <f t="shared" ca="1" si="54"/>
        <v>1820915.7958472641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1820915.7958472641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7554.2481577810158</v>
      </c>
      <c r="L562" s="444">
        <f t="shared" ca="1" si="54"/>
        <v>1820573.806025225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1820573.806025225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7552.8232001891856</v>
      </c>
      <c r="L563" s="444">
        <f t="shared" ca="1" si="54"/>
        <v>1820230.391245594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1820230.391245594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7551.3923052740574</v>
      </c>
      <c r="L564" s="444">
        <f t="shared" ca="1" si="54"/>
        <v>1819885.5455710478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1819885.5455710478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7549.9554482967815</v>
      </c>
      <c r="L565" s="444">
        <f t="shared" ca="1" si="54"/>
        <v>1819539.2630395244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1819539.2630395244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7548.5126044154331</v>
      </c>
      <c r="L566" s="444">
        <f t="shared" ca="1" si="54"/>
        <v>1819191.5376641196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1819191.5376641196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7547.0637486845808</v>
      </c>
      <c r="L567" s="444">
        <f t="shared" ca="1" si="54"/>
        <v>1818842.3634329839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1818842.3634329839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7545.6088560548478</v>
      </c>
      <c r="L568" s="444">
        <f t="shared" ca="1" si="54"/>
        <v>1818491.7343092186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1818491.7343092186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7544.147901372492</v>
      </c>
      <c r="L569" s="444">
        <f t="shared" ca="1" si="54"/>
        <v>1818139.6442307709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1818139.6442307709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7542.680859378961</v>
      </c>
      <c r="L570" s="444">
        <f t="shared" ca="1" si="54"/>
        <v>1817786.0871103297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1817786.0871103297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7541.2077047104558</v>
      </c>
      <c r="L571" s="444">
        <f t="shared" ca="1" si="54"/>
        <v>1817431.05683522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1817431.05683522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7539.7284118974976</v>
      </c>
      <c r="L572" s="444">
        <f t="shared" ca="1" si="54"/>
        <v>1817074.5472672973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1817074.5472672973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7538.2429553644879</v>
      </c>
      <c r="L573" s="444">
        <f t="shared" ca="1" si="54"/>
        <v>1816716.5522428416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1816716.5522428416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7536.7513094292544</v>
      </c>
      <c r="L574" s="444">
        <f t="shared" ca="1" si="54"/>
        <v>1816357.0655724506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1816357.0655724506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7535.2534483026275</v>
      </c>
      <c r="L575" s="444">
        <f t="shared" ca="1" si="54"/>
        <v>1815996.081040933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1815996.081040933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7533.7493460879696</v>
      </c>
      <c r="L576" s="444">
        <f t="shared" ca="1" si="54"/>
        <v>1815633.5924072007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1815633.5924072007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7532.2389767807517</v>
      </c>
      <c r="L577" s="444">
        <f t="shared" ca="1" si="54"/>
        <v>1815269.5934041613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1815269.5934041613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7530.7223142680878</v>
      </c>
      <c r="L578" s="444">
        <f t="shared" ca="1" si="54"/>
        <v>1814904.0777386092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1814904.0777386092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7529.1993323282868</v>
      </c>
      <c r="L579" s="444">
        <f t="shared" ca="1" si="54"/>
        <v>1814537.0390911172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1814537.0390911172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7527.670004630404</v>
      </c>
      <c r="L580" s="444">
        <f t="shared" ca="1" si="54"/>
        <v>1814168.4711159274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1814168.4711159274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7526.1343047337805</v>
      </c>
      <c r="L581" s="444">
        <f t="shared" ca="1" si="54"/>
        <v>1813798.3674408409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1813798.3674408409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7524.5922060875864</v>
      </c>
      <c r="L582" s="444">
        <f t="shared" ca="1" si="54"/>
        <v>1813426.7216671084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1813426.7216671084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7523.0436820303657</v>
      </c>
      <c r="L583" s="444">
        <f t="shared" ca="1" si="54"/>
        <v>1813053.5273693185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1813053.5273693185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7521.4887057895767</v>
      </c>
      <c r="L584" s="444">
        <f t="shared" ca="1" si="54"/>
        <v>1812678.778095288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1812678.778095288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7519.9272504811152</v>
      </c>
      <c r="L585" s="444">
        <f t="shared" ca="1" si="54"/>
        <v>1812302.4673659489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1812302.4673659489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7518.3592891088692</v>
      </c>
      <c r="L586" s="444">
        <f t="shared" ca="1" si="54"/>
        <v>1811924.5886752375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1811924.5886752375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7516.7847945642388</v>
      </c>
      <c r="L587" s="444">
        <f t="shared" ca="1" si="54"/>
        <v>1811545.1354899814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1811545.1354899814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7515.203739625671</v>
      </c>
      <c r="L588" s="444">
        <f t="shared" ca="1" si="54"/>
        <v>1811164.1012497868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1811164.1012497868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7513.6160969581942</v>
      </c>
      <c r="L589" s="444">
        <f t="shared" ca="1" si="54"/>
        <v>1810781.4793669248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1810781.4793669248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7512.0218391129356</v>
      </c>
      <c r="L590" s="444">
        <f t="shared" ca="1" si="54"/>
        <v>1810397.2632262176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1810397.2632262176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7510.4209385266558</v>
      </c>
      <c r="L591" s="444">
        <f t="shared" ca="1" si="54"/>
        <v>1810011.4461849241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1810011.4461849241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7508.8133675212648</v>
      </c>
      <c r="L592" s="444">
        <f t="shared" ca="1" si="54"/>
        <v>1809624.021572625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1809624.021572625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7507.1990983033529</v>
      </c>
      <c r="L593" s="444">
        <f t="shared" ca="1" si="54"/>
        <v>1809234.9826911082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1809234.9826911082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7505.578102963701</v>
      </c>
      <c r="L594" s="444">
        <f t="shared" ca="1" si="54"/>
        <v>1808844.3228142518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1808844.3228142518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7503.9503534767982</v>
      </c>
      <c r="L595" s="444">
        <f t="shared" ca="1" si="54"/>
        <v>1808452.0351879082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1808452.0351879082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7502.3158217003675</v>
      </c>
      <c r="L596" s="444">
        <f t="shared" ca="1" si="54"/>
        <v>1808058.1130297882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1808058.1130297882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7500.6744793748667</v>
      </c>
      <c r="L597" s="444">
        <f t="shared" ca="1" si="54"/>
        <v>1807662.5495293429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1807662.5495293429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7499.0262981230107</v>
      </c>
      <c r="L598" s="444">
        <f t="shared" ca="1" si="54"/>
        <v>1807265.3378476456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1807265.3378476456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7497.3712494492711</v>
      </c>
      <c r="L599" s="444">
        <f t="shared" ca="1" si="54"/>
        <v>1806866.4711172746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1806866.4711172746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7495.7093047393919</v>
      </c>
      <c r="L600" s="444">
        <f t="shared" ca="1" si="54"/>
        <v>1806465.9424421939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1806465.9424421939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7494.0404352598898</v>
      </c>
      <c r="L601" s="444">
        <f t="shared" ca="1" si="54"/>
        <v>1806063.7448976336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1806063.7448976336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7492.3646121575548</v>
      </c>
      <c r="L602" s="444">
        <f t="shared" ca="1" si="54"/>
        <v>1805659.8715299708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1805659.8715299708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7490.6818064589615</v>
      </c>
      <c r="L603" s="444">
        <f t="shared" ca="1" si="54"/>
        <v>1805254.3153566094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1805254.3153566094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7488.9919890699548</v>
      </c>
      <c r="L604" s="444">
        <f t="shared" ca="1" si="54"/>
        <v>1804847.069365859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1804847.069365859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7487.2951307751619</v>
      </c>
      <c r="L605" s="444">
        <f t="shared" ca="1" si="54"/>
        <v>1804438.1265168139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1804438.1265168139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7485.5912022374732</v>
      </c>
      <c r="L606" s="444">
        <f t="shared" ca="1" si="54"/>
        <v>1804027.4797392311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1804027.4797392311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7483.8801739975452</v>
      </c>
      <c r="L607" s="444">
        <f t="shared" ca="1" si="54"/>
        <v>1803615.1219334083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1803615.1219334083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7482.162016473284</v>
      </c>
      <c r="L608" s="444">
        <f t="shared" ca="1" si="54"/>
        <v>1803201.0459700613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1803201.0459700613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7480.4366999593367</v>
      </c>
      <c r="L609" s="444">
        <f t="shared" ca="1" si="54"/>
        <v>1802785.2446902005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1802785.2446902005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7478.7041946265845</v>
      </c>
      <c r="L610" s="444">
        <f t="shared" ca="1" si="54"/>
        <v>1802367.7109050069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1802367.7109050069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7476.9644705216106</v>
      </c>
      <c r="L611" s="444">
        <f t="shared" ca="1" si="54"/>
        <v>1801948.4373957082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1801948.4373957082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7475.2174975661992</v>
      </c>
      <c r="L612" s="444">
        <f t="shared" ca="1" si="54"/>
        <v>1801527.4169134542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1801527.4169134542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7473.463245556808</v>
      </c>
      <c r="L613" s="444">
        <f t="shared" ca="1" si="54"/>
        <v>1801104.6421791909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1801104.6421791909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7471.7016841640443</v>
      </c>
      <c r="L614" s="444">
        <f t="shared" ca="1" si="54"/>
        <v>1800680.1058835348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1800680.1058835348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7469.9327829321437</v>
      </c>
      <c r="L615" s="444">
        <f t="shared" ca="1" si="54"/>
        <v>1800253.8006866467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1800253.8006866467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7468.1565112784438</v>
      </c>
      <c r="L616" s="444">
        <f t="shared" ca="1" si="54"/>
        <v>1799825.7192181048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1799825.7192181048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7466.3728384928536</v>
      </c>
      <c r="L617" s="444">
        <f t="shared" ca="1" si="54"/>
        <v>1799395.8540767774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1799395.8540767774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7464.581733737321</v>
      </c>
      <c r="L618" s="444">
        <f t="shared" ca="1" si="54"/>
        <v>1798964.1978306945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1798964.1978306945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7462.7831660453094</v>
      </c>
      <c r="L619" s="444">
        <f t="shared" ca="1" si="54"/>
        <v>1798530.7430169196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1798530.7430169196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7460.9771043212486</v>
      </c>
      <c r="L620" s="444">
        <f t="shared" ca="1" si="54"/>
        <v>1798095.4821414207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1798095.4821414207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7459.1635173400018</v>
      </c>
      <c r="L621" s="444">
        <f t="shared" ca="1" si="54"/>
        <v>1797658.4076789406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1797658.4076789406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7457.3423737463345</v>
      </c>
      <c r="L622" s="444">
        <f t="shared" ca="1" si="54"/>
        <v>1797219.5120728668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1797219.5120728668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7455.5136420543595</v>
      </c>
      <c r="L623" s="444">
        <f t="shared" ca="1" si="54"/>
        <v>1796778.7877351008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1796778.7877351008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7453.6772906470014</v>
      </c>
      <c r="L624" s="444">
        <f t="shared" ca="1" si="54"/>
        <v>1796336.2270459277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1796336.2270459277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7451.8332877754474</v>
      </c>
      <c r="L625" s="444">
        <f t="shared" ca="1" si="54"/>
        <v>1795891.8223538829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1795891.8223538829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7449.9816015585939</v>
      </c>
      <c r="L626" s="444">
        <f t="shared" ca="1" si="54"/>
        <v>1795445.5659756213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1795445.5659756213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7448.1221999825048</v>
      </c>
      <c r="L627" s="444">
        <f t="shared" ca="1" si="54"/>
        <v>1794997.4501957835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1794997.4501957835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7446.2550508998465</v>
      </c>
      <c r="L628" s="444">
        <f t="shared" ca="1" si="54"/>
        <v>1794547.4672668632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1794547.4672668632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7444.3801220293453</v>
      </c>
      <c r="L629" s="444">
        <f t="shared" ca="1" si="54"/>
        <v>1794095.6094090724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1794095.6094090724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7442.4973809552184</v>
      </c>
      <c r="L630" s="444">
        <f t="shared" ca="1" si="54"/>
        <v>1793641.8688102074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1793641.8688102074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7440.6067951266132</v>
      </c>
      <c r="L631" s="444">
        <f t="shared" ca="1" si="54"/>
        <v>1793186.2376255137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1793186.2376255137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7438.7083318570558</v>
      </c>
      <c r="L632" s="444">
        <f t="shared" ca="1" si="54"/>
        <v>1792728.7079775506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1792728.7079775506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7436.8019583238774</v>
      </c>
      <c r="L633" s="444">
        <f t="shared" ca="1" si="54"/>
        <v>1792269.2719560543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1792269.2719560543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7434.8876415676414</v>
      </c>
      <c r="L634" s="444">
        <f t="shared" ca="1" si="54"/>
        <v>1791807.9216178018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1791807.9216178018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7432.9653484915898</v>
      </c>
      <c r="L635" s="444">
        <f t="shared" ca="1" si="54"/>
        <v>1791344.6489864732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1791344.6489864732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7431.0350458610537</v>
      </c>
      <c r="L636" s="444">
        <f t="shared" ca="1" si="54"/>
        <v>1790879.446052514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1790879.446052514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7429.0967003028909</v>
      </c>
      <c r="L637" s="444">
        <f t="shared" ca="1" si="54"/>
        <v>1790412.3047729966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1790412.3047729966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7427.1502783049009</v>
      </c>
      <c r="L638" s="444">
        <f t="shared" ca="1" si="54"/>
        <v>1789943.2170714813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1789943.2170714813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7425.1957462152541</v>
      </c>
      <c r="L639" s="444">
        <f t="shared" ca="1" si="54"/>
        <v>1789472.1748378763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1789472.1748378763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7423.2330702419004</v>
      </c>
      <c r="L640" s="444">
        <f t="shared" ca="1" si="54"/>
        <v>1788999.1699282981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1788999.1699282981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7421.2622164519917</v>
      </c>
      <c r="L641" s="444">
        <f t="shared" ca="1" si="54"/>
        <v>1788524.1941649299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1788524.1941649299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7419.2831507712899</v>
      </c>
      <c r="L642" s="444">
        <f t="shared" ca="1" si="54"/>
        <v>1788047.2393358811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1788047.2393358811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7417.2958389835867</v>
      </c>
      <c r="L643" s="444">
        <f t="shared" ca="1" si="54"/>
        <v>1787568.2971950443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1787568.2971950443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7415.3002467301003</v>
      </c>
      <c r="L644" s="444">
        <f t="shared" ca="1" si="54"/>
        <v>1787087.3594619543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1787087.3594619543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7413.2963395088909</v>
      </c>
      <c r="L645" s="444">
        <f t="shared" ca="1" si="54"/>
        <v>1786604.4178216429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1786604.4178216429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7411.2840826742613</v>
      </c>
      <c r="L646" s="444">
        <f t="shared" ca="1" si="54"/>
        <v>1786119.4639244969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1786119.4639244969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7409.2634414361519</v>
      </c>
      <c r="L647" s="444">
        <f t="shared" ca="1" si="54"/>
        <v>1785632.4893861129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1785632.4893861129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7407.2343808595533</v>
      </c>
      <c r="L648" s="444">
        <f t="shared" ca="1" si="54"/>
        <v>1785143.4857871523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1785143.4857871523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7405.1968658638834</v>
      </c>
      <c r="L649" s="444">
        <f t="shared" ca="1" si="54"/>
        <v>1784652.4446731959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1784652.4446731959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7403.1508612223997</v>
      </c>
      <c r="L650" s="444">
        <f t="shared" ca="1" si="54"/>
        <v>1784159.357554598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1784159.357554598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7401.0963315615736</v>
      </c>
      <c r="L651" s="444">
        <f t="shared" ca="1" si="54"/>
        <v>1783664.2159063395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1783664.2159063395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7399.0332413604965</v>
      </c>
      <c r="L652" s="444">
        <f t="shared" ca="1" si="54"/>
        <v>1783167.0111678797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1783167.0111678797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7396.9615549502478</v>
      </c>
      <c r="L653" s="444">
        <f t="shared" ca="1" si="54"/>
        <v>1782667.7347430098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1782667.7347430098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7394.881236513289</v>
      </c>
      <c r="L654" s="444">
        <f t="shared" ca="1" si="54"/>
        <v>1782166.3779997029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1782166.3779997029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7392.7922500828436</v>
      </c>
      <c r="L655" s="444">
        <f t="shared" ca="1" si="54"/>
        <v>1781662.9322699655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1781662.9322699655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7390.6945595422712</v>
      </c>
      <c r="L656" s="444">
        <f t="shared" ca="1" si="54"/>
        <v>1781157.3888496875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1781157.3888496875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7388.5881286244467</v>
      </c>
      <c r="L657" s="444">
        <f t="shared" ca="1" si="54"/>
        <v>1780649.7389984918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1780649.7389984918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7386.472920911131</v>
      </c>
      <c r="L658" s="444">
        <f t="shared" ca="1" si="54"/>
        <v>1780139.9739395827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1780139.9739395827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7384.3488998323437</v>
      </c>
      <c r="L659" s="444">
        <f t="shared" ca="1" si="54"/>
        <v>1779628.0848595947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1779628.0848595947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7382.2160286657281</v>
      </c>
      <c r="L660" s="444">
        <f t="shared" ca="1" si="54"/>
        <v>1779114.0629084401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1779114.0629084401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7380.0742705359162</v>
      </c>
      <c r="L661" s="444">
        <f t="shared" ca="1" si="54"/>
        <v>1778597.8991991559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1778597.8991991559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7377.923588413898</v>
      </c>
      <c r="L662" s="444">
        <f t="shared" ca="1" si="54"/>
        <v>1778079.5848077496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1778079.5848077496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7375.7639451163723</v>
      </c>
      <c r="L663" s="444">
        <f t="shared" ca="1" si="54"/>
        <v>1777559.1107730458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1777559.1107730458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7373.5953033051064</v>
      </c>
      <c r="L664" s="444">
        <f t="shared" ca="1" si="54"/>
        <v>1777036.4680965308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1777036.4680965308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7371.4176254862932</v>
      </c>
      <c r="L665" s="444">
        <f t="shared" ca="1" si="54"/>
        <v>1776511.6477421969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1776511.6477421969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7369.2308740099024</v>
      </c>
      <c r="L666" s="444">
        <f t="shared" ca="1" si="54"/>
        <v>1775984.6406363866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1775984.6406363866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7367.035011069026</v>
      </c>
      <c r="L667" s="444">
        <f t="shared" ca="1" si="54"/>
        <v>1775455.4376676353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1775455.4376676353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7364.8299986992288</v>
      </c>
      <c r="L668" s="444">
        <f t="shared" ca="1" si="54"/>
        <v>1774924.0296865143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1774924.0296865143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7362.6157987778925</v>
      </c>
      <c r="L669" s="444">
        <f t="shared" ca="1" si="54"/>
        <v>1774390.407505472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1774390.407505472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7360.3923730235501</v>
      </c>
      <c r="L670" s="444">
        <f t="shared" ca="1" si="54"/>
        <v>1773854.5618986753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1773854.5618986753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7358.1596829952286</v>
      </c>
      <c r="L671" s="444">
        <f t="shared" ca="1" si="54"/>
        <v>1773316.4836018502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1773316.4836018502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7355.9176900917919</v>
      </c>
      <c r="L672" s="444">
        <f t="shared" ca="1" si="54"/>
        <v>1772776.1633121218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1772776.1633121218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7353.6663555512559</v>
      </c>
      <c r="L673" s="444">
        <f t="shared" ca="1" si="54"/>
        <v>1772233.5916878527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1772233.5916878527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7351.4056404501353</v>
      </c>
      <c r="L674" s="444">
        <f t="shared" ca="1" si="54"/>
        <v>1771688.7593484826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1771688.7593484826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7349.1355057027604</v>
      </c>
      <c r="L675" s="444">
        <f t="shared" ca="1" si="54"/>
        <v>1771141.6568743652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1771141.6568743652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7346.8559120606042</v>
      </c>
      <c r="L676" s="444">
        <f t="shared" ca="1" si="54"/>
        <v>1770592.2748066057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1770592.2748066057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7344.5668201116059</v>
      </c>
      <c r="L677" s="444">
        <f t="shared" ca="1" si="54"/>
        <v>1770040.603646897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1770040.603646897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7342.2681902794866</v>
      </c>
      <c r="L678" s="444">
        <f t="shared" ca="1" si="54"/>
        <v>1769486.6338573564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1769486.6338573564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7339.9599828230675</v>
      </c>
      <c r="L679" s="444">
        <f t="shared" ca="1" si="54"/>
        <v>1768930.3558603593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1768930.3558603593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7337.6421578355794</v>
      </c>
      <c r="L680" s="444">
        <f t="shared" ca="1" si="54"/>
        <v>1768371.7600383747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1768371.7600383747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7335.314675243977</v>
      </c>
      <c r="L681" s="444">
        <f t="shared" ca="1" si="54"/>
        <v>1767810.8367337985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1767810.8367337985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7332.9774948082413</v>
      </c>
      <c r="L682" s="444">
        <f t="shared" ca="1" si="54"/>
        <v>1767247.5762487864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1767247.5762487864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7330.6305761206913</v>
      </c>
      <c r="L683" s="444">
        <f t="shared" ca="1" si="54"/>
        <v>1766681.9688450869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1766681.9688450869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7328.2738786052778</v>
      </c>
      <c r="L684" s="444">
        <f t="shared" ca="1" si="54"/>
        <v>1766114.004743872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1766114.004743872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7325.9073615168818</v>
      </c>
      <c r="L685" s="444">
        <f t="shared" ca="1" si="54"/>
        <v>1765543.6741255687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1765543.6741255687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7323.5309839406173</v>
      </c>
      <c r="L686" s="444">
        <f t="shared" ca="1" si="54"/>
        <v>1764970.9671296892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1764970.9671296892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7321.1447047911206</v>
      </c>
      <c r="L687" s="444">
        <f t="shared" ca="1" si="54"/>
        <v>1764395.87385466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1764395.87385466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7318.7484828118322</v>
      </c>
      <c r="L688" s="444">
        <f t="shared" ca="1" si="54"/>
        <v>1763818.3843576515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1763818.3843576515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7316.3422765742971</v>
      </c>
      <c r="L689" s="444">
        <f t="shared" ca="1" si="54"/>
        <v>1763238.4886544056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1763238.4886544056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7313.9260444774391</v>
      </c>
      <c r="L690" s="444">
        <f t="shared" ca="1" si="54"/>
        <v>1762656.1767190627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1762656.1767190627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7311.499744746844</v>
      </c>
      <c r="L691" s="444">
        <f t="shared" ca="1" si="54"/>
        <v>1762071.4384839893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1762071.4384839893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7309.0633354340389</v>
      </c>
      <c r="L692" s="444">
        <f t="shared" ca="1" si="54"/>
        <v>1761484.2638396032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1761484.2638396032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7306.616774415761</v>
      </c>
      <c r="L693" s="444">
        <f t="shared" ca="1" si="54"/>
        <v>1760894.6426341988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1760894.6426341988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7304.1600193932436</v>
      </c>
      <c r="L694" s="444">
        <f t="shared" ca="1" si="54"/>
        <v>1760302.5646737718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1760302.5646737718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7301.6930278914651</v>
      </c>
      <c r="L695" s="444">
        <f t="shared" ca="1" si="54"/>
        <v>1759708.0197218431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1759708.0197218431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7299.2157572584283</v>
      </c>
      <c r="L696" s="444">
        <f t="shared" ca="1" si="54"/>
        <v>1759110.9974992813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1759110.9974992813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7296.7281646644196</v>
      </c>
      <c r="L697" s="444">
        <f t="shared" ca="1" si="54"/>
        <v>1758511.4876841255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1758511.4876841255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7294.2302071012728</v>
      </c>
      <c r="L698" s="444">
        <f t="shared" ca="1" si="54"/>
        <v>1757909.4799114065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1757909.4799114065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7291.7218413816108</v>
      </c>
      <c r="L699" s="444">
        <f t="shared" ca="1" si="54"/>
        <v>1757304.9637729679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1757304.9637729679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7289.2030241381153</v>
      </c>
      <c r="L700" s="444">
        <f t="shared" ca="1" si="54"/>
        <v>1756697.9288172859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1756697.9288172859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7286.6737118227747</v>
      </c>
      <c r="L701" s="444">
        <f t="shared" ca="1" si="54"/>
        <v>1756088.3645492885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1756088.3645492885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7284.1338607061189</v>
      </c>
      <c r="L702" s="444">
        <f t="shared" ca="1" si="54"/>
        <v>1755476.2604301744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1755476.2604301744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7281.5834268764756</v>
      </c>
      <c r="L703" s="444">
        <f t="shared" ca="1" si="54"/>
        <v>1754861.6058772306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1754861.6058772306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7279.0223662392109</v>
      </c>
      <c r="L704" s="444">
        <f t="shared" ca="1" si="54"/>
        <v>1754244.3902636496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1754244.3902636496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7276.4506345159543</v>
      </c>
      <c r="L705" s="444">
        <f t="shared" ca="1" si="54"/>
        <v>1753624.6029183452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1753624.6029183452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7273.8681872438538</v>
      </c>
      <c r="L706" s="444">
        <f t="shared" ca="1" si="54"/>
        <v>1753002.2331257688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1753002.2331257688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7271.2749797747856</v>
      </c>
      <c r="L707" s="444">
        <f t="shared" ca="1" si="54"/>
        <v>1752377.2701257234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1752377.2701257234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7268.6709672745965</v>
      </c>
      <c r="L708" s="444">
        <f t="shared" ca="1" si="54"/>
        <v>1751749.7031131778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1751749.7031131778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7266.0561047223237</v>
      </c>
      <c r="L709" s="444">
        <f t="shared" ca="1" si="54"/>
        <v>1751119.52123808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1751119.52123808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7263.4303469094166</v>
      </c>
      <c r="L710" s="444">
        <f t="shared" ca="1" si="54"/>
        <v>1750486.7136051692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1750486.7136051692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7260.7936484389529</v>
      </c>
      <c r="L711" s="444">
        <f t="shared" ca="1" si="54"/>
        <v>1749851.269273788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1749851.269273788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7258.1459637248645</v>
      </c>
      <c r="L712" s="444">
        <f t="shared" ca="1" si="54"/>
        <v>1749213.1772576927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1749213.1772576927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7255.4872469911361</v>
      </c>
      <c r="L713" s="444">
        <f t="shared" ca="1" si="54"/>
        <v>1748572.4265248636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1748572.4265248636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7252.8174522710142</v>
      </c>
      <c r="L714" s="444">
        <f t="shared" ca="1" si="54"/>
        <v>1747929.0059973144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1747929.0059973144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7250.1365334062257</v>
      </c>
      <c r="L715" s="444">
        <f t="shared" ca="1" si="54"/>
        <v>1747282.9045509004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1747282.9045509004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7247.4444440461684</v>
      </c>
      <c r="L716" s="444">
        <f t="shared" ca="1" si="54"/>
        <v>1746634.1110151263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1746634.1110151263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7244.7411376471091</v>
      </c>
      <c r="L717" s="444">
        <f t="shared" ca="1" si="54"/>
        <v>1745982.6141729532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1745982.6141729532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7242.0265674713883</v>
      </c>
      <c r="L718" s="444">
        <f t="shared" ca="1" si="54"/>
        <v>1745328.4027606044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1745328.4027606044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7239.3006865866009</v>
      </c>
      <c r="L719" s="444">
        <f t="shared" ca="1" si="54"/>
        <v>1744671.4654673708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1744671.4654673708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7236.5634478647953</v>
      </c>
      <c r="L720" s="444">
        <f t="shared" ca="1" si="54"/>
        <v>1744011.7909354153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1744011.7909354153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7233.8148039816469</v>
      </c>
      <c r="L721" s="444">
        <f t="shared" ca="1" si="54"/>
        <v>1743349.3677595768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1743349.3677595768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7231.054707415652</v>
      </c>
      <c r="L722" s="444">
        <f t="shared" ca="1" si="54"/>
        <v>1742684.1844871722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1742684.1844871722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7228.2831104473007</v>
      </c>
      <c r="L723" s="444">
        <f t="shared" ca="1" si="54"/>
        <v>1742016.2296177992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1742016.2296177992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7225.4999651582457</v>
      </c>
      <c r="L724" s="444">
        <f t="shared" ca="1" si="54"/>
        <v>1741345.4916031372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1741345.4916031372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7222.7052234304883</v>
      </c>
      <c r="L725" s="444">
        <f t="shared" ca="1" si="54"/>
        <v>1740671.9588467474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1740671.9588467474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7219.8988369455292</v>
      </c>
      <c r="L726" s="444">
        <f t="shared" ca="1" si="54"/>
        <v>1739995.6197038726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1739995.6197038726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7217.0807571835512</v>
      </c>
      <c r="L727" s="444">
        <f t="shared" ca="1" si="54"/>
        <v>1739316.4624812359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1739316.4624812359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7214.2509354225649</v>
      </c>
      <c r="L728" s="444">
        <f t="shared" ca="1" si="54"/>
        <v>1738634.4754368381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1738634.4754368381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7211.4093227375743</v>
      </c>
      <c r="L729" s="444">
        <f t="shared" ca="1" si="54"/>
        <v>1737949.6467797554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1737949.6467797554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7208.5558699997309</v>
      </c>
      <c r="L730" s="444">
        <f t="shared" ca="1" si="54"/>
        <v>1737261.9646699349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1737261.9646699349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7205.6905278754775</v>
      </c>
      <c r="L731" s="444">
        <f t="shared" ca="1" si="54"/>
        <v>1736571.4172179902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1736571.4172179902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7202.8132468257081</v>
      </c>
      <c r="L732" s="444">
        <f t="shared" ca="1" si="54"/>
        <v>1735877.9924849956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1735877.9924849956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7199.923977104896</v>
      </c>
      <c r="L733" s="444">
        <f t="shared" ca="1" si="54"/>
        <v>1735181.6784822803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1735181.6784822803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7197.0226687602517</v>
      </c>
      <c r="L734" s="444">
        <f t="shared" ca="1" si="54"/>
        <v>1734482.4631712204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1734482.4631712204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7194.109271630834</v>
      </c>
      <c r="L735" s="444">
        <f t="shared" ca="1" si="54"/>
        <v>1733780.334463031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1733780.334463031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7191.1837353467117</v>
      </c>
      <c r="L736" s="444">
        <f t="shared" ca="1" si="54"/>
        <v>1733075.2802185575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1733075.2802185575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7188.2460093280724</v>
      </c>
      <c r="L737" s="444">
        <f t="shared" ca="1" si="54"/>
        <v>1732367.2882480654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1732367.2882480654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7185.2960427843545</v>
      </c>
      <c r="L738" s="444">
        <f t="shared" ca="1" si="54"/>
        <v>1731656.3463110295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1731656.3463110295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7182.3337847133716</v>
      </c>
      <c r="L739" s="444">
        <f t="shared" ca="1" si="54"/>
        <v>1730942.4421159227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1730942.4421159227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7179.3591839004266</v>
      </c>
      <c r="L740" s="444">
        <f t="shared" ca="1" si="54"/>
        <v>1730225.563320003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1730225.563320003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7176.3721889174276</v>
      </c>
      <c r="L741" s="444">
        <f t="shared" ca="1" si="54"/>
        <v>1729505.6975291001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1729505.6975291001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7173.3727481219994</v>
      </c>
      <c r="L742" s="444">
        <f t="shared" ca="1" si="54"/>
        <v>1728782.832297402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1728782.832297402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7170.3608096565913</v>
      </c>
      <c r="L743" s="444">
        <f t="shared" ca="1" si="54"/>
        <v>1728056.9551272383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1728056.9551272383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7167.3363214475748</v>
      </c>
      <c r="L744" s="444">
        <f t="shared" ca="1" si="54"/>
        <v>1727328.0534688656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1727328.0534688656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7164.2992312043543</v>
      </c>
      <c r="L745" s="444">
        <f t="shared" ca="1" si="54"/>
        <v>1726596.1147202498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1726596.1147202498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7161.2494864184564</v>
      </c>
      <c r="L746" s="444">
        <f t="shared" ca="1" si="54"/>
        <v>1725861.126226848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1725861.126226848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7158.1870343626142</v>
      </c>
      <c r="L747" s="444">
        <f t="shared" ca="1" si="54"/>
        <v>1725123.0752813905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1725123.0752813905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7155.1118220898752</v>
      </c>
      <c r="L748" s="444">
        <f t="shared" ca="1" si="54"/>
        <v>1724381.9491236601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1724381.9491236601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7152.0237964326652</v>
      </c>
      <c r="L749" s="444">
        <f t="shared" ca="1" si="54"/>
        <v>1723637.7349402725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1723637.7349402725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7148.9229040018845</v>
      </c>
      <c r="L750" s="444">
        <f t="shared" ca="1" si="54"/>
        <v>1722890.4198644541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1722890.4198644541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7145.8090911859745</v>
      </c>
      <c r="L751" s="444">
        <f t="shared" ca="1" si="54"/>
        <v>1722139.9909758198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1722139.9909758198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7142.6823041499993</v>
      </c>
      <c r="L752" s="444">
        <f t="shared" ca="1" si="54"/>
        <v>1721386.4353001495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1721386.4353001495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7139.5424888347043</v>
      </c>
      <c r="L753" s="444">
        <f t="shared" ca="1" si="54"/>
        <v>1720629.7398091638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1720629.7398091638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7136.3895909555986</v>
      </c>
      <c r="L754" s="444">
        <f t="shared" ca="1" si="54"/>
        <v>1719869.8914202992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1719869.8914202992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7133.2235560019953</v>
      </c>
      <c r="L755" s="444">
        <f t="shared" ca="1" si="54"/>
        <v>1719106.8769964809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1719106.8769964809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7130.044329236086</v>
      </c>
      <c r="L756" s="444">
        <f t="shared" ca="1" si="54"/>
        <v>1718340.6833458967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1718340.6833458967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7126.8518556919853</v>
      </c>
      <c r="L757" s="444">
        <f t="shared" ca="1" si="54"/>
        <v>1717571.2972217684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1717571.2972217684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7123.6460801747844</v>
      </c>
      <c r="L758" s="444">
        <f t="shared" ca="1" si="54"/>
        <v>1716798.7053221229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1716798.7053221229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7120.4269472595952</v>
      </c>
      <c r="L759" s="444">
        <f t="shared" ca="1" si="54"/>
        <v>1716022.8942895622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1716022.8942895622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7117.1944012905915</v>
      </c>
      <c r="L760" s="444">
        <f t="shared" ca="1" si="54"/>
        <v>1715243.8507110325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1715243.8507110325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7113.9483863800515</v>
      </c>
      <c r="L761" s="444">
        <f t="shared" ca="1" si="54"/>
        <v>1714461.5611175923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1714461.5611175923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7110.6888464073836</v>
      </c>
      <c r="L762" s="444">
        <f t="shared" ca="1" si="54"/>
        <v>1713676.0119841795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1713676.0119841795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7107.4157250181634</v>
      </c>
      <c r="L763" s="444">
        <f t="shared" ca="1" si="54"/>
        <v>1712887.1897293774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1712887.1897293774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7104.1289656231547</v>
      </c>
      <c r="L764" s="444">
        <f t="shared" ca="1" si="54"/>
        <v>1712095.0807151804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1712095.0807151804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7100.8285113973334</v>
      </c>
      <c r="L765" s="444">
        <f t="shared" ca="1" si="54"/>
        <v>1711299.6712467575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1711299.6712467575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7097.5143052789053</v>
      </c>
      <c r="L766" s="444">
        <f t="shared" ca="1" si="54"/>
        <v>1710500.9475722162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1710500.9475722162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7094.1862899683174</v>
      </c>
      <c r="L767" s="444">
        <f t="shared" ca="1" si="54"/>
        <v>1709698.8958823641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1709698.8958823641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7090.8444079272649</v>
      </c>
      <c r="L768" s="444">
        <f t="shared" ca="1" si="54"/>
        <v>1708893.5023104711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1708893.5023104711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7087.4886013777123</v>
      </c>
      <c r="L769" s="444">
        <f t="shared" ca="1" si="54"/>
        <v>1708084.7529320286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1708084.7529320286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7084.1188123008669</v>
      </c>
      <c r="L770" s="444">
        <f t="shared" ca="1" si="54"/>
        <v>1707272.6337645093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1707272.6337645093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7080.7349824362036</v>
      </c>
      <c r="L771" s="444">
        <f t="shared" ca="1" si="54"/>
        <v>1706457.1307671254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1706457.1307671254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7077.3370532804383</v>
      </c>
      <c r="L772" s="444">
        <f t="shared" ca="1" si="54"/>
        <v>1705638.2298405855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1705638.2298405855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7073.9249660865216</v>
      </c>
      <c r="L773" s="444">
        <f t="shared" ref="L773:L1027" ca="1" si="80">I773-J773+K773</f>
        <v>1704815.9168268519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1704815.9168268519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7070.4986618626317</v>
      </c>
      <c r="L774" s="444">
        <f t="shared" ca="1" si="80"/>
        <v>1703990.1775088944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1703990.1775088944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7067.0580813711413</v>
      </c>
      <c r="L775" s="444">
        <f t="shared" ca="1" si="80"/>
        <v>1703160.9976104454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1703160.9976104454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7063.6031651276053</v>
      </c>
      <c r="L776" s="444">
        <f t="shared" ca="1" si="80"/>
        <v>1702328.3627957527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1702328.3627957527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7060.1338533997186</v>
      </c>
      <c r="L777" s="444">
        <f t="shared" ca="1" si="80"/>
        <v>1701492.2586693321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1701492.2586693321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7056.6500862062994</v>
      </c>
      <c r="L778" s="444">
        <f t="shared" ca="1" si="80"/>
        <v>1700652.6707757183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1700652.6707757183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7053.1518033162429</v>
      </c>
      <c r="L779" s="444">
        <f t="shared" ca="1" si="80"/>
        <v>1699809.5845992144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1699809.5845992144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7049.6389442474747</v>
      </c>
      <c r="L780" s="444">
        <f t="shared" ca="1" si="80"/>
        <v>1698962.9855636416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1698962.9855636416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7046.1114482659232</v>
      </c>
      <c r="L781" s="444">
        <f t="shared" ca="1" si="80"/>
        <v>1698112.8590320873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1698112.8590320873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7042.5692543844461</v>
      </c>
      <c r="L782" s="444">
        <f t="shared" ca="1" si="80"/>
        <v>1697259.1903066514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1697259.1903066514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7039.0123013617967</v>
      </c>
      <c r="L783" s="444">
        <f t="shared" ca="1" si="80"/>
        <v>1696401.9646281931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1696401.9646281931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7035.4405277015539</v>
      </c>
      <c r="L784" s="444">
        <f t="shared" ca="1" si="80"/>
        <v>1695541.1671760743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1695541.1671760743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7031.8538716510575</v>
      </c>
      <c r="L785" s="444">
        <f t="shared" ca="1" si="80"/>
        <v>1694676.7830679051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1694676.7830679051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7028.2522712003538</v>
      </c>
      <c r="L786" s="444">
        <f t="shared" ca="1" si="80"/>
        <v>1693808.7973592852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1693808.7973592852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7024.6356640811036</v>
      </c>
      <c r="L787" s="444">
        <f t="shared" ca="1" si="80"/>
        <v>1692937.1950435461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1692937.1950435461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7021.0039877655245</v>
      </c>
      <c r="L788" s="444">
        <f t="shared" ca="1" si="80"/>
        <v>1692061.9610514916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1692061.9610514916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7017.357179465298</v>
      </c>
      <c r="L789" s="444">
        <f t="shared" ca="1" si="80"/>
        <v>1691183.0802511366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1691183.0802511366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7013.6951761304845</v>
      </c>
      <c r="L790" s="444">
        <f t="shared" ca="1" si="80"/>
        <v>1690300.5374474467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1690300.5374474467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7010.0179144484428</v>
      </c>
      <c r="L791" s="444">
        <f t="shared" ca="1" si="80"/>
        <v>1689414.3173820749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1689414.3173820749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7006.3253308427284</v>
      </c>
      <c r="L792" s="444">
        <f t="shared" ca="1" si="80"/>
        <v>1688524.4047330974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1688524.4047330974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7002.6173614719892</v>
      </c>
      <c r="L793" s="444">
        <f t="shared" ca="1" si="80"/>
        <v>1687630.7841147492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1687630.7841147492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6998.8939422288713</v>
      </c>
      <c r="L794" s="444">
        <f t="shared" ca="1" si="80"/>
        <v>1686733.4400771579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1686733.4400771579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6995.1550087389069</v>
      </c>
      <c r="L795" s="444">
        <f t="shared" ca="1" si="80"/>
        <v>1685832.3571060766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1685832.3571060766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6991.4004963594007</v>
      </c>
      <c r="L796" s="444">
        <f t="shared" ca="1" si="80"/>
        <v>1684927.5196226158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1684927.5196226158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6987.6303401783143</v>
      </c>
      <c r="L797" s="444">
        <f t="shared" ca="1" si="80"/>
        <v>1684018.9119829738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1684018.9119829738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6983.8444750131393</v>
      </c>
      <c r="L798" s="444">
        <f t="shared" ca="1" si="80"/>
        <v>1683106.5184781668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1683106.5184781668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6980.0428354097758</v>
      </c>
      <c r="L799" s="444">
        <f t="shared" ca="1" si="80"/>
        <v>1682190.3233337563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1682190.3233337563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6976.2253556413998</v>
      </c>
      <c r="L800" s="444">
        <f t="shared" ca="1" si="80"/>
        <v>1681270.3107095775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1681270.3107095775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6972.3919697073216</v>
      </c>
      <c r="L801" s="444">
        <f t="shared" ca="1" si="80"/>
        <v>1680346.4646994646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1680346.4646994646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6968.5426113318508</v>
      </c>
      <c r="L802" s="444">
        <f t="shared" ca="1" si="80"/>
        <v>1679418.7693309763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1679418.7693309763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6964.6772139631494</v>
      </c>
      <c r="L803" s="444">
        <f t="shared" ca="1" si="80"/>
        <v>1678487.2085651192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1678487.2085651192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6960.7957107720777</v>
      </c>
      <c r="L804" s="444">
        <f t="shared" ca="1" si="80"/>
        <v>1677551.766296071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1677551.766296071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6956.8980346510434</v>
      </c>
      <c r="L805" s="444">
        <f t="shared" ca="1" si="80"/>
        <v>1676612.4263509018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1676612.4263509018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6952.9841182128403</v>
      </c>
      <c r="L806" s="444">
        <f t="shared" ca="1" si="80"/>
        <v>1675669.1724892945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1675669.1724892945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6949.0538937894762</v>
      </c>
      <c r="L807" s="444">
        <f t="shared" ca="1" si="80"/>
        <v>1674721.9884032637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1674721.9884032637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6945.1072934310141</v>
      </c>
      <c r="L808" s="444">
        <f t="shared" ca="1" si="80"/>
        <v>1673770.8577168745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1673770.8577168745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6941.144248904392</v>
      </c>
      <c r="L809" s="444">
        <f t="shared" ca="1" si="80"/>
        <v>1672815.7639859586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1672815.7639859586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6937.1646916922427</v>
      </c>
      <c r="L810" s="444">
        <f t="shared" ca="1" si="80"/>
        <v>1671856.6906978306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1671856.6906978306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6933.1685529917095</v>
      </c>
      <c r="L811" s="444">
        <f t="shared" ca="1" si="80"/>
        <v>1670893.6212710021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1670893.6212710021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6929.1557637132573</v>
      </c>
      <c r="L812" s="444">
        <f t="shared" ca="1" si="80"/>
        <v>1669926.5390548951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1669926.5390548951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6925.126254479479</v>
      </c>
      <c r="L813" s="444">
        <f t="shared" ca="1" si="80"/>
        <v>1668955.4273295542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1668955.4273295542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6921.0799556238926</v>
      </c>
      <c r="L814" s="444">
        <f t="shared" ca="1" si="80"/>
        <v>1667980.2693053579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1667980.2693053579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6917.0167971897399</v>
      </c>
      <c r="L815" s="444">
        <f t="shared" ca="1" si="80"/>
        <v>1667001.0481227275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1667001.0481227275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6912.9367089287807</v>
      </c>
      <c r="L816" s="444">
        <f t="shared" ca="1" si="80"/>
        <v>1666017.7468518361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1666017.7468518361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6908.8396203000657</v>
      </c>
      <c r="L817" s="444">
        <f t="shared" ca="1" si="80"/>
        <v>1665030.348492316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1665030.348492316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6904.7254604687323</v>
      </c>
      <c r="L818" s="444">
        <f t="shared" ca="1" si="80"/>
        <v>1664038.8359729645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1664038.8359729645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6900.5941583047679</v>
      </c>
      <c r="L819" s="444">
        <f t="shared" ca="1" si="80"/>
        <v>1663043.1921514492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1663043.1921514492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6896.4456423817874</v>
      </c>
      <c r="L820" s="444">
        <f t="shared" ca="1" si="80"/>
        <v>1662043.3998140106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1662043.3998140106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6892.2798409757934</v>
      </c>
      <c r="L821" s="444">
        <f t="shared" ca="1" si="80"/>
        <v>1661039.4416751661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1661039.4416751661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6888.0966820639405</v>
      </c>
      <c r="L822" s="444">
        <f t="shared" ca="1" si="80"/>
        <v>1660031.3003774099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1660031.3003774099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6883.8960933232902</v>
      </c>
      <c r="L823" s="444">
        <f t="shared" ca="1" si="80"/>
        <v>1659018.958490913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1659018.958490913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6879.6780021295535</v>
      </c>
      <c r="L824" s="444">
        <f t="shared" ca="1" si="80"/>
        <v>1658002.3985132223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1658002.3985132223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6875.442335555842</v>
      </c>
      <c r="L825" s="444">
        <f t="shared" ca="1" si="80"/>
        <v>1656981.6028689579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1656981.6028689579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6871.1890203714065</v>
      </c>
      <c r="L826" s="444">
        <f t="shared" ca="1" si="80"/>
        <v>1655956.553909509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1655956.553909509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6866.91798304037</v>
      </c>
      <c r="L827" s="444">
        <f t="shared" ca="1" si="80"/>
        <v>1654927.2339127292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1654927.2339127292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6862.6291497204538</v>
      </c>
      <c r="L828" s="444">
        <f t="shared" ca="1" si="80"/>
        <v>1653893.6250826295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1653893.6250826295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6858.3224462617054</v>
      </c>
      <c r="L829" s="444">
        <f t="shared" ca="1" si="80"/>
        <v>1652855.709549071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1652855.709549071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6853.9977982052114</v>
      </c>
      <c r="L830" s="444">
        <f t="shared" ca="1" si="80"/>
        <v>1651813.4693674559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1651813.4693674559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6849.6551307818163</v>
      </c>
      <c r="L831" s="444">
        <f t="shared" ca="1" si="80"/>
        <v>1650766.8865184176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1650766.8865184176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6845.2943689108233</v>
      </c>
      <c r="L832" s="444">
        <f t="shared" ca="1" si="80"/>
        <v>1649715.9429075082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1649715.9429075082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6840.9154371986997</v>
      </c>
      <c r="L833" s="444">
        <f t="shared" ca="1" si="80"/>
        <v>1648660.6203648867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1648660.6203648867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6836.5182599377758</v>
      </c>
      <c r="L834" s="444">
        <f t="shared" ca="1" si="80"/>
        <v>1647600.9006450044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1647600.9006450044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6832.102761104934</v>
      </c>
      <c r="L835" s="444">
        <f t="shared" ca="1" si="80"/>
        <v>1646536.7654262891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1646536.7654262891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6827.6688643602874</v>
      </c>
      <c r="L836" s="444">
        <f t="shared" ca="1" si="80"/>
        <v>1645468.1963108291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1645468.1963108291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6823.2164930458703</v>
      </c>
      <c r="L837" s="444">
        <f t="shared" ca="1" si="80"/>
        <v>1644395.1748240548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1644395.1748240548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6818.745570184311</v>
      </c>
      <c r="L838" s="444">
        <f t="shared" ca="1" si="80"/>
        <v>1643317.6824144188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1643317.6824144188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6814.2560184774939</v>
      </c>
      <c r="L839" s="444">
        <f t="shared" ca="1" si="80"/>
        <v>1642235.700453076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1642235.700453076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6809.7477603052321</v>
      </c>
      <c r="L840" s="444">
        <f t="shared" ca="1" si="80"/>
        <v>1641149.210233561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1641149.210233561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6805.2207177239197</v>
      </c>
      <c r="L841" s="444">
        <f t="shared" ca="1" si="80"/>
        <v>1640058.1929714647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1640058.1929714647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6800.6748124651849</v>
      </c>
      <c r="L842" s="444">
        <f t="shared" ca="1" si="80"/>
        <v>1638962.6298041097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1638962.6298041097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6796.1099659345391</v>
      </c>
      <c r="L843" s="444">
        <f t="shared" ca="1" si="80"/>
        <v>1637862.5017902241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1637862.5017902241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6791.5260992100157</v>
      </c>
      <c r="L844" s="444">
        <f t="shared" ca="1" si="80"/>
        <v>1636757.7899096138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1636757.7899096138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6786.9231330408065</v>
      </c>
      <c r="L845" s="444">
        <f t="shared" ca="1" si="80"/>
        <v>1635648.4750628343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1635648.4750628343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6782.3009878458915</v>
      </c>
      <c r="L846" s="444">
        <f t="shared" ca="1" si="80"/>
        <v>1634534.5380708601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1634534.5380708601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6777.6595837126661</v>
      </c>
      <c r="L847" s="444">
        <f t="shared" ca="1" si="80"/>
        <v>1633415.9596747526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1633415.9596747526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6772.9988403955513</v>
      </c>
      <c r="L848" s="444">
        <f t="shared" ca="1" si="80"/>
        <v>1632292.7205353279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1632292.7205353279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6768.3186773146153</v>
      </c>
      <c r="L849" s="444">
        <f t="shared" ca="1" si="80"/>
        <v>1631164.8012328222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1631164.8012328222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6763.6190135541747</v>
      </c>
      <c r="L850" s="444">
        <f t="shared" ca="1" si="80"/>
        <v>1630032.1822665562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1630032.1822665562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6758.8997678613996</v>
      </c>
      <c r="L851" s="444">
        <f t="shared" ca="1" si="80"/>
        <v>1628894.8440545974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1628894.8440545974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6754.1608586449047</v>
      </c>
      <c r="L852" s="444">
        <f t="shared" ca="1" si="80"/>
        <v>1627752.7669334221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1627752.7669334221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6749.4022039733409</v>
      </c>
      <c r="L853" s="444">
        <f t="shared" ca="1" si="80"/>
        <v>1626605.9311575752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1626605.9311575752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6744.6237215739793</v>
      </c>
      <c r="L854" s="444">
        <f t="shared" ca="1" si="80"/>
        <v>1625454.316899329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1625454.316899329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6739.8253288312862</v>
      </c>
      <c r="L855" s="444">
        <f t="shared" ca="1" si="80"/>
        <v>1624297.9042483401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1624297.9042483401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6735.0069427854987</v>
      </c>
      <c r="L856" s="444">
        <f t="shared" ca="1" si="80"/>
        <v>1623136.6732113054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1623136.6732113054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6730.1684801311885</v>
      </c>
      <c r="L857" s="444">
        <f t="shared" ca="1" si="80"/>
        <v>1621970.6037116162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1621970.6037116162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6725.3098572158169</v>
      </c>
      <c r="L858" s="444">
        <f t="shared" ca="1" si="80"/>
        <v>1620799.6755890117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1620799.6755890117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6720.4309900382978</v>
      </c>
      <c r="L859" s="444">
        <f t="shared" ca="1" si="80"/>
        <v>1619623.8685992297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1619623.8685992297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6715.5317942475394</v>
      </c>
      <c r="L860" s="444">
        <f t="shared" ca="1" si="80"/>
        <v>1618443.1624136569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1618443.1624136569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6710.6121851409862</v>
      </c>
      <c r="L861" s="444">
        <f t="shared" ca="1" si="80"/>
        <v>1617257.5366189778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1617257.5366189778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6705.6720776631564</v>
      </c>
      <c r="L862" s="444">
        <f t="shared" ca="1" si="80"/>
        <v>1616066.9707168208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1616066.9707168208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6700.7113864041685</v>
      </c>
      <c r="L863" s="444">
        <f t="shared" ca="1" si="80"/>
        <v>1614871.4441234048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1614871.4441234048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6695.7300255982691</v>
      </c>
      <c r="L864" s="444">
        <f t="shared" ca="1" si="80"/>
        <v>1613670.9361691829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1613670.9361691829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6690.7279091223445</v>
      </c>
      <c r="L865" s="444">
        <f t="shared" ca="1" si="80"/>
        <v>1612465.426098485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1612465.426098485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6685.7049504944362</v>
      </c>
      <c r="L866" s="444">
        <f t="shared" ca="1" si="80"/>
        <v>1611254.8930691592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1611254.8930691592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6680.6610628722456</v>
      </c>
      <c r="L867" s="444">
        <f t="shared" ca="1" si="80"/>
        <v>1610039.3161522113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1610039.3161522113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6675.596159051629</v>
      </c>
      <c r="L868" s="444">
        <f t="shared" ca="1" si="80"/>
        <v>1608818.6743314427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1608818.6743314427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6670.5101514650933</v>
      </c>
      <c r="L869" s="444">
        <f t="shared" ca="1" si="80"/>
        <v>1607592.9465030876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1607592.9465030876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6665.4029521802804</v>
      </c>
      <c r="L870" s="444">
        <f t="shared" ca="1" si="80"/>
        <v>1606362.1114754477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1606362.1114754477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6660.2744728984471</v>
      </c>
      <c r="L871" s="444">
        <f t="shared" ca="1" si="80"/>
        <v>1605126.1479685258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1605126.1479685258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6655.1246249529395</v>
      </c>
      <c r="L872" s="444">
        <f t="shared" ca="1" si="80"/>
        <v>1603885.0346136584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1603885.0346136584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6649.9533193076595</v>
      </c>
      <c r="L873" s="444">
        <f t="shared" ca="1" si="80"/>
        <v>1602638.7499531459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1602638.7499531459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6644.7604665555236</v>
      </c>
      <c r="L874" s="444">
        <f t="shared" ca="1" si="80"/>
        <v>1601387.2724398812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1601387.2724398812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6639.5459769169211</v>
      </c>
      <c r="L875" s="444">
        <f t="shared" ca="1" si="80"/>
        <v>1600130.580436978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1600130.580436978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6634.3097602381577</v>
      </c>
      <c r="L876" s="444">
        <f t="shared" ca="1" si="80"/>
        <v>1598868.6522173958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1598868.6522173958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6629.0517259898979</v>
      </c>
      <c r="L877" s="444">
        <f t="shared" ca="1" si="80"/>
        <v>1597601.4659635655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1597601.4659635655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6623.7717832656053</v>
      </c>
      <c r="L878" s="444">
        <f t="shared" ca="1" si="80"/>
        <v>1596328.9997670108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1596328.9997670108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6618.4698407799606</v>
      </c>
      <c r="L879" s="444">
        <f t="shared" ca="1" si="80"/>
        <v>1595051.2316279705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1595051.2316279705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6613.1458068672928</v>
      </c>
      <c r="L880" s="444">
        <f t="shared" ca="1" si="80"/>
        <v>1593768.1394550176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1593768.1394550176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6607.7995894799888</v>
      </c>
      <c r="L881" s="444">
        <f t="shared" ca="1" si="80"/>
        <v>1592479.7010646774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1592479.7010646774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6602.4310961869051</v>
      </c>
      <c r="L882" s="444">
        <f t="shared" ca="1" si="80"/>
        <v>1591185.8941810441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1591185.8941810441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6597.0402341717663</v>
      </c>
      <c r="L883" s="444">
        <f t="shared" ca="1" si="80"/>
        <v>1589886.6964353956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1589886.6964353956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6591.6269102315637</v>
      </c>
      <c r="L884" s="444">
        <f t="shared" ca="1" si="80"/>
        <v>1588582.0853658069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1588582.0853658069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6586.1910307749449</v>
      </c>
      <c r="L885" s="444">
        <f t="shared" ca="1" si="80"/>
        <v>1587272.0384167617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1587272.0384167617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6580.7325018205893</v>
      </c>
      <c r="L886" s="444">
        <f t="shared" ca="1" si="80"/>
        <v>1585956.5329387621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1585956.5329387621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6575.2512289955912</v>
      </c>
      <c r="L887" s="444">
        <f t="shared" ca="1" si="80"/>
        <v>1584635.5461879375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1584635.5461879375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6569.7471175338214</v>
      </c>
      <c r="L888" s="444">
        <f t="shared" ca="1" si="80"/>
        <v>1583309.0553256511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1583309.0553256511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6564.2200722742955</v>
      </c>
      <c r="L889" s="444">
        <f t="shared" ca="1" si="80"/>
        <v>1581977.0374181052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1581977.0374181052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6558.669997659521</v>
      </c>
      <c r="L890" s="444">
        <f t="shared" ca="1" si="80"/>
        <v>1580639.4694359445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1580639.4694359445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6553.0967977338505</v>
      </c>
      <c r="L891" s="444">
        <f t="shared" ca="1" si="80"/>
        <v>1579296.328253858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1579296.328253858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6547.5003761418238</v>
      </c>
      <c r="L892" s="444">
        <f t="shared" ca="1" si="80"/>
        <v>1577947.5906501797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1577947.5906501797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6541.8806361264978</v>
      </c>
      <c r="L893" s="444">
        <f t="shared" ca="1" si="80"/>
        <v>1576593.2333064859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1576593.2333064859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6536.2374805277741</v>
      </c>
      <c r="L894" s="444">
        <f t="shared" ca="1" si="80"/>
        <v>1575233.2328071934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1575233.2328071934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6530.5708117807217</v>
      </c>
      <c r="L895" s="444">
        <f t="shared" ca="1" si="80"/>
        <v>1573867.5656391538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1573867.5656391538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6524.8805319138901</v>
      </c>
      <c r="L896" s="444">
        <f t="shared" ca="1" si="80"/>
        <v>1572496.2081912474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1572496.2081912474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6519.1665425476131</v>
      </c>
      <c r="L897" s="444">
        <f t="shared" ca="1" si="80"/>
        <v>1571119.1367539747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1571119.1367539747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6513.4287448923105</v>
      </c>
      <c r="L898" s="444">
        <f t="shared" ca="1" si="80"/>
        <v>1569736.3275190468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1569736.3275190468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6507.6670397467778</v>
      </c>
      <c r="L899" s="444">
        <f t="shared" ca="1" si="80"/>
        <v>1568347.7565789735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1568347.7565789735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6501.8813274964723</v>
      </c>
      <c r="L900" s="444">
        <f t="shared" ca="1" si="80"/>
        <v>1566953.3999266496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1566953.3999266496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6496.0715081117887</v>
      </c>
      <c r="L901" s="444">
        <f t="shared" ca="1" si="80"/>
        <v>1565553.2334549413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1565553.2334549413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6490.2374811463378</v>
      </c>
      <c r="L902" s="444">
        <f t="shared" ca="1" si="80"/>
        <v>1564147.2329562674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1564147.2329562674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6484.3791457351963</v>
      </c>
      <c r="L903" s="444">
        <f t="shared" ca="1" si="80"/>
        <v>1562735.3741221824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1562735.3741221824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6478.4964005931752</v>
      </c>
      <c r="L904" s="444">
        <f t="shared" ca="1" si="80"/>
        <v>1561317.6325429552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1561317.6325429552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6472.5891440130627</v>
      </c>
      <c r="L905" s="444">
        <f t="shared" ca="1" si="80"/>
        <v>1559893.9837071481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1559893.9837071481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6466.6572738638661</v>
      </c>
      <c r="L906" s="444">
        <f t="shared" ca="1" si="80"/>
        <v>1558464.4030011918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1558464.4030011918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6460.7006875890484</v>
      </c>
      <c r="L907" s="444">
        <f t="shared" ca="1" si="80"/>
        <v>1557028.8657089607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1557028.8657089607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6454.7192822047518</v>
      </c>
      <c r="L908" s="444">
        <f t="shared" ca="1" si="80"/>
        <v>1555587.3470113452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1555587.3470113452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6448.712954298021</v>
      </c>
      <c r="L909" s="444">
        <f t="shared" ca="1" si="80"/>
        <v>1554139.8219858231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1554139.8219858231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6442.6816000250119</v>
      </c>
      <c r="L910" s="444">
        <f t="shared" ca="1" si="80"/>
        <v>1552686.2656060278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1552686.2656060278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6436.6251151091983</v>
      </c>
      <c r="L911" s="444">
        <f t="shared" ca="1" si="80"/>
        <v>1551226.6527413167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1551226.6527413167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6430.5433948395685</v>
      </c>
      <c r="L912" s="444">
        <f t="shared" ca="1" si="80"/>
        <v>1549760.9581563361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1549760.9581563361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6424.436334068816</v>
      </c>
      <c r="L913" s="444">
        <f t="shared" ca="1" si="80"/>
        <v>1548289.1565105848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1548289.1565105848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6418.3038272115191</v>
      </c>
      <c r="L914" s="444">
        <f t="shared" ca="1" si="80"/>
        <v>1546811.222357976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1546811.222357976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6412.1457682423161</v>
      </c>
      <c r="L915" s="444">
        <f t="shared" ca="1" si="80"/>
        <v>1545327.1301463982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1545327.1301463982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6405.9620506940746</v>
      </c>
      <c r="L916" s="444">
        <f t="shared" ca="1" si="80"/>
        <v>1543836.854217272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1543836.854217272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6399.752567656049</v>
      </c>
      <c r="L917" s="444">
        <f t="shared" ca="1" si="80"/>
        <v>1542340.3688051079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1542340.3688051079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6393.5172117720322</v>
      </c>
      <c r="L918" s="444">
        <f t="shared" ca="1" si="80"/>
        <v>1540837.6480370597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1540837.6480370597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6387.2558752384975</v>
      </c>
      <c r="L919" s="444">
        <f t="shared" ca="1" si="80"/>
        <v>1539328.6659324779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1539328.6659324779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6380.96844980274</v>
      </c>
      <c r="L920" s="444">
        <f t="shared" ca="1" si="80"/>
        <v>1537813.3964024605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1537813.3964024605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6374.6548267610015</v>
      </c>
      <c r="L921" s="444">
        <f t="shared" ca="1" si="80"/>
        <v>1536291.8132494013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1536291.8132494013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6368.3148969565873</v>
      </c>
      <c r="L922" s="444">
        <f t="shared" ca="1" si="80"/>
        <v>1534763.8901665376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1534763.8901665376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6361.9485507779891</v>
      </c>
      <c r="L923" s="444">
        <f t="shared" ca="1" si="80"/>
        <v>1533229.6007374953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1533229.6007374953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6355.5556781569794</v>
      </c>
      <c r="L924" s="444">
        <f t="shared" ca="1" si="80"/>
        <v>1531688.918435832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1531688.918435832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6349.1361685667162</v>
      </c>
      <c r="L925" s="444">
        <f t="shared" ca="1" si="80"/>
        <v>1530141.8166245786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1530141.8166245786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6342.6899110198265</v>
      </c>
      <c r="L926" s="444">
        <f t="shared" ca="1" si="80"/>
        <v>1528588.2685557781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1528588.2685557781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6336.2167940664913</v>
      </c>
      <c r="L927" s="444">
        <f t="shared" ca="1" si="80"/>
        <v>1527028.2473700244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1527028.2473700244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6329.7167057925171</v>
      </c>
      <c r="L928" s="444">
        <f t="shared" ca="1" si="80"/>
        <v>1525461.7260959968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1525461.7260959968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6323.1895338174027</v>
      </c>
      <c r="L929" s="444">
        <f t="shared" ca="1" si="80"/>
        <v>1523888.6776499939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1523888.6776499939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6316.6351652923904</v>
      </c>
      <c r="L930" s="444">
        <f t="shared" ca="1" si="80"/>
        <v>1522309.074835466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1522309.074835466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6310.0534868985242</v>
      </c>
      <c r="L931" s="444">
        <f t="shared" ca="1" si="80"/>
        <v>1520722.8903425443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1520722.8903425443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6303.4443848446836</v>
      </c>
      <c r="L932" s="444">
        <f t="shared" ca="1" si="80"/>
        <v>1519130.0967475688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1519130.0967475688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6296.8077448656186</v>
      </c>
      <c r="L933" s="444">
        <f t="shared" ca="1" si="80"/>
        <v>1517530.6665126141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1517530.6665126141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6290.1434522199743</v>
      </c>
      <c r="L934" s="444">
        <f t="shared" ca="1" si="80"/>
        <v>1515924.5719850138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1515924.5719850138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6283.4513916883061</v>
      </c>
      <c r="L935" s="444">
        <f t="shared" ca="1" si="80"/>
        <v>1514311.7853968819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1514311.7853968819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6276.73144757109</v>
      </c>
      <c r="L936" s="444">
        <f t="shared" ca="1" si="80"/>
        <v>1512692.2788646328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1512692.2788646328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6269.9835036867189</v>
      </c>
      <c r="L937" s="444">
        <f t="shared" ca="1" si="80"/>
        <v>1511066.0243884993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1511066.0243884993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6263.2074433694961</v>
      </c>
      <c r="L938" s="444">
        <f t="shared" ca="1" si="80"/>
        <v>1509432.9938520486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1509432.9938520486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6256.4031494676183</v>
      </c>
      <c r="L939" s="444">
        <f t="shared" ca="1" si="80"/>
        <v>1507793.1590216961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1507793.1590216961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6249.570504341149</v>
      </c>
      <c r="L940" s="444">
        <f t="shared" ca="1" si="80"/>
        <v>1506146.4915462169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1506146.4915462169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6242.709389859986</v>
      </c>
      <c r="L941" s="444">
        <f t="shared" ca="1" si="80"/>
        <v>1504492.9629562567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1504492.9629562567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6235.8196874018186</v>
      </c>
      <c r="L942" s="444">
        <f t="shared" ca="1" si="80"/>
        <v>1502832.5446638383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1502832.5446638383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6228.9012778500755</v>
      </c>
      <c r="L943" s="444">
        <f t="shared" ca="1" si="80"/>
        <v>1501165.2079618683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1501165.2079618683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6221.9540415918664</v>
      </c>
      <c r="L944" s="444">
        <f t="shared" ca="1" si="80"/>
        <v>1499490.9240236399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1499490.9240236399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6214.9778585159147</v>
      </c>
      <c r="L945" s="444">
        <f t="shared" ca="1" si="80"/>
        <v>1497809.6639023356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1497809.6639023356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6207.9726080104801</v>
      </c>
      <c r="L946" s="444">
        <f t="shared" ca="1" si="80"/>
        <v>1496121.3985305259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1496121.3985305259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6200.9381689612737</v>
      </c>
      <c r="L947" s="444">
        <f t="shared" ca="1" si="80"/>
        <v>1494426.0987196669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1494426.0987196669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6193.8744197493616</v>
      </c>
      <c r="L948" s="444">
        <f t="shared" ca="1" si="80"/>
        <v>1492723.735159596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1492723.735159596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6186.7812382490656</v>
      </c>
      <c r="L949" s="444">
        <f t="shared" ca="1" si="80"/>
        <v>1491014.2784180248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1491014.2784180248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6179.658501825852</v>
      </c>
      <c r="L950" s="444">
        <f t="shared" ca="1" si="80"/>
        <v>1489297.6989400303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1489297.6989400303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6172.5060873342081</v>
      </c>
      <c r="L951" s="444">
        <f t="shared" ca="1" si="80"/>
        <v>1487573.9670475442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1487573.9670475442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6165.3238711155163</v>
      </c>
      <c r="L952" s="444">
        <f t="shared" ca="1" si="80"/>
        <v>1485843.0529388394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1485843.0529388394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6158.1117289959129</v>
      </c>
      <c r="L953" s="444">
        <f t="shared" ca="1" si="80"/>
        <v>1484104.926688015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1484104.926688015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6150.8695362841445</v>
      </c>
      <c r="L954" s="444">
        <f t="shared" ca="1" si="80"/>
        <v>1482359.5582444789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1482359.5582444789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6143.5971677694106</v>
      </c>
      <c r="L955" s="444">
        <f t="shared" ca="1" si="80"/>
        <v>1480606.9174324281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1480606.9174324281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6136.2944977191992</v>
      </c>
      <c r="L956" s="444">
        <f t="shared" ca="1" si="80"/>
        <v>1478846.9739503271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1478846.9739503271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6128.9613998771119</v>
      </c>
      <c r="L957" s="444">
        <f t="shared" ca="1" si="80"/>
        <v>1477079.6973703841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1477079.6973703841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6121.5977474606825</v>
      </c>
      <c r="L958" s="444">
        <f t="shared" ca="1" si="80"/>
        <v>1475305.0571380246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1475305.0571380246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6114.2034131591845</v>
      </c>
      <c r="L959" s="444">
        <f t="shared" ca="1" si="80"/>
        <v>1473523.0225713635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1473523.0225713635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6106.7782691314305</v>
      </c>
      <c r="L960" s="444">
        <f t="shared" ca="1" si="80"/>
        <v>1471733.5628606747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1471733.5628606747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6099.3221870035604</v>
      </c>
      <c r="L961" s="444">
        <f t="shared" ca="1" si="80"/>
        <v>1469936.6470678579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1469936.6470678579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6091.8350378668238</v>
      </c>
      <c r="L962" s="444">
        <f t="shared" ca="1" si="80"/>
        <v>1468132.2441259045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1468132.2441259045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6084.3166922753508</v>
      </c>
      <c r="L963" s="444">
        <f t="shared" ca="1" si="80"/>
        <v>1466320.3228383597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1466320.3228383597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6076.7670202439149</v>
      </c>
      <c r="L964" s="444">
        <f t="shared" ca="1" si="80"/>
        <v>1464500.8518787834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1464500.8518787834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6069.1858912456801</v>
      </c>
      <c r="L965" s="444">
        <f t="shared" ca="1" si="80"/>
        <v>1462673.7997902089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1462673.7997902089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6061.5731742099524</v>
      </c>
      <c r="L966" s="444">
        <f t="shared" ca="1" si="80"/>
        <v>1460839.1349845987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1460839.1349845987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6053.9287375199101</v>
      </c>
      <c r="L967" s="444">
        <f t="shared" ca="1" si="80"/>
        <v>1458996.8257422985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1458996.8257422985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6046.252449010326</v>
      </c>
      <c r="L968" s="444">
        <f t="shared" ca="1" si="80"/>
        <v>1457146.8402114885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1457146.8402114885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6038.5441759652849</v>
      </c>
      <c r="L969" s="444">
        <f t="shared" ca="1" si="80"/>
        <v>1455289.1464076336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1455289.1464076336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6030.8037851158888</v>
      </c>
      <c r="L970" s="444">
        <f t="shared" ca="1" si="80"/>
        <v>1453423.7122129293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1453423.7122129293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6023.031142637954</v>
      </c>
      <c r="L971" s="444">
        <f t="shared" ca="1" si="80"/>
        <v>1451550.5053757471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1451550.5053757471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6015.2261141496956</v>
      </c>
      <c r="L972" s="444">
        <f t="shared" ca="1" si="80"/>
        <v>1449669.4935100765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1449669.4935100765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6007.3885647094012</v>
      </c>
      <c r="L973" s="444">
        <f t="shared" ca="1" si="80"/>
        <v>1447780.6440949657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1447780.6440949657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5999.5183588131058</v>
      </c>
      <c r="L974" s="444">
        <f t="shared" ca="1" si="80"/>
        <v>1445883.9244739586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1445883.9244739586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5991.615360392243</v>
      </c>
      <c r="L975" s="444">
        <f t="shared" ca="1" si="80"/>
        <v>1443979.3018545306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1443979.3018545306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5983.6794328112928</v>
      </c>
      <c r="L976" s="444">
        <f t="shared" ca="1" si="80"/>
        <v>1442066.7433075216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1442066.7433075216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5975.7104388654225</v>
      </c>
      <c r="L977" s="444">
        <f t="shared" ca="1" si="80"/>
        <v>1440146.2157665668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1440146.2157665668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5967.7082407781108</v>
      </c>
      <c r="L978" s="444">
        <f t="shared" ca="1" si="80"/>
        <v>1438217.6860275248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1438217.6860275248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5959.6727001987692</v>
      </c>
      <c r="L979" s="444">
        <f t="shared" ca="1" si="80"/>
        <v>1436281.1207479034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1436281.1207479034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5951.6036782003466</v>
      </c>
      <c r="L980" s="444">
        <f t="shared" ca="1" si="80"/>
        <v>1434336.4864462835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1434336.4864462835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5943.5010352769305</v>
      </c>
      <c r="L981" s="444">
        <f t="shared" ca="1" si="80"/>
        <v>1432383.7495017403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1432383.7495017403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5935.3646313413337</v>
      </c>
      <c r="L982" s="444">
        <f t="shared" ca="1" si="80"/>
        <v>1430422.8761532614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1430422.8761532614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5927.1943257226712</v>
      </c>
      <c r="L983" s="444">
        <f t="shared" ca="1" si="80"/>
        <v>1428453.8324991639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1428453.8324991639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5918.9899771639321</v>
      </c>
      <c r="L984" s="444">
        <f t="shared" ca="1" si="80"/>
        <v>1426476.5844965077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1426476.5844965077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5910.7514438195312</v>
      </c>
      <c r="L985" s="444">
        <f t="shared" ca="1" si="80"/>
        <v>1424491.097960507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1424491.097960507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5902.4785832528614</v>
      </c>
      <c r="L986" s="444">
        <f t="shared" ca="1" si="80"/>
        <v>1422497.3385639396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1422497.3385639396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5894.1712524338309</v>
      </c>
      <c r="L987" s="444">
        <f t="shared" ca="1" si="80"/>
        <v>1420495.2718365532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1420495.2718365532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5885.8293077363878</v>
      </c>
      <c r="L988" s="444">
        <f t="shared" ca="1" si="80"/>
        <v>1418484.8631644694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1418484.8631644694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5877.4526049360384</v>
      </c>
      <c r="L989" s="444">
        <f t="shared" ca="1" si="80"/>
        <v>1416466.0777895851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1416466.0777895851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5869.0409992073537</v>
      </c>
      <c r="L990" s="444">
        <f t="shared" ca="1" si="80"/>
        <v>1414438.8808089723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1414438.8808089723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5860.5943451214671</v>
      </c>
      <c r="L991" s="444">
        <f t="shared" ca="1" si="80"/>
        <v>1412403.2371742735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1412403.2371742735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5852.1124966435555</v>
      </c>
      <c r="L992" s="444">
        <f t="shared" ca="1" si="80"/>
        <v>1410359.1116910968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1410359.1116910968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5843.5953071303193</v>
      </c>
      <c r="L993" s="444">
        <f t="shared" ca="1" si="80"/>
        <v>1408306.4690184069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1408306.4690184069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5835.042629327445</v>
      </c>
      <c r="L994" s="444">
        <f t="shared" ca="1" si="80"/>
        <v>1406245.2736679141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1406245.2736679141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5826.4543153670575</v>
      </c>
      <c r="L995" s="444">
        <f t="shared" ca="1" si="80"/>
        <v>1404175.490003461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1404175.490003461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5817.83021676517</v>
      </c>
      <c r="L996" s="444">
        <f t="shared" ca="1" si="80"/>
        <v>1402097.082240406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1402097.082240406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5809.1701844191075</v>
      </c>
      <c r="L997" s="444">
        <f t="shared" ca="1" si="80"/>
        <v>1400010.0144450048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1400010.0144450048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5800.4740686049354</v>
      </c>
      <c r="L998" s="444">
        <f t="shared" ca="1" si="80"/>
        <v>1397914.2505337894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1397914.2505337894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5791.7417189748712</v>
      </c>
      <c r="L999" s="444">
        <f t="shared" ca="1" si="80"/>
        <v>1395809.7542729441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1395809.7542729441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5782.9729845546826</v>
      </c>
      <c r="L1000" s="444">
        <f t="shared" ca="1" si="80"/>
        <v>1393696.4892776785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1393696.4892776785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5774.1677137410761</v>
      </c>
      <c r="L1001" s="444">
        <f t="shared" ca="1" si="80"/>
        <v>1391574.4190115994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1391574.4190115994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5765.3257542990796</v>
      </c>
      <c r="L1002" s="444">
        <f t="shared" ca="1" si="80"/>
        <v>1389443.5067860782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1389443.5067860782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5756.4469533594083</v>
      </c>
      <c r="L1003" s="444">
        <f t="shared" ca="1" si="80"/>
        <v>1387303.7157596173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1387303.7157596173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5747.5311574158213</v>
      </c>
      <c r="L1004" s="444">
        <f t="shared" ca="1" si="80"/>
        <v>1385155.0089372129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1385155.0089372129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5738.578212322469</v>
      </c>
      <c r="L1005" s="444">
        <f t="shared" ca="1" si="80"/>
        <v>1382997.3491697151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1382997.3491697151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5729.5879632912283</v>
      </c>
      <c r="L1006" s="444">
        <f t="shared" ca="1" si="80"/>
        <v>1380830.6991531861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1380830.6991531861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5720.5602548890238</v>
      </c>
      <c r="L1007" s="444">
        <f t="shared" ca="1" si="80"/>
        <v>1378655.0214282549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1378655.0214282549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5711.494931035144</v>
      </c>
      <c r="L1008" s="444">
        <f t="shared" ca="1" si="80"/>
        <v>1376470.2783794699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1376470.2783794699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5702.3918349985397</v>
      </c>
      <c r="L1009" s="444">
        <f t="shared" ca="1" si="80"/>
        <v>1374276.4322346481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1374276.4322346481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5693.2508093951164</v>
      </c>
      <c r="L1010" s="444">
        <f t="shared" ca="1" si="80"/>
        <v>1372073.4450642231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1372073.4450642231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5684.0716961850121</v>
      </c>
      <c r="L1011" s="444">
        <f t="shared" ca="1" si="80"/>
        <v>1369861.2787805879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1369861.2787805879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5674.854336669865</v>
      </c>
      <c r="L1012" s="444">
        <f t="shared" ca="1" si="80"/>
        <v>1367639.8951374376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1367639.8951374376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5665.5985714900726</v>
      </c>
      <c r="L1013" s="444">
        <f t="shared" ca="1" si="80"/>
        <v>1365409.2557291074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1365409.2557291074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5656.3042406220302</v>
      </c>
      <c r="L1014" s="444">
        <f t="shared" ca="1" si="80"/>
        <v>1363169.3219899093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1363169.3219899093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5646.9711833753709</v>
      </c>
      <c r="L1015" s="444">
        <f t="shared" ca="1" si="80"/>
        <v>1360920.0551934645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1360920.0551934645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5637.5992383901848</v>
      </c>
      <c r="L1016" s="444">
        <f t="shared" ca="1" si="80"/>
        <v>1358661.4164520344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1358661.4164520344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5628.1882436342257</v>
      </c>
      <c r="L1017" s="444">
        <f t="shared" ca="1" si="80"/>
        <v>1356393.3667158484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1356393.3667158484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5618.7380364001174</v>
      </c>
      <c r="L1018" s="444">
        <f t="shared" ca="1" si="80"/>
        <v>1354115.8667724284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1354115.8667724284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5609.2484533025336</v>
      </c>
      <c r="L1019" s="444">
        <f t="shared" ca="1" si="80"/>
        <v>1351828.8772459107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1351828.8772459107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5599.7193302753767</v>
      </c>
      <c r="L1020" s="444">
        <f t="shared" ca="1" si="80"/>
        <v>1349532.3585963659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1349532.3585963659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5590.1505025689403</v>
      </c>
      <c r="L1021" s="444">
        <f t="shared" ca="1" si="80"/>
        <v>1347226.2711191147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1347226.2711191147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5580.5418047470603</v>
      </c>
      <c r="L1022" s="444">
        <f t="shared" ca="1" si="80"/>
        <v>1344910.5749440414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1344910.5749440414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5570.8930706842548</v>
      </c>
      <c r="L1023" s="444">
        <f t="shared" ca="1" si="80"/>
        <v>1342585.2300349055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1342585.2300349055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5561.2041335628555</v>
      </c>
      <c r="L1024" s="444">
        <f t="shared" ca="1" si="80"/>
        <v>1340250.196188648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1340250.196188648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5551.4748258701156</v>
      </c>
      <c r="L1025" s="444">
        <f t="shared" ca="1" si="80"/>
        <v>1337905.4330346978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1337905.4330346978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5541.7049793953229</v>
      </c>
      <c r="L1026" s="444">
        <f t="shared" ca="1" si="80"/>
        <v>1335550.9000342728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1335550.9000342728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5531.8944252268857</v>
      </c>
      <c r="L1027" s="444">
        <f t="shared" ca="1" si="80"/>
        <v>1333186.5564796794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1333186.5564796794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5522.0429937494137</v>
      </c>
      <c r="L1028" s="444">
        <f t="shared" ref="L1028:L1282" ca="1" si="106">I1028-J1028+K1028</f>
        <v>1330812.3614936087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1330812.3614936087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5512.1505146407853</v>
      </c>
      <c r="L1029" s="444">
        <f t="shared" ca="1" si="106"/>
        <v>1328428.2740284293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1328428.2740284293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5502.2168168692042</v>
      </c>
      <c r="L1030" s="444">
        <f t="shared" ca="1" si="106"/>
        <v>1326034.2528654782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1326034.2528654782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5492.241728690241</v>
      </c>
      <c r="L1031" s="444">
        <f t="shared" ca="1" si="106"/>
        <v>1323630.2566143482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1323630.2566143482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5482.2250776438659</v>
      </c>
      <c r="L1032" s="444">
        <f t="shared" ca="1" si="106"/>
        <v>1321216.2437121717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1321216.2437121717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5472.1666905514639</v>
      </c>
      <c r="L1033" s="444">
        <f t="shared" ca="1" si="106"/>
        <v>1318792.1724229029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1318792.1724229029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5462.0663935128441</v>
      </c>
      <c r="L1034" s="444">
        <f t="shared" ca="1" si="106"/>
        <v>1316358.0008365954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1316358.0008365954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5451.9240119032302</v>
      </c>
      <c r="L1035" s="444">
        <f t="shared" ca="1" si="106"/>
        <v>1313913.6868686783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1313913.6868686783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5441.7393703702419</v>
      </c>
      <c r="L1036" s="444">
        <f t="shared" ca="1" si="106"/>
        <v>1311459.1882592284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1311459.1882592284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5431.5122928308674</v>
      </c>
      <c r="L1037" s="444">
        <f t="shared" ca="1" si="106"/>
        <v>1308994.4625722391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1308994.4625722391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5421.2426024684119</v>
      </c>
      <c r="L1038" s="444">
        <f t="shared" ca="1" si="106"/>
        <v>1306519.4671948873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1306519.4671948873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5410.930121729446</v>
      </c>
      <c r="L1039" s="444">
        <f t="shared" ca="1" si="106"/>
        <v>1304034.1593367965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1304034.1593367965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5400.574672320734</v>
      </c>
      <c r="L1040" s="444">
        <f t="shared" ca="1" si="106"/>
        <v>1301538.4960292969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1301538.4960292969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5390.1760752061527</v>
      </c>
      <c r="L1041" s="444">
        <f t="shared" ca="1" si="106"/>
        <v>1299032.4341246828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1299032.4341246828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5379.7341506035937</v>
      </c>
      <c r="L1042" s="444">
        <f t="shared" ca="1" si="106"/>
        <v>1296515.9302954662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1296515.9302954662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5369.2487179818581</v>
      </c>
      <c r="L1043" s="444">
        <f t="shared" ca="1" si="106"/>
        <v>1293988.9410336278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1293988.9410336278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5358.7195960575318</v>
      </c>
      <c r="L1044" s="444">
        <f t="shared" ca="1" si="106"/>
        <v>1291451.422649865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1291451.422649865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5348.1466027918532</v>
      </c>
      <c r="L1045" s="444">
        <f t="shared" ca="1" si="106"/>
        <v>1288903.3312728368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1288903.3312728368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5337.5295553875685</v>
      </c>
      <c r="L1046" s="444">
        <f t="shared" ca="1" si="106"/>
        <v>1286344.6228484041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1286344.6228484041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5326.8682702857659</v>
      </c>
      <c r="L1047" s="444">
        <f t="shared" ca="1" si="106"/>
        <v>1283775.2531388695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1283775.2531388695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5316.1625631627057</v>
      </c>
      <c r="L1048" s="444">
        <f t="shared" ca="1" si="106"/>
        <v>1281195.1777222119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1281195.1777222119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5305.4122489266319</v>
      </c>
      <c r="L1049" s="444">
        <f t="shared" ca="1" si="106"/>
        <v>1278604.3519913184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1278604.3519913184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5294.6171417145761</v>
      </c>
      <c r="L1050" s="444">
        <f t="shared" ca="1" si="106"/>
        <v>1276002.7311532127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1276002.7311532127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5283.7770548891349</v>
      </c>
      <c r="L1051" s="444">
        <f t="shared" ca="1" si="106"/>
        <v>1273390.2702282816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1273390.2702282816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5272.8918010352554</v>
      </c>
      <c r="L1052" s="444">
        <f t="shared" ca="1" si="106"/>
        <v>1270766.9240494967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1270766.9240494967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5261.9611919569852</v>
      </c>
      <c r="L1053" s="444">
        <f t="shared" ca="1" si="106"/>
        <v>1268132.6472616333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1268132.6472616333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5250.985038674221</v>
      </c>
      <c r="L1054" s="444">
        <f t="shared" ca="1" si="106"/>
        <v>1265487.3943204873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1265487.3943204873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5239.9631514194461</v>
      </c>
      <c r="L1055" s="444">
        <f t="shared" ca="1" si="106"/>
        <v>1262831.1194920866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1262831.1194920866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5228.8953396344432</v>
      </c>
      <c r="L1056" s="444">
        <f t="shared" ca="1" si="106"/>
        <v>1260163.7768519009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1260163.7768519009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5217.7814119670029</v>
      </c>
      <c r="L1057" s="444">
        <f t="shared" ca="1" si="106"/>
        <v>1257485.3202840476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1257485.3202840476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5206.6211762676139</v>
      </c>
      <c r="L1058" s="444">
        <f t="shared" ca="1" si="106"/>
        <v>1254795.7034804949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1254795.7034804949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5195.414439586144</v>
      </c>
      <c r="L1059" s="444">
        <f t="shared" ca="1" si="106"/>
        <v>1252094.8799402609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1252094.8799402609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5184.161008168503</v>
      </c>
      <c r="L1060" s="444">
        <f t="shared" ca="1" si="106"/>
        <v>1249382.8029686091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1249382.8029686091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5172.860687453287</v>
      </c>
      <c r="L1061" s="444">
        <f t="shared" ca="1" si="106"/>
        <v>1246659.4256762422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1246659.4256762422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5161.5132820684248</v>
      </c>
      <c r="L1062" s="444">
        <f t="shared" ca="1" si="106"/>
        <v>1243924.7009784905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1243924.7009784905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5150.1185958277929</v>
      </c>
      <c r="L1063" s="444">
        <f t="shared" ca="1" si="106"/>
        <v>1241178.5815944981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1241178.5815944981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5138.6764317278248</v>
      </c>
      <c r="L1064" s="444">
        <f t="shared" ca="1" si="106"/>
        <v>1238421.0200464057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1238421.0200464057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5127.1865919441061</v>
      </c>
      <c r="L1065" s="444">
        <f t="shared" ca="1" si="106"/>
        <v>1235651.9686585297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1235651.9686585297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5115.6488778279563</v>
      </c>
      <c r="L1066" s="444">
        <f t="shared" ca="1" si="106"/>
        <v>1232871.3795565374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1232871.3795565374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5104.0630899029884</v>
      </c>
      <c r="L1067" s="444">
        <f t="shared" ca="1" si="106"/>
        <v>1230079.2046666201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1230079.2046666201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5092.4290278616663</v>
      </c>
      <c r="L1068" s="444">
        <f t="shared" ca="1" si="106"/>
        <v>1227275.3957146616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1227275.3957146616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5080.746490561839</v>
      </c>
      <c r="L1069" s="444">
        <f t="shared" ca="1" si="106"/>
        <v>1224459.9042254032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1224459.9042254032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5069.0152760232622</v>
      </c>
      <c r="L1070" s="444">
        <f t="shared" ca="1" si="106"/>
        <v>1221632.6815216062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1221632.6815216062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5057.2351814241083</v>
      </c>
      <c r="L1071" s="444">
        <f t="shared" ca="1" si="106"/>
        <v>1218793.67872321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1218793.67872321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5045.406003097457</v>
      </c>
      <c r="L1072" s="444">
        <f t="shared" ca="1" si="106"/>
        <v>1215942.8467464873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1215942.8467464873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5033.5275365277794</v>
      </c>
      <c r="L1073" s="444">
        <f t="shared" ca="1" si="106"/>
        <v>1213080.1363031948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1213080.1363031948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5021.5995763473938</v>
      </c>
      <c r="L1074" s="444">
        <f t="shared" ca="1" si="106"/>
        <v>1210205.4978997221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1210205.4978997221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5009.6219163329242</v>
      </c>
      <c r="L1075" s="444">
        <f t="shared" ca="1" si="106"/>
        <v>1207318.8818362348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1207318.8818362348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4997.5943494017274</v>
      </c>
      <c r="L1076" s="444">
        <f t="shared" ca="1" si="106"/>
        <v>1204420.2382058164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1204420.2382058164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4985.5166676083172</v>
      </c>
      <c r="L1077" s="444">
        <f t="shared" ca="1" si="106"/>
        <v>1201509.5168936045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1201509.5168936045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4973.3886621407682</v>
      </c>
      <c r="L1078" s="444">
        <f t="shared" ca="1" si="106"/>
        <v>1198586.6675759251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1198586.6675759251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4961.2101233171034</v>
      </c>
      <c r="L1079" s="444">
        <f t="shared" ca="1" si="106"/>
        <v>1195651.639719422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1195651.639719422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4948.9808405816739</v>
      </c>
      <c r="L1080" s="444">
        <f t="shared" ca="1" si="106"/>
        <v>1192704.3825801834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1192704.3825801834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4936.7006025015135</v>
      </c>
      <c r="L1081" s="444">
        <f t="shared" ca="1" si="106"/>
        <v>1189744.8452028646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1189744.8452028646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4924.3691967626846</v>
      </c>
      <c r="L1082" s="444">
        <f t="shared" ca="1" si="106"/>
        <v>1186772.9764198072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1186772.9764198072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4911.9864101666126</v>
      </c>
      <c r="L1083" s="444">
        <f t="shared" ca="1" si="106"/>
        <v>1183788.7248501536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1183788.7248501536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4899.5520286263891</v>
      </c>
      <c r="L1084" s="444">
        <f t="shared" ca="1" si="106"/>
        <v>1180792.0388989598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1180792.0388989598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4887.0658371630816</v>
      </c>
      <c r="L1085" s="444">
        <f t="shared" ca="1" si="106"/>
        <v>1177782.8667563025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1177782.8667563025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4874.52761990201</v>
      </c>
      <c r="L1086" s="444">
        <f t="shared" ca="1" si="106"/>
        <v>1174761.1563963844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1174761.1563963844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4861.9371600690174</v>
      </c>
      <c r="L1087" s="444">
        <f t="shared" ca="1" si="106"/>
        <v>1171726.8555766332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1171726.8555766332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4849.2942399867206</v>
      </c>
      <c r="L1088" s="444">
        <f t="shared" ca="1" si="106"/>
        <v>1168679.9118367997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1168679.9118367997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4836.5986410707474</v>
      </c>
      <c r="L1089" s="444">
        <f t="shared" ca="1" si="106"/>
        <v>1165620.2724980502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1165620.2724980502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4823.8501438259582</v>
      </c>
      <c r="L1090" s="444">
        <f t="shared" ca="1" si="106"/>
        <v>1162547.8846620559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1162547.8846620559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4811.0485278426486</v>
      </c>
      <c r="L1091" s="444">
        <f t="shared" ca="1" si="106"/>
        <v>1159462.6952100783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1159462.6952100783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4798.1935717927417</v>
      </c>
      <c r="L1092" s="444">
        <f t="shared" ca="1" si="106"/>
        <v>1156364.6508020507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1156364.6508020507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4785.2850534259605</v>
      </c>
      <c r="L1093" s="444">
        <f t="shared" ca="1" si="106"/>
        <v>1153253.6978756564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1153253.6978756564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4772.3227495659839</v>
      </c>
      <c r="L1094" s="444">
        <f t="shared" ca="1" si="106"/>
        <v>1150129.7826454022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1150129.7826454022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4759.3064361065917</v>
      </c>
      <c r="L1095" s="444">
        <f t="shared" ca="1" si="106"/>
        <v>1146992.8511016886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1146992.8511016886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4746.2358880077845</v>
      </c>
      <c r="L1096" s="444">
        <f t="shared" ca="1" si="106"/>
        <v>1143842.8490098761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1143842.8490098761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4733.1108792918994</v>
      </c>
      <c r="L1097" s="444">
        <f t="shared" ca="1" si="106"/>
        <v>1140679.7219093479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1140679.7219093479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4719.9311830396982</v>
      </c>
      <c r="L1098" s="444">
        <f t="shared" ca="1" si="106"/>
        <v>1137503.4151125674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1137503.4151125674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4706.6965713864465</v>
      </c>
      <c r="L1099" s="444">
        <f t="shared" ca="1" si="106"/>
        <v>1134313.8737041336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1134313.8737041336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4693.4068155179721</v>
      </c>
      <c r="L1100" s="444">
        <f t="shared" ca="1" si="106"/>
        <v>1131111.0425398313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1131111.0425398313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4680.0616856667129</v>
      </c>
      <c r="L1101" s="444">
        <f t="shared" ca="1" si="106"/>
        <v>1127894.8662456777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1127894.8662456777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4666.6609511077395</v>
      </c>
      <c r="L1102" s="444">
        <f t="shared" ca="1" si="106"/>
        <v>1124665.2892169652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1124665.2892169652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4653.2043801547707</v>
      </c>
      <c r="L1103" s="444">
        <f t="shared" ca="1" si="106"/>
        <v>1121422.2556172998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1121422.2556172998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4639.691740156165</v>
      </c>
      <c r="L1104" s="444">
        <f t="shared" ca="1" si="106"/>
        <v>1118165.7093776357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1118165.7093776357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4626.1227974908979</v>
      </c>
      <c r="L1105" s="444">
        <f t="shared" ca="1" si="106"/>
        <v>1114895.5941953063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1114895.5941953063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4612.4973175645255</v>
      </c>
      <c r="L1106" s="444">
        <f t="shared" ca="1" si="106"/>
        <v>1111611.8535330505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1111611.8535330505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4598.815064805126</v>
      </c>
      <c r="L1107" s="444">
        <f t="shared" ca="1" si="106"/>
        <v>1108314.4306180354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1108314.4306180354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4585.0758026592293</v>
      </c>
      <c r="L1108" s="444">
        <f t="shared" ca="1" si="106"/>
        <v>1105003.2684408743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1105003.2684408743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4571.2792935877251</v>
      </c>
      <c r="L1109" s="444">
        <f t="shared" ca="1" si="106"/>
        <v>1101678.3097546417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1101678.3097546417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4557.425299061756</v>
      </c>
      <c r="L1110" s="444">
        <f t="shared" ca="1" si="106"/>
        <v>1098339.4970738832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1098339.4970738832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4543.5135795585957</v>
      </c>
      <c r="L1111" s="444">
        <f t="shared" ca="1" si="106"/>
        <v>1094986.7726736215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1094986.7726736215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4529.5438945575052</v>
      </c>
      <c r="L1112" s="444">
        <f t="shared" ca="1" si="106"/>
        <v>1091620.0785883588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1091620.0785883588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4515.5160025355772</v>
      </c>
      <c r="L1113" s="444">
        <f t="shared" ca="1" si="106"/>
        <v>1088239.3566110742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1088239.3566110742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4501.4296609635585</v>
      </c>
      <c r="L1114" s="444">
        <f t="shared" ca="1" si="106"/>
        <v>1084844.5482922175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1084844.5482922175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4487.2846263016554</v>
      </c>
      <c r="L1115" s="444">
        <f t="shared" ca="1" si="106"/>
        <v>1081435.5949386989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1081435.5949386989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4473.0806539953282</v>
      </c>
      <c r="L1116" s="444">
        <f t="shared" ca="1" si="106"/>
        <v>1078012.437612874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1078012.437612874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4458.8174984710568</v>
      </c>
      <c r="L1117" s="444">
        <f t="shared" ca="1" si="106"/>
        <v>1074575.0171315249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1074575.0171315249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4444.4949131321027</v>
      </c>
      <c r="L1118" s="444">
        <f t="shared" ca="1" si="106"/>
        <v>1071123.2740648368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1071123.2740648368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4430.1126503542355</v>
      </c>
      <c r="L1119" s="444">
        <f t="shared" ca="1" si="106"/>
        <v>1067657.1487353707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1067657.1487353707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4415.6704614814607</v>
      </c>
      <c r="L1120" s="444">
        <f t="shared" ca="1" si="106"/>
        <v>1064176.5812170319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1064176.5812170319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4401.1680968217152</v>
      </c>
      <c r="L1121" s="444">
        <f t="shared" ca="1" si="106"/>
        <v>1060681.5113340335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1060681.5113340335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4386.6053056425553</v>
      </c>
      <c r="L1122" s="444">
        <f t="shared" ca="1" si="106"/>
        <v>1057171.8786598558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1057171.8786598558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4371.9818361668149</v>
      </c>
      <c r="L1123" s="444">
        <f t="shared" ca="1" si="106"/>
        <v>1053647.6225162023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1053647.6225162023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4357.2974355682582</v>
      </c>
      <c r="L1124" s="444">
        <f t="shared" ca="1" si="106"/>
        <v>1050108.6819719502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1050108.6819719502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4342.551849967208</v>
      </c>
      <c r="L1125" s="444">
        <f t="shared" ca="1" si="106"/>
        <v>1046554.9958420972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1046554.9958420972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4327.7448244261541</v>
      </c>
      <c r="L1126" s="444">
        <f t="shared" ca="1" si="106"/>
        <v>1042986.5026867031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1042986.5026867031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4312.8761029453453</v>
      </c>
      <c r="L1127" s="444">
        <f t="shared" ca="1" si="106"/>
        <v>1039403.1408098282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1039403.1408098282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4297.9454284583662</v>
      </c>
      <c r="L1128" s="444">
        <f t="shared" ca="1" si="106"/>
        <v>1035804.8482584663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1035804.8482584663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4282.952542827692</v>
      </c>
      <c r="L1129" s="444">
        <f t="shared" ca="1" si="106"/>
        <v>1032191.5628214738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1032191.5628214738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4267.8971868402223</v>
      </c>
      <c r="L1130" s="444">
        <f t="shared" ca="1" si="106"/>
        <v>1028563.2220284938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1028563.2220284938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4252.7791002028061</v>
      </c>
      <c r="L1131" s="444">
        <f t="shared" ca="1" si="106"/>
        <v>1024919.7631488764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1024919.7631488764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4237.598021537734</v>
      </c>
      <c r="L1132" s="444">
        <f t="shared" ca="1" si="106"/>
        <v>1021261.1231905939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1021261.1231905939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4222.3536883782235</v>
      </c>
      <c r="L1133" s="444">
        <f t="shared" ca="1" si="106"/>
        <v>1017587.2388991519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1017587.2388991519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4207.0458371638815</v>
      </c>
      <c r="L1134" s="444">
        <f t="shared" ca="1" si="106"/>
        <v>1013898.0467564956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1013898.0467564956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4191.6742032361472</v>
      </c>
      <c r="L1135" s="444">
        <f t="shared" ca="1" si="106"/>
        <v>1010193.4829799115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1010193.4829799115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4176.2385208337137</v>
      </c>
      <c r="L1136" s="444">
        <f t="shared" ca="1" si="106"/>
        <v>1006473.4835209249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1006473.4835209249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4160.7385230879363</v>
      </c>
      <c r="L1137" s="444">
        <f t="shared" ca="1" si="106"/>
        <v>1002737.9840641926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1002737.9840641926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4145.1739420182175</v>
      </c>
      <c r="L1138" s="444">
        <f t="shared" ca="1" si="106"/>
        <v>998986.92002639058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998986.92002639058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4129.5445085273768</v>
      </c>
      <c r="L1139" s="444">
        <f t="shared" ca="1" si="106"/>
        <v>995220.22655509773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995220.22655509773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4113.8499523969895</v>
      </c>
      <c r="L1140" s="444">
        <f t="shared" ca="1" si="106"/>
        <v>991437.83852767444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991437.83852767444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4098.0900022827254</v>
      </c>
      <c r="L1141" s="444">
        <f t="shared" ca="1" si="106"/>
        <v>987639.69055013696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987639.69055013696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4082.2643857096537</v>
      </c>
      <c r="L1142" s="444">
        <f t="shared" ca="1" si="106"/>
        <v>983825.71695602639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983825.71695602639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4066.3728290675258</v>
      </c>
      <c r="L1143" s="444">
        <f t="shared" ca="1" si="106"/>
        <v>979995.85180527368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979995.85180527368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4050.4150576060561</v>
      </c>
      <c r="L1144" s="444">
        <f t="shared" ca="1" si="106"/>
        <v>976150.02888305951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976150.02888305951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4034.3907954301635</v>
      </c>
      <c r="L1145" s="444">
        <f t="shared" ca="1" si="106"/>
        <v>972288.18169866945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972288.18169866945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4018.2997654952051</v>
      </c>
      <c r="L1146" s="444">
        <f t="shared" ca="1" si="106"/>
        <v>968410.24348434445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968410.24348434445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4002.1416896021842</v>
      </c>
      <c r="L1147" s="444">
        <f t="shared" ca="1" si="106"/>
        <v>964516.14719412639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964516.14719412639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3985.9162883929421</v>
      </c>
      <c r="L1148" s="444">
        <f t="shared" ca="1" si="106"/>
        <v>960605.82550269912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960605.82550269912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3969.6232813453285</v>
      </c>
      <c r="L1149" s="444">
        <f t="shared" ca="1" si="106"/>
        <v>956679.21080422425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956679.21080422425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3953.2623867683501</v>
      </c>
      <c r="L1150" s="444">
        <f t="shared" ca="1" si="106"/>
        <v>952736.23521117237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952736.23521117237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3936.8333217973004</v>
      </c>
      <c r="L1151" s="444">
        <f t="shared" ca="1" si="106"/>
        <v>948776.83055314946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948776.83055314946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3920.3358023888723</v>
      </c>
      <c r="L1152" s="444">
        <f t="shared" ca="1" si="106"/>
        <v>944800.92837571807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944800.92837571807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3903.7695433162407</v>
      </c>
      <c r="L1153" s="444">
        <f t="shared" ca="1" si="106"/>
        <v>940808.45993921405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940808.45993921405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3887.1342581641406</v>
      </c>
      <c r="L1154" s="444">
        <f t="shared" ca="1" si="106"/>
        <v>936799.35621755791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936799.35621755791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3870.4296593239069</v>
      </c>
      <c r="L1155" s="444">
        <f t="shared" ca="1" si="106"/>
        <v>932773.54789706157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932773.54789706157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3853.6554579885055</v>
      </c>
      <c r="L1156" s="444">
        <f t="shared" ca="1" si="106"/>
        <v>928730.96537522983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928730.96537522983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3836.8113641475393</v>
      </c>
      <c r="L1157" s="444">
        <f t="shared" ca="1" si="106"/>
        <v>924671.53875955718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924671.53875955718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3819.8970865822371</v>
      </c>
      <c r="L1158" s="444">
        <f t="shared" ca="1" si="106"/>
        <v>920595.19786631921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920595.19786631921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3802.9123328604123</v>
      </c>
      <c r="L1159" s="444">
        <f t="shared" ca="1" si="106"/>
        <v>916501.87221935939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916501.87221935939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3785.8568093314129</v>
      </c>
      <c r="L1160" s="444">
        <f t="shared" ca="1" si="106"/>
        <v>912391.49104887061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912391.49104887061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3768.7302211210431</v>
      </c>
      <c r="L1161" s="444">
        <f t="shared" ca="1" si="106"/>
        <v>908263.98329017137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908263.98329017137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3751.5322721264624</v>
      </c>
      <c r="L1162" s="444">
        <f t="shared" ca="1" si="106"/>
        <v>904119.27758247755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904119.27758247755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3734.2626650110724</v>
      </c>
      <c r="L1163" s="444">
        <f t="shared" ca="1" si="106"/>
        <v>899957.30226766842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899957.30226766842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3716.9211011993675</v>
      </c>
      <c r="L1164" s="444">
        <f t="shared" ca="1" si="106"/>
        <v>895777.98538904754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895777.98538904754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3699.5072808717805</v>
      </c>
      <c r="L1165" s="444">
        <f t="shared" ca="1" si="106"/>
        <v>891581.25469009904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891581.25469009904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3682.0209029594944</v>
      </c>
      <c r="L1166" s="444">
        <f t="shared" ca="1" si="106"/>
        <v>887367.03761323832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887367.03761323832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3664.4616651392421</v>
      </c>
      <c r="L1167" s="444">
        <f t="shared" ca="1" si="106"/>
        <v>883135.26129855728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883135.26129855728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3646.8292638280709</v>
      </c>
      <c r="L1168" s="444">
        <f t="shared" ca="1" si="106"/>
        <v>878885.85258256516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878885.85258256516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3662.0243857606888</v>
      </c>
      <c r="L1169" s="444">
        <f t="shared" ca="1" si="106"/>
        <v>882547.87696832581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882547.87696832581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3677.2828207013577</v>
      </c>
      <c r="L1170" s="444">
        <f t="shared" ca="1" si="106"/>
        <v>886225.15978902718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886225.15978902718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3692.6048324542803</v>
      </c>
      <c r="L1171" s="444">
        <f t="shared" ca="1" si="106"/>
        <v>889917.76462148142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889917.76462148142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3707.9906859228386</v>
      </c>
      <c r="L1172" s="444">
        <f t="shared" ca="1" si="106"/>
        <v>893625.75530740421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893625.75530740421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3723.4406471141838</v>
      </c>
      <c r="L1173" s="444">
        <f t="shared" ca="1" si="106"/>
        <v>897349.19595451839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897349.19595451839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3738.9549831438267</v>
      </c>
      <c r="L1174" s="444">
        <f t="shared" ca="1" si="106"/>
        <v>901088.15093766223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901088.15093766223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3754.5339622402594</v>
      </c>
      <c r="L1175" s="444">
        <f t="shared" ca="1" si="106"/>
        <v>904842.68489990244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904842.68489990244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3770.1778537495934</v>
      </c>
      <c r="L1176" s="444">
        <f t="shared" ca="1" si="106"/>
        <v>908612.86275365204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908612.86275365204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3785.8869281402167</v>
      </c>
      <c r="L1177" s="444">
        <f t="shared" ca="1" si="106"/>
        <v>912398.74968179222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912398.74968179222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3801.661457007468</v>
      </c>
      <c r="L1178" s="444">
        <f t="shared" ca="1" si="106"/>
        <v>916200.41113879974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916200.41113879974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3817.5017130783317</v>
      </c>
      <c r="L1179" s="444">
        <f t="shared" ca="1" si="106"/>
        <v>920017.91285187809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920017.91285187809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3833.4079702161584</v>
      </c>
      <c r="L1180" s="444">
        <f t="shared" ca="1" si="106"/>
        <v>923851.32082209422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923851.32082209422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3849.3805034253924</v>
      </c>
      <c r="L1181" s="444">
        <f t="shared" ca="1" si="106"/>
        <v>927700.70132551959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927700.70132551959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3865.4195888563318</v>
      </c>
      <c r="L1182" s="444">
        <f t="shared" ca="1" si="106"/>
        <v>931566.12091437588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931566.12091437588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3881.5255038098994</v>
      </c>
      <c r="L1183" s="444">
        <f t="shared" ca="1" si="106"/>
        <v>935447.64641818579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935447.64641818579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3897.6985267424407</v>
      </c>
      <c r="L1184" s="444">
        <f t="shared" ca="1" si="106"/>
        <v>939345.34494492819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939345.34494492819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3913.9389372705341</v>
      </c>
      <c r="L1185" s="444">
        <f t="shared" ca="1" si="106"/>
        <v>943259.28388219874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943259.28388219874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3930.2470161758279</v>
      </c>
      <c r="L1186" s="444">
        <f t="shared" ca="1" si="106"/>
        <v>947189.53089837462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947189.53089837462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3946.6230454098941</v>
      </c>
      <c r="L1187" s="444">
        <f t="shared" ca="1" si="106"/>
        <v>951136.15394378453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951136.15394378453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3963.0673080991023</v>
      </c>
      <c r="L1188" s="444">
        <f t="shared" ca="1" si="106"/>
        <v>955099.22125188366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955099.22125188366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3979.580088549515</v>
      </c>
      <c r="L1189" s="444">
        <f t="shared" ca="1" si="106"/>
        <v>959078.80134043319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959078.80134043319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3996.1616722518052</v>
      </c>
      <c r="L1190" s="444">
        <f t="shared" ca="1" si="106"/>
        <v>963074.96301268495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963074.96301268495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4012.8123458861869</v>
      </c>
      <c r="L1191" s="444">
        <f t="shared" ca="1" si="106"/>
        <v>967087.77535857109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967087.77535857109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4029.5323973273794</v>
      </c>
      <c r="L1192" s="444">
        <f t="shared" ca="1" si="106"/>
        <v>971117.30775589845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971117.30775589845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4046.3221156495774</v>
      </c>
      <c r="L1193" s="444">
        <f t="shared" ca="1" si="106"/>
        <v>975163.62987154804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975163.62987154804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4063.1817911314502</v>
      </c>
      <c r="L1194" s="444">
        <f t="shared" ca="1" si="106"/>
        <v>979226.81166267954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979226.81166267954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4080.1117152611646</v>
      </c>
      <c r="L1195" s="444">
        <f t="shared" ca="1" si="106"/>
        <v>983306.92337794066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983306.92337794066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4097.1121807414193</v>
      </c>
      <c r="L1196" s="444">
        <f t="shared" ca="1" si="106"/>
        <v>987404.03555868205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987404.03555868205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4114.1834814945087</v>
      </c>
      <c r="L1197" s="444">
        <f t="shared" ca="1" si="106"/>
        <v>991518.2190401766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991518.2190401766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4131.325912667402</v>
      </c>
      <c r="L1198" s="444">
        <f t="shared" ca="1" si="106"/>
        <v>995649.54495284404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995649.54495284404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4148.5397706368503</v>
      </c>
      <c r="L1199" s="444">
        <f t="shared" ca="1" si="106"/>
        <v>999798.08472348086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999798.08472348086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4165.8253530145039</v>
      </c>
      <c r="L1200" s="444">
        <f t="shared" ca="1" si="106"/>
        <v>1003963.9100764954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1003963.9100764954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4183.1829586520644</v>
      </c>
      <c r="L1201" s="444">
        <f t="shared" ca="1" si="106"/>
        <v>1008147.0930351474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1008147.0930351474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4200.6128876464472</v>
      </c>
      <c r="L1202" s="444">
        <f t="shared" ca="1" si="106"/>
        <v>1012347.7059227938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1012347.7059227938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4218.115441344974</v>
      </c>
      <c r="L1203" s="444">
        <f t="shared" ca="1" si="106"/>
        <v>1016565.8213641389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1016565.8213641389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4235.6909223505781</v>
      </c>
      <c r="L1204" s="444">
        <f t="shared" ca="1" si="106"/>
        <v>1020801.5122864895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1020801.5122864895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4253.3396345270394</v>
      </c>
      <c r="L1205" s="444">
        <f t="shared" ca="1" si="106"/>
        <v>1025054.8519210165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1025054.8519210165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4271.0618830042349</v>
      </c>
      <c r="L1206" s="444">
        <f t="shared" ca="1" si="106"/>
        <v>1029325.9138040207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1029325.9138040207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4288.8579741834201</v>
      </c>
      <c r="L1207" s="444">
        <f t="shared" ca="1" si="106"/>
        <v>1033614.7717782041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1033614.7717782041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4306.728215742517</v>
      </c>
      <c r="L1208" s="444">
        <f t="shared" ca="1" si="106"/>
        <v>1037921.4999939466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1037921.4999939466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4324.6729166414434</v>
      </c>
      <c r="L1209" s="444">
        <f t="shared" ca="1" si="106"/>
        <v>1042246.1729105881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1042246.1729105881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4342.6923871274512</v>
      </c>
      <c r="L1210" s="444">
        <f t="shared" ca="1" si="106"/>
        <v>1046588.8652977155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1046588.8652977155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4360.7869387404817</v>
      </c>
      <c r="L1211" s="444">
        <f t="shared" ca="1" si="106"/>
        <v>1050949.6522364561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1050949.6522364561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4378.9568843185671</v>
      </c>
      <c r="L1212" s="444">
        <f t="shared" ca="1" si="106"/>
        <v>1055328.6091207745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1055328.6091207745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4397.2025380032273</v>
      </c>
      <c r="L1213" s="444">
        <f t="shared" ca="1" si="106"/>
        <v>1059725.8116587778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1059725.8116587778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4415.5242152449073</v>
      </c>
      <c r="L1214" s="444">
        <f t="shared" ca="1" si="106"/>
        <v>1064141.3358740227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1064141.3358740227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4433.9222328084279</v>
      </c>
      <c r="L1215" s="444">
        <f t="shared" ca="1" si="106"/>
        <v>1068575.258106831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1068575.258106831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4452.3969087784626</v>
      </c>
      <c r="L1216" s="444">
        <f t="shared" ca="1" si="106"/>
        <v>1073027.6550156095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1073027.6550156095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4470.9485625650395</v>
      </c>
      <c r="L1217" s="444">
        <f t="shared" ca="1" si="106"/>
        <v>1077498.6035781745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1077498.6035781745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4489.5775149090605</v>
      </c>
      <c r="L1218" s="444">
        <f t="shared" ca="1" si="106"/>
        <v>1081988.1810930835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1081988.1810930835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4508.2840878878478</v>
      </c>
      <c r="L1219" s="444">
        <f t="shared" ca="1" si="106"/>
        <v>1086496.4651809712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1086496.4651809712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4527.0686049207134</v>
      </c>
      <c r="L1220" s="444">
        <f t="shared" ca="1" si="106"/>
        <v>1091023.533785892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1091023.533785892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4545.93139077455</v>
      </c>
      <c r="L1221" s="444">
        <f t="shared" ca="1" si="106"/>
        <v>1095569.4651766664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1095569.4651766664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4564.8727715694431</v>
      </c>
      <c r="L1222" s="444">
        <f t="shared" ca="1" si="106"/>
        <v>1100134.3379482359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1100134.3379482359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4583.893074784316</v>
      </c>
      <c r="L1223" s="444">
        <f t="shared" ca="1" si="106"/>
        <v>1104718.2310230203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1104718.2310230203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4602.9926292625851</v>
      </c>
      <c r="L1224" s="444">
        <f t="shared" ca="1" si="106"/>
        <v>1109321.223652283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1109321.223652283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4622.1717652178459</v>
      </c>
      <c r="L1225" s="444">
        <f t="shared" ca="1" si="106"/>
        <v>1113943.3954175008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1113943.3954175008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4641.4308142395867</v>
      </c>
      <c r="L1226" s="444">
        <f t="shared" ca="1" si="106"/>
        <v>1118584.8262317404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1118584.8262317404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4660.7701092989182</v>
      </c>
      <c r="L1227" s="444">
        <f t="shared" ca="1" si="106"/>
        <v>1123245.5963410393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1123245.5963410393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4680.18998475433</v>
      </c>
      <c r="L1228" s="444">
        <f t="shared" ca="1" si="106"/>
        <v>1127925.7863257937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1127925.7863257937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4699.6907763574736</v>
      </c>
      <c r="L1229" s="444">
        <f t="shared" ca="1" si="106"/>
        <v>1132625.4771021511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1132625.4771021511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4719.2728212589627</v>
      </c>
      <c r="L1230" s="444">
        <f t="shared" ca="1" si="106"/>
        <v>1137344.7499234101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1137344.7499234101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4738.9364580142092</v>
      </c>
      <c r="L1231" s="444">
        <f t="shared" ca="1" si="106"/>
        <v>1142083.6863814243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1142083.6863814243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4758.6820265892675</v>
      </c>
      <c r="L1232" s="444">
        <f t="shared" ca="1" si="106"/>
        <v>1146842.3684080136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1146842.3684080136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4778.5098683667229</v>
      </c>
      <c r="L1233" s="444">
        <f t="shared" ca="1" si="106"/>
        <v>1151620.8782763802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1151620.8782763802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4798.420326151584</v>
      </c>
      <c r="L1234" s="444">
        <f t="shared" ca="1" si="106"/>
        <v>1156419.2986025319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1156419.2986025319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4818.4137441772164</v>
      </c>
      <c r="L1235" s="444">
        <f t="shared" ca="1" si="106"/>
        <v>1161237.7123467091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1161237.7123467091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4838.4904681112876</v>
      </c>
      <c r="L1236" s="444">
        <f t="shared" ca="1" si="106"/>
        <v>1166076.2028148205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1166076.2028148205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4858.6508450617521</v>
      </c>
      <c r="L1237" s="444">
        <f t="shared" ca="1" si="106"/>
        <v>1170934.8536598822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1170934.8536598822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4878.8952235828428</v>
      </c>
      <c r="L1238" s="444">
        <f t="shared" ca="1" si="106"/>
        <v>1175813.7488834651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1175813.7488834651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4899.2239536811048</v>
      </c>
      <c r="L1239" s="444">
        <f t="shared" ca="1" si="106"/>
        <v>1180712.9728371461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1180712.9728371461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4919.6373868214423</v>
      </c>
      <c r="L1240" s="444">
        <f t="shared" ca="1" si="106"/>
        <v>1185632.6102239676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1185632.6102239676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4940.1358759331979</v>
      </c>
      <c r="L1241" s="444">
        <f t="shared" ca="1" si="106"/>
        <v>1190572.7460999007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1190572.7460999007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4960.7197754162526</v>
      </c>
      <c r="L1242" s="444">
        <f t="shared" ca="1" si="106"/>
        <v>1195533.4658753169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1195533.4658753169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4981.3894411471538</v>
      </c>
      <c r="L1243" s="444">
        <f t="shared" ca="1" si="106"/>
        <v>1200514.8553164641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1200514.8553164641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5002.1452304852673</v>
      </c>
      <c r="L1244" s="444">
        <f t="shared" ca="1" si="106"/>
        <v>1205517.0005469494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1205517.0005469494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5022.9875022789556</v>
      </c>
      <c r="L1245" s="444">
        <f t="shared" ca="1" si="106"/>
        <v>1210539.9880492284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1210539.9880492284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5043.9166168717848</v>
      </c>
      <c r="L1246" s="444">
        <f t="shared" ca="1" si="106"/>
        <v>1215583.9046661002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1215583.9046661002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5064.9329361087503</v>
      </c>
      <c r="L1247" s="444">
        <f t="shared" ca="1" si="106"/>
        <v>1220648.8376022088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1220648.8376022088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5086.036823342537</v>
      </c>
      <c r="L1248" s="444">
        <f t="shared" ca="1" si="106"/>
        <v>1225734.8744255514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1225734.8744255514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5107.2286434397975</v>
      </c>
      <c r="L1249" s="444">
        <f t="shared" ca="1" si="106"/>
        <v>1230842.1030689911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1230842.1030689911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5128.5087627874627</v>
      </c>
      <c r="L1250" s="444">
        <f t="shared" ca="1" si="106"/>
        <v>1235970.6118317787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1235970.6118317787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5149.8775492990781</v>
      </c>
      <c r="L1251" s="444">
        <f t="shared" ca="1" si="106"/>
        <v>1241120.4893810777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1241120.4893810777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5171.3353724211574</v>
      </c>
      <c r="L1252" s="444">
        <f t="shared" ca="1" si="106"/>
        <v>1246291.8247534989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1246291.8247534989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5192.8826031395784</v>
      </c>
      <c r="L1253" s="444">
        <f t="shared" ca="1" si="106"/>
        <v>1251484.7073566385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1251484.7073566385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5214.5196139859936</v>
      </c>
      <c r="L1254" s="444">
        <f t="shared" ca="1" si="106"/>
        <v>1256699.2269706244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1256699.2269706244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5236.2467790442679</v>
      </c>
      <c r="L1255" s="444">
        <f t="shared" ca="1" si="106"/>
        <v>1261935.4737496686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1261935.4737496686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5258.0644739569525</v>
      </c>
      <c r="L1256" s="444">
        <f t="shared" ca="1" si="106"/>
        <v>1267193.5382236256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1267193.5382236256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5279.9730759317736</v>
      </c>
      <c r="L1257" s="444">
        <f t="shared" ca="1" si="106"/>
        <v>1272473.5112995573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1272473.5112995573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5301.9729637481551</v>
      </c>
      <c r="L1258" s="444">
        <f t="shared" ca="1" si="106"/>
        <v>1277775.4842633056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1277775.4842633056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5324.0645177637734</v>
      </c>
      <c r="L1259" s="444">
        <f t="shared" ca="1" si="106"/>
        <v>1283099.5487810692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1283099.5487810692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5346.2481199211215</v>
      </c>
      <c r="L1260" s="444">
        <f t="shared" ca="1" si="106"/>
        <v>1288445.7969009904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1288445.7969009904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5368.5241537541269</v>
      </c>
      <c r="L1261" s="444">
        <f t="shared" ca="1" si="106"/>
        <v>1293814.3210547445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1293814.3210547445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5390.8930043947685</v>
      </c>
      <c r="L1262" s="444">
        <f t="shared" ca="1" si="106"/>
        <v>1299205.2140591394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1299205.2140591394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5413.3550585797475</v>
      </c>
      <c r="L1263" s="444">
        <f t="shared" ca="1" si="106"/>
        <v>1304618.5691177191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1304618.5691177191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5435.9107046571626</v>
      </c>
      <c r="L1264" s="444">
        <f t="shared" ca="1" si="106"/>
        <v>1310054.4798223763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1310054.4798223763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5458.5603325932343</v>
      </c>
      <c r="L1265" s="444">
        <f t="shared" ca="1" si="106"/>
        <v>1315513.0401549696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1315513.0401549696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5481.3043339790402</v>
      </c>
      <c r="L1266" s="444">
        <f t="shared" ca="1" si="106"/>
        <v>1320994.3444889486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1320994.3444889486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5504.1431020372856</v>
      </c>
      <c r="L1267" s="444">
        <f t="shared" ca="1" si="106"/>
        <v>1326498.4875909858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1326498.4875909858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5527.0770316291073</v>
      </c>
      <c r="L1268" s="444">
        <f t="shared" ca="1" si="106"/>
        <v>1332025.564622615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1332025.564622615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5550.1065192608958</v>
      </c>
      <c r="L1269" s="444">
        <f t="shared" ca="1" si="106"/>
        <v>1337575.6711418759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1337575.6711418759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5573.2319630911497</v>
      </c>
      <c r="L1270" s="444">
        <f t="shared" ca="1" si="106"/>
        <v>1343148.903104967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1343148.903104967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5596.4537629373626</v>
      </c>
      <c r="L1271" s="444">
        <f t="shared" ca="1" si="106"/>
        <v>1348745.3568679043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1348745.3568679043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5619.7723202829347</v>
      </c>
      <c r="L1272" s="444">
        <f t="shared" ca="1" si="106"/>
        <v>1354365.1291881872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1354365.1291881872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5643.1880382841136</v>
      </c>
      <c r="L1273" s="444">
        <f t="shared" ca="1" si="106"/>
        <v>1360008.3172264714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1360008.3172264714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5666.7013217769636</v>
      </c>
      <c r="L1274" s="444">
        <f t="shared" ca="1" si="106"/>
        <v>1365675.0185482483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1365675.0185482483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5690.3125772843678</v>
      </c>
      <c r="L1275" s="444">
        <f t="shared" ca="1" si="106"/>
        <v>1371365.3311255327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1371365.3311255327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5714.0222130230532</v>
      </c>
      <c r="L1276" s="444">
        <f t="shared" ca="1" si="106"/>
        <v>1377079.3533385559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1377079.3533385559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5737.8306389106492</v>
      </c>
      <c r="L1277" s="444">
        <f t="shared" ca="1" si="106"/>
        <v>1382817.1839774665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1382817.1839774665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5761.7382665727773</v>
      </c>
      <c r="L1278" s="444">
        <f t="shared" ca="1" si="106"/>
        <v>1388578.9222440394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1388578.9222440394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5785.745509350164</v>
      </c>
      <c r="L1279" s="444">
        <f t="shared" ca="1" si="106"/>
        <v>1394364.6677533896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1394364.6677533896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5809.8527823057902</v>
      </c>
      <c r="L1280" s="444">
        <f t="shared" ca="1" si="106"/>
        <v>1400174.5205356954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1400174.5205356954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5834.0605022320642</v>
      </c>
      <c r="L1281" s="444">
        <f t="shared" ca="1" si="106"/>
        <v>1406008.5810379274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1406008.5810379274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5858.3690876580313</v>
      </c>
      <c r="L1282" s="444">
        <f t="shared" ca="1" si="106"/>
        <v>1411866.9501255855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1411866.9501255855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5882.7789588566066</v>
      </c>
      <c r="L1283" s="444">
        <f t="shared" ref="L1283:L1537" ca="1" si="127">I1283-J1283+K1283</f>
        <v>1417749.7290844421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1417749.7290844421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5907.2905378518426</v>
      </c>
      <c r="L1284" s="444">
        <f t="shared" ca="1" si="127"/>
        <v>1423657.019622294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1423657.019622294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5931.9042484262245</v>
      </c>
      <c r="L1285" s="444">
        <f t="shared" ca="1" si="127"/>
        <v>1429588.9238707202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1429588.9238707202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5956.6205161280004</v>
      </c>
      <c r="L1286" s="444">
        <f t="shared" ca="1" si="127"/>
        <v>1435545.5443868481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1435545.5443868481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5981.4397682785338</v>
      </c>
      <c r="L1287" s="444">
        <f t="shared" ca="1" si="127"/>
        <v>1441526.9841551266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1441526.9841551266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6006.3624339796943</v>
      </c>
      <c r="L1288" s="444">
        <f t="shared" ca="1" si="127"/>
        <v>1447533.3465891064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1447533.3465891064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6031.3889441212768</v>
      </c>
      <c r="L1289" s="444">
        <f t="shared" ca="1" si="127"/>
        <v>1453564.7355332277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1453564.7355332277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6056.5197313884482</v>
      </c>
      <c r="L1290" s="444">
        <f t="shared" ca="1" si="127"/>
        <v>1459621.2552646161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1459621.2552646161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6081.7552302692338</v>
      </c>
      <c r="L1291" s="444">
        <f t="shared" ca="1" si="127"/>
        <v>1465703.0104948853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1465703.0104948853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6107.0958770620218</v>
      </c>
      <c r="L1292" s="444">
        <f t="shared" ca="1" si="127"/>
        <v>1471810.1063719473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1471810.1063719473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6132.5421098831139</v>
      </c>
      <c r="L1293" s="444">
        <f t="shared" ca="1" si="127"/>
        <v>1477942.6484818305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1477942.6484818305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6158.0943686742939</v>
      </c>
      <c r="L1294" s="444">
        <f t="shared" ca="1" si="127"/>
        <v>1484100.7428505048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1484100.7428505048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6183.7530952104371</v>
      </c>
      <c r="L1295" s="444">
        <f t="shared" ca="1" si="127"/>
        <v>1490284.4959457153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1490284.4959457153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6209.5187331071475</v>
      </c>
      <c r="L1296" s="444">
        <f t="shared" ca="1" si="127"/>
        <v>1496494.0146788226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1496494.0146788226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6235.3917278284271</v>
      </c>
      <c r="L1297" s="444">
        <f t="shared" ca="1" si="127"/>
        <v>1502729.406406651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1502729.406406651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6261.3725266943793</v>
      </c>
      <c r="L1298" s="444">
        <f t="shared" ca="1" si="127"/>
        <v>1508990.7789333453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1508990.7789333453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6287.4615788889387</v>
      </c>
      <c r="L1299" s="444">
        <f t="shared" ca="1" si="127"/>
        <v>1515278.2405122344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1515278.2405122344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6313.6593354676434</v>
      </c>
      <c r="L1300" s="444">
        <f t="shared" ca="1" si="127"/>
        <v>1521591.8998477021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1521591.8998477021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6339.966249365425</v>
      </c>
      <c r="L1301" s="444">
        <f t="shared" ca="1" si="127"/>
        <v>1527931.8660970675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1527931.8660970675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6366.3827754044478</v>
      </c>
      <c r="L1302" s="444">
        <f t="shared" ca="1" si="127"/>
        <v>1534298.248872472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1534298.248872472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6392.9093703019662</v>
      </c>
      <c r="L1303" s="444">
        <f t="shared" ca="1" si="127"/>
        <v>1540691.158242774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1540691.158242774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6419.5464926782251</v>
      </c>
      <c r="L1304" s="444">
        <f t="shared" ca="1" si="127"/>
        <v>1547110.7047354521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1547110.7047354521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6446.2946030643834</v>
      </c>
      <c r="L1305" s="444">
        <f t="shared" ca="1" si="127"/>
        <v>1553556.9993385165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1553556.9993385165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6473.1541639104853</v>
      </c>
      <c r="L1306" s="444">
        <f t="shared" ca="1" si="127"/>
        <v>1560030.153502427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1560030.153502427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6500.1256395934461</v>
      </c>
      <c r="L1307" s="444">
        <f t="shared" ca="1" si="127"/>
        <v>1566530.2791420205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1566530.2791420205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6527.2094964250855</v>
      </c>
      <c r="L1308" s="444">
        <f t="shared" ca="1" si="127"/>
        <v>1573057.4886384455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1573057.4886384455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6554.4062026601896</v>
      </c>
      <c r="L1309" s="444">
        <f t="shared" ca="1" si="127"/>
        <v>1579611.8948411057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1579611.8948411057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6581.716228504607</v>
      </c>
      <c r="L1310" s="444">
        <f t="shared" ca="1" si="127"/>
        <v>1586193.6110696103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1586193.6110696103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6609.1400461233761</v>
      </c>
      <c r="L1311" s="444">
        <f t="shared" ca="1" si="127"/>
        <v>1592802.7511157338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1592802.7511157338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6636.6781296488907</v>
      </c>
      <c r="L1312" s="444">
        <f t="shared" ca="1" si="127"/>
        <v>1599439.4292453825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1599439.4292453825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6664.3309551890934</v>
      </c>
      <c r="L1313" s="444">
        <f t="shared" ca="1" si="127"/>
        <v>1606103.7602005717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1606103.7602005717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6692.0990008357157</v>
      </c>
      <c r="L1314" s="444">
        <f t="shared" ca="1" si="127"/>
        <v>1612795.8592014075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1612795.8592014075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6719.982746672531</v>
      </c>
      <c r="L1315" s="444">
        <f t="shared" ca="1" si="127"/>
        <v>1619515.8419480801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1619515.8419480801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6747.9826747836669</v>
      </c>
      <c r="L1316" s="444">
        <f t="shared" ca="1" si="127"/>
        <v>1626263.8246228637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1626263.8246228637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6776.099269261932</v>
      </c>
      <c r="L1317" s="444">
        <f t="shared" ca="1" si="127"/>
        <v>1633039.9238921255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1633039.9238921255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6804.3330162171897</v>
      </c>
      <c r="L1318" s="444">
        <f t="shared" ca="1" si="127"/>
        <v>1639844.2569083427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1639844.2569083427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6832.6844037847613</v>
      </c>
      <c r="L1319" s="444">
        <f t="shared" ca="1" si="127"/>
        <v>1646676.9413121275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1646676.9413121275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6861.1539221338653</v>
      </c>
      <c r="L1320" s="444">
        <f t="shared" ca="1" si="127"/>
        <v>1653538.0952342614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1653538.0952342614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6889.7420634760892</v>
      </c>
      <c r="L1321" s="444">
        <f t="shared" ca="1" si="127"/>
        <v>1660427.8372977374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1660427.8372977374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6918.4493220739068</v>
      </c>
      <c r="L1322" s="444">
        <f t="shared" ca="1" si="127"/>
        <v>1667346.2866198113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1667346.2866198113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6947.2761942492134</v>
      </c>
      <c r="L1323" s="444">
        <f t="shared" ca="1" si="127"/>
        <v>1674293.5628140606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1674293.5628140606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6976.2231783919187</v>
      </c>
      <c r="L1324" s="444">
        <f t="shared" ca="1" si="127"/>
        <v>1681269.7859924524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1681269.7859924524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7005.2907749685519</v>
      </c>
      <c r="L1325" s="444">
        <f t="shared" ca="1" si="127"/>
        <v>1688275.0767674209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1688275.0767674209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7034.4794865309204</v>
      </c>
      <c r="L1326" s="444">
        <f t="shared" ca="1" si="127"/>
        <v>1695309.5562539517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1695309.5562539517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7063.7898177247989</v>
      </c>
      <c r="L1327" s="444">
        <f t="shared" ca="1" si="127"/>
        <v>1702373.3460716766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1702373.3460716766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7093.2222752986527</v>
      </c>
      <c r="L1328" s="444">
        <f t="shared" ca="1" si="127"/>
        <v>1709466.5683469751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1709466.5683469751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7122.7773681123963</v>
      </c>
      <c r="L1329" s="444">
        <f t="shared" ca="1" si="127"/>
        <v>1716589.3457150876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1716589.3457150876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7152.4556071461975</v>
      </c>
      <c r="L1330" s="444">
        <f t="shared" ca="1" si="127"/>
        <v>1723741.8013222339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1723741.8013222339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7182.2575055093075</v>
      </c>
      <c r="L1331" s="444">
        <f t="shared" ca="1" si="127"/>
        <v>1730924.0588277432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1730924.0588277432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7212.1835784489294</v>
      </c>
      <c r="L1332" s="444">
        <f t="shared" ca="1" si="127"/>
        <v>1738136.242406192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1738136.242406192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7242.2343433591323</v>
      </c>
      <c r="L1333" s="444">
        <f t="shared" ca="1" si="127"/>
        <v>1745378.4767495512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1745378.4767495512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7272.4103197897966</v>
      </c>
      <c r="L1334" s="444">
        <f t="shared" ca="1" si="127"/>
        <v>1752650.887069341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1752650.887069341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7302.7120294555871</v>
      </c>
      <c r="L1335" s="444">
        <f t="shared" ca="1" si="127"/>
        <v>1759953.5990987967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1759953.5990987967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7333.1399962449859</v>
      </c>
      <c r="L1336" s="444">
        <f t="shared" ca="1" si="127"/>
        <v>1767286.7390950418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1767286.7390950418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7363.6947462293401</v>
      </c>
      <c r="L1337" s="444">
        <f t="shared" ca="1" si="127"/>
        <v>1774650.4338412711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1774650.4338412711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7394.3768076719625</v>
      </c>
      <c r="L1338" s="444">
        <f t="shared" ca="1" si="127"/>
        <v>1782044.8106489431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1782044.8106489431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7425.1867110372623</v>
      </c>
      <c r="L1339" s="444">
        <f t="shared" ca="1" si="127"/>
        <v>1789469.9973599804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1789469.9973599804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7456.1249889999172</v>
      </c>
      <c r="L1340" s="444">
        <f t="shared" ca="1" si="127"/>
        <v>1796926.1223489803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1796926.1223489803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7487.1921764540848</v>
      </c>
      <c r="L1341" s="444">
        <f t="shared" ca="1" si="127"/>
        <v>1804413.3145254343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1804413.3145254343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7518.3888105226424</v>
      </c>
      <c r="L1342" s="444">
        <f t="shared" ca="1" si="127"/>
        <v>1811931.7033359569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1811931.7033359569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7549.7154305664881</v>
      </c>
      <c r="L1343" s="444">
        <f t="shared" ca="1" si="127"/>
        <v>1819481.4187665235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1819481.4187665235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7581.1725781938476</v>
      </c>
      <c r="L1344" s="444">
        <f t="shared" ca="1" si="127"/>
        <v>1827062.5913447174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1827062.5913447174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7612.760797269656</v>
      </c>
      <c r="L1345" s="444">
        <f t="shared" ca="1" si="127"/>
        <v>1834675.3521419871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1834675.3521419871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7644.4806339249462</v>
      </c>
      <c r="L1346" s="444">
        <f t="shared" ca="1" si="127"/>
        <v>1842319.832775912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1842319.832775912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7676.3326365662997</v>
      </c>
      <c r="L1347" s="444">
        <f t="shared" ca="1" si="127"/>
        <v>1849996.1654124784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1849996.1654124784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7708.3173558853268</v>
      </c>
      <c r="L1348" s="444">
        <f t="shared" ca="1" si="127"/>
        <v>1857704.4827683638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1857704.4827683638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7740.4353448681823</v>
      </c>
      <c r="L1349" s="444">
        <f t="shared" ca="1" si="127"/>
        <v>1865444.9181132319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1865444.9181132319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7772.6871588051335</v>
      </c>
      <c r="L1350" s="444">
        <f t="shared" ca="1" si="127"/>
        <v>1873217.605272037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1873217.605272037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7805.0733553001537</v>
      </c>
      <c r="L1351" s="444">
        <f t="shared" ca="1" si="127"/>
        <v>1881022.6786273371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1881022.6786273371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7837.5944942805709</v>
      </c>
      <c r="L1352" s="444">
        <f t="shared" ca="1" si="127"/>
        <v>1888860.2731216177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1888860.2731216177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7870.2511380067399</v>
      </c>
      <c r="L1353" s="444">
        <f t="shared" ca="1" si="127"/>
        <v>1896730.5242596245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1896730.5242596245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7903.0438510817694</v>
      </c>
      <c r="L1354" s="444">
        <f t="shared" ca="1" si="127"/>
        <v>1904633.5681107063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1904633.5681107063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7935.973200461277</v>
      </c>
      <c r="L1355" s="444">
        <f t="shared" ca="1" si="127"/>
        <v>1912569.5413111676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1912569.5413111676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7969.0397554631982</v>
      </c>
      <c r="L1356" s="444">
        <f t="shared" ca="1" si="127"/>
        <v>1920538.5810666308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1920538.5810666308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8002.244087777628</v>
      </c>
      <c r="L1357" s="444">
        <f t="shared" ca="1" si="127"/>
        <v>1928540.8251544083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1928540.8251544083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8035.5867714767001</v>
      </c>
      <c r="L1358" s="444">
        <f t="shared" ca="1" si="127"/>
        <v>1936576.4119258851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1936576.4119258851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8069.0683830245225</v>
      </c>
      <c r="L1359" s="444">
        <f t="shared" ca="1" si="127"/>
        <v>1944645.4803089097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1944645.4803089097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8102.6895012871237</v>
      </c>
      <c r="L1360" s="444">
        <f t="shared" ca="1" si="127"/>
        <v>1952748.1698101969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1952748.1698101969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8136.4507075424872</v>
      </c>
      <c r="L1361" s="444">
        <f t="shared" ca="1" si="127"/>
        <v>1960884.6205177393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1960884.6205177393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8170.3525854905802</v>
      </c>
      <c r="L1362" s="444">
        <f t="shared" ca="1" si="127"/>
        <v>1969054.9731032299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1969054.9731032299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8204.3957212634559</v>
      </c>
      <c r="L1363" s="444">
        <f t="shared" ca="1" si="127"/>
        <v>1977259.3688244934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1977259.3688244934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8238.5807034353893</v>
      </c>
      <c r="L1364" s="444">
        <f t="shared" ca="1" si="127"/>
        <v>1985497.9495279288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1985497.9495279288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8272.9081230330357</v>
      </c>
      <c r="L1365" s="444">
        <f t="shared" ca="1" si="127"/>
        <v>1993770.857650962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1993770.857650962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8307.378573545675</v>
      </c>
      <c r="L1366" s="444">
        <f t="shared" ca="1" si="127"/>
        <v>2002078.2362245077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2002078.2362245077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8341.9926509354482</v>
      </c>
      <c r="L1367" s="444">
        <f t="shared" ca="1" si="127"/>
        <v>2010420.2288754431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2010420.2288754431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8376.7509536476791</v>
      </c>
      <c r="L1368" s="444">
        <f t="shared" ca="1" si="127"/>
        <v>2018796.9798290909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2018796.9798290909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8411.6540826212113</v>
      </c>
      <c r="L1369" s="444">
        <f t="shared" ca="1" si="127"/>
        <v>2027208.6339117121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2027208.6339117121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8446.7026412987998</v>
      </c>
      <c r="L1370" s="444">
        <f t="shared" ca="1" si="127"/>
        <v>2035655.3365530109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2035655.3365530109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8481.8972356375452</v>
      </c>
      <c r="L1371" s="444">
        <f t="shared" ca="1" si="127"/>
        <v>2044137.2337886484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2044137.2337886484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8517.2384741193673</v>
      </c>
      <c r="L1372" s="444">
        <f t="shared" ca="1" si="127"/>
        <v>2052654.4722627678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2052654.4722627678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8552.7269677615332</v>
      </c>
      <c r="L1373" s="444">
        <f t="shared" ca="1" si="127"/>
        <v>2061207.1992305294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2061207.1992305294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8588.3633301272057</v>
      </c>
      <c r="L1374" s="444">
        <f t="shared" ca="1" si="127"/>
        <v>2069795.5625606566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2069795.5625606566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8624.1481773360683</v>
      </c>
      <c r="L1375" s="444">
        <f t="shared" ca="1" si="127"/>
        <v>2078419.7107379925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2078419.7107379925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8660.0821280749697</v>
      </c>
      <c r="L1376" s="444">
        <f t="shared" ca="1" si="127"/>
        <v>2087079.7928660675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2087079.7928660675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8696.1658036086137</v>
      </c>
      <c r="L1377" s="444">
        <f t="shared" ca="1" si="127"/>
        <v>2095775.9586696762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2095775.9586696762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8732.3998277903174</v>
      </c>
      <c r="L1378" s="444">
        <f t="shared" ca="1" si="127"/>
        <v>2104508.3584974664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2104508.3584974664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8768.7848270727773</v>
      </c>
      <c r="L1379" s="444">
        <f t="shared" ca="1" si="127"/>
        <v>2113277.1433245391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2113277.1433245391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8805.3214305189122</v>
      </c>
      <c r="L1380" s="444">
        <f t="shared" ca="1" si="127"/>
        <v>2122082.4647550578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2122082.4647550578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8842.0102698127412</v>
      </c>
      <c r="L1381" s="444">
        <f t="shared" ca="1" si="127"/>
        <v>2130924.4750248706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2130924.4750248706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8878.8519792702937</v>
      </c>
      <c r="L1382" s="444">
        <f t="shared" ca="1" si="127"/>
        <v>2139803.3270041407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2139803.3270041407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8915.847195850587</v>
      </c>
      <c r="L1383" s="444">
        <f t="shared" ca="1" si="127"/>
        <v>2148719.1741999914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2148719.1741999914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8952.9965591666314</v>
      </c>
      <c r="L1384" s="444">
        <f t="shared" ca="1" si="127"/>
        <v>2157672.1707591582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2157672.1707591582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8990.300711496493</v>
      </c>
      <c r="L1385" s="444">
        <f t="shared" ca="1" si="127"/>
        <v>2166662.4714706545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2166662.4714706545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9027.7602977943934</v>
      </c>
      <c r="L1386" s="444">
        <f t="shared" ca="1" si="127"/>
        <v>2175690.2317684488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2175690.2317684488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9065.3759657018709</v>
      </c>
      <c r="L1387" s="444">
        <f t="shared" ca="1" si="127"/>
        <v>2184755.6077341507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2184755.6077341507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9103.1483655589618</v>
      </c>
      <c r="L1388" s="444">
        <f t="shared" ca="1" si="127"/>
        <v>2193858.7560997098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2193858.7560997098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9141.0781504154565</v>
      </c>
      <c r="L1389" s="444">
        <f t="shared" ca="1" si="127"/>
        <v>2202999.8342501251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2202999.8342501251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9179.165976042188</v>
      </c>
      <c r="L1390" s="444">
        <f t="shared" ca="1" si="127"/>
        <v>2212179.0002261675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2212179.0002261675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9217.4125009423642</v>
      </c>
      <c r="L1391" s="444">
        <f t="shared" ca="1" si="127"/>
        <v>2221396.4127271101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2221396.4127271101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9255.8183863629583</v>
      </c>
      <c r="L1392" s="444">
        <f t="shared" ca="1" si="127"/>
        <v>2230652.231113473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2230652.231113473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9294.3842963061379</v>
      </c>
      <c r="L1393" s="444">
        <f t="shared" ca="1" si="127"/>
        <v>2239946.6154097789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2239946.6154097789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9333.110897540746</v>
      </c>
      <c r="L1394" s="444">
        <f t="shared" ca="1" si="127"/>
        <v>2249279.7263073195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2249279.7263073195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9371.9988596138319</v>
      </c>
      <c r="L1395" s="444">
        <f t="shared" ca="1" si="127"/>
        <v>2258651.7251669331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2258651.7251669331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9411.0488548622216</v>
      </c>
      <c r="L1396" s="444">
        <f t="shared" ca="1" si="127"/>
        <v>2268062.7740217955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2268062.7740217955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9450.2615584241485</v>
      </c>
      <c r="L1397" s="444">
        <f t="shared" ca="1" si="127"/>
        <v>2277513.0355802197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2277513.0355802197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9489.6376482509149</v>
      </c>
      <c r="L1398" s="444">
        <f t="shared" ca="1" si="127"/>
        <v>2287002.6732284706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2287002.6732284706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9529.1778051186266</v>
      </c>
      <c r="L1399" s="444">
        <f t="shared" ca="1" si="127"/>
        <v>2296531.8510335893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2296531.8510335893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9568.8827126399556</v>
      </c>
      <c r="L1400" s="444">
        <f t="shared" ca="1" si="127"/>
        <v>2306100.7337462292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2306100.7337462292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9608.7530572759551</v>
      </c>
      <c r="L1401" s="444">
        <f t="shared" ca="1" si="127"/>
        <v>2315709.4868035051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2315709.4868035051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9648.7895283479374</v>
      </c>
      <c r="L1402" s="444">
        <f t="shared" ca="1" si="127"/>
        <v>2325358.2763318531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2325358.2763318531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9688.992818049388</v>
      </c>
      <c r="L1403" s="444">
        <f t="shared" ca="1" si="127"/>
        <v>2335047.2691499023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2335047.2691499023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9729.3636214579255</v>
      </c>
      <c r="L1404" s="444">
        <f t="shared" ca="1" si="127"/>
        <v>2344776.6327713602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2344776.6327713602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9769.9026365473346</v>
      </c>
      <c r="L1405" s="444">
        <f t="shared" ca="1" si="127"/>
        <v>2354546.5354079073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2354546.5354079073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9810.6105641996146</v>
      </c>
      <c r="L1406" s="444">
        <f t="shared" ca="1" si="127"/>
        <v>2364357.1459721071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2364357.1459721071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9851.4881082171123</v>
      </c>
      <c r="L1407" s="444">
        <f t="shared" ca="1" si="127"/>
        <v>2374208.6340803243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2374208.6340803243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9892.5359753346838</v>
      </c>
      <c r="L1408" s="444">
        <f t="shared" ca="1" si="127"/>
        <v>2384101.170055659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2384101.170055659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9933.7548752319126</v>
      </c>
      <c r="L1409" s="444">
        <f t="shared" ca="1" si="127"/>
        <v>2394034.924930891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2394034.924930891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9975.1455205453785</v>
      </c>
      <c r="L1410" s="444">
        <f t="shared" ca="1" si="127"/>
        <v>2404010.0704514366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2404010.0704514366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10016.708626880985</v>
      </c>
      <c r="L1411" s="444">
        <f t="shared" ca="1" si="127"/>
        <v>2414026.7790783173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2414026.7790783173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10058.444912826322</v>
      </c>
      <c r="L1412" s="444">
        <f t="shared" ca="1" si="127"/>
        <v>2424085.2239911435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2424085.2239911435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10100.355099963097</v>
      </c>
      <c r="L1413" s="444">
        <f t="shared" ca="1" si="127"/>
        <v>2434185.5790911065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2434185.5790911065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10142.43991287961</v>
      </c>
      <c r="L1414" s="444">
        <f t="shared" ca="1" si="127"/>
        <v>2444328.0190039864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2444328.0190039864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10184.700079183276</v>
      </c>
      <c r="L1415" s="444">
        <f t="shared" ca="1" si="127"/>
        <v>2454512.7190831695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2454512.7190831695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10227.136329513207</v>
      </c>
      <c r="L1416" s="444">
        <f t="shared" ca="1" si="127"/>
        <v>2464739.8554126825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2464739.8554126825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10269.749397552843</v>
      </c>
      <c r="L1417" s="444">
        <f t="shared" ca="1" si="127"/>
        <v>2475009.6048102356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2475009.6048102356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10312.540020042648</v>
      </c>
      <c r="L1418" s="444">
        <f t="shared" ca="1" si="127"/>
        <v>2485322.1448302781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2485322.1448302781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10355.508936792825</v>
      </c>
      <c r="L1419" s="444">
        <f t="shared" ca="1" si="127"/>
        <v>2495677.6537670707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2495677.6537670707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10398.656890696127</v>
      </c>
      <c r="L1420" s="444">
        <f t="shared" ca="1" si="127"/>
        <v>2506076.3106577666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2506076.3106577666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10441.984627740694</v>
      </c>
      <c r="L1421" s="444">
        <f t="shared" ca="1" si="127"/>
        <v>2516518.2952855076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2516518.2952855076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10485.492897022948</v>
      </c>
      <c r="L1422" s="444">
        <f t="shared" ca="1" si="127"/>
        <v>2527003.7881825306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2527003.7881825306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10529.182450760543</v>
      </c>
      <c r="L1423" s="444">
        <f t="shared" ca="1" si="127"/>
        <v>2537532.9706332912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2537532.9706332912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10573.05404430538</v>
      </c>
      <c r="L1424" s="444">
        <f t="shared" ca="1" si="127"/>
        <v>2548106.0246775965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2548106.0246775965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10617.108436156652</v>
      </c>
      <c r="L1425" s="444">
        <f t="shared" ca="1" si="127"/>
        <v>2558723.1331137531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2558723.1331137531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10661.34638797397</v>
      </c>
      <c r="L1426" s="444">
        <f t="shared" ca="1" si="127"/>
        <v>2569384.479501727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2569384.479501727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10705.768664590529</v>
      </c>
      <c r="L1427" s="444">
        <f t="shared" ca="1" si="127"/>
        <v>2580090.2481663176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2580090.2481663176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10750.376034026323</v>
      </c>
      <c r="L1428" s="444">
        <f t="shared" ca="1" si="127"/>
        <v>2590840.6242003441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2590840.6242003441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10795.169267501433</v>
      </c>
      <c r="L1429" s="444">
        <f t="shared" ca="1" si="127"/>
        <v>2601635.7934678453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2601635.7934678453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10840.149139449355</v>
      </c>
      <c r="L1430" s="444">
        <f t="shared" ca="1" si="127"/>
        <v>2612475.9426072948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2612475.9426072948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10885.316427530395</v>
      </c>
      <c r="L1431" s="444">
        <f t="shared" ca="1" si="127"/>
        <v>2623361.259034825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2623361.259034825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10930.671912645104</v>
      </c>
      <c r="L1432" s="444">
        <f t="shared" ca="1" si="127"/>
        <v>2634291.93094747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2634291.93094747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10976.216378947791</v>
      </c>
      <c r="L1433" s="444">
        <f t="shared" ca="1" si="127"/>
        <v>2645268.1473264177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2645268.1473264177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11021.950613860074</v>
      </c>
      <c r="L1434" s="444">
        <f t="shared" ca="1" si="127"/>
        <v>2656290.0979402778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2656290.0979402778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11067.87540808449</v>
      </c>
      <c r="L1435" s="444">
        <f t="shared" ca="1" si="127"/>
        <v>2667357.9733483624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2667357.9733483624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11113.991555618177</v>
      </c>
      <c r="L1436" s="444">
        <f t="shared" ca="1" si="127"/>
        <v>2678471.9649039805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2678471.9649039805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11160.299853766584</v>
      </c>
      <c r="L1437" s="444">
        <f t="shared" ca="1" si="127"/>
        <v>2689632.2647577473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2689632.2647577473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11206.801103157281</v>
      </c>
      <c r="L1438" s="444">
        <f t="shared" ca="1" si="127"/>
        <v>2700839.0658609048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2700839.0658609048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11253.49610775377</v>
      </c>
      <c r="L1439" s="444">
        <f t="shared" ca="1" si="127"/>
        <v>2712092.5619686586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2712092.5619686586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11300.385674869411</v>
      </c>
      <c r="L1440" s="444">
        <f t="shared" ca="1" si="127"/>
        <v>2723392.9476435282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2723392.9476435282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11347.470615181368</v>
      </c>
      <c r="L1441" s="444">
        <f t="shared" ca="1" si="127"/>
        <v>2734740.4182587094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2734740.4182587094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11394.751742744622</v>
      </c>
      <c r="L1442" s="444">
        <f t="shared" ca="1" si="127"/>
        <v>2746135.1700014542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2746135.1700014542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11442.229875006058</v>
      </c>
      <c r="L1443" s="444">
        <f t="shared" ca="1" si="127"/>
        <v>2757577.3998764604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2757577.3998764604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11489.905832818586</v>
      </c>
      <c r="L1444" s="444">
        <f t="shared" ca="1" si="127"/>
        <v>2769067.3057092791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2769067.3057092791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11537.78044045533</v>
      </c>
      <c r="L1445" s="444">
        <f t="shared" ca="1" si="127"/>
        <v>2780605.0861497344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2780605.0861497344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11585.854525623894</v>
      </c>
      <c r="L1446" s="444">
        <f t="shared" ca="1" si="127"/>
        <v>2792190.9406753583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2792190.9406753583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11634.12891948066</v>
      </c>
      <c r="L1447" s="444">
        <f t="shared" ca="1" si="127"/>
        <v>2803825.0695948391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2803825.0695948391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11682.604456645164</v>
      </c>
      <c r="L1448" s="444">
        <f t="shared" ca="1" si="127"/>
        <v>2815507.6740514841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2815507.6740514841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11731.281975214517</v>
      </c>
      <c r="L1449" s="444">
        <f t="shared" ca="1" si="127"/>
        <v>2827238.9560266985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2827238.9560266985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11780.162316777911</v>
      </c>
      <c r="L1450" s="444">
        <f t="shared" ca="1" si="127"/>
        <v>2839019.1183434762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2839019.1183434762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11829.24632643115</v>
      </c>
      <c r="L1451" s="444">
        <f t="shared" ca="1" si="127"/>
        <v>2850848.3646699074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2850848.3646699074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11878.534852791281</v>
      </c>
      <c r="L1452" s="444">
        <f t="shared" ca="1" si="127"/>
        <v>2862726.8995226985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2862726.8995226985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11928.028748011244</v>
      </c>
      <c r="L1453" s="444">
        <f t="shared" ca="1" si="127"/>
        <v>2874654.9282707097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2874654.9282707097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11977.728867794624</v>
      </c>
      <c r="L1454" s="444">
        <f t="shared" ca="1" si="127"/>
        <v>2886632.6571385046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2886632.6571385046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12027.636071410436</v>
      </c>
      <c r="L1455" s="444">
        <f t="shared" ca="1" si="127"/>
        <v>2898660.293209915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2898660.293209915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12077.751221707978</v>
      </c>
      <c r="L1456" s="444">
        <f t="shared" ca="1" si="127"/>
        <v>2910738.0444316231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2910738.0444316231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12128.075185131762</v>
      </c>
      <c r="L1457" s="444">
        <f t="shared" ca="1" si="127"/>
        <v>2922866.1196167548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2922866.1196167548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12178.608831736477</v>
      </c>
      <c r="L1458" s="444">
        <f t="shared" ca="1" si="127"/>
        <v>2935044.7284484911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2935044.7284484911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12229.353035202046</v>
      </c>
      <c r="L1459" s="444">
        <f t="shared" ca="1" si="127"/>
        <v>2947274.0814836933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2947274.0814836933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12280.308672848721</v>
      </c>
      <c r="L1460" s="444">
        <f t="shared" ca="1" si="127"/>
        <v>2959554.390156542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2959554.390156542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12331.476625652258</v>
      </c>
      <c r="L1461" s="444">
        <f t="shared" ca="1" si="127"/>
        <v>2971885.866782194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2971885.866782194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12382.857778259142</v>
      </c>
      <c r="L1462" s="444">
        <f t="shared" ca="1" si="127"/>
        <v>2984268.7245604531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2984268.7245604531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12434.453019001889</v>
      </c>
      <c r="L1463" s="444">
        <f t="shared" ca="1" si="127"/>
        <v>2996703.1775794551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2996703.1775794551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12486.263239914397</v>
      </c>
      <c r="L1464" s="444">
        <f t="shared" ca="1" si="127"/>
        <v>3009189.4408193696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3009189.4408193696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12538.289336747373</v>
      </c>
      <c r="L1465" s="444">
        <f t="shared" ca="1" si="127"/>
        <v>3021727.7301561171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3021727.7301561171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12590.532208983821</v>
      </c>
      <c r="L1466" s="444">
        <f t="shared" ca="1" si="127"/>
        <v>3034318.2623651009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3034318.2623651009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12642.992759854587</v>
      </c>
      <c r="L1467" s="444">
        <f t="shared" ca="1" si="127"/>
        <v>3046961.2551249554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3046961.2551249554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12695.671896353981</v>
      </c>
      <c r="L1468" s="444">
        <f t="shared" ca="1" si="127"/>
        <v>3059656.9270213093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3059656.9270213093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12748.570529255456</v>
      </c>
      <c r="L1469" s="444">
        <f t="shared" ca="1" si="127"/>
        <v>3072405.4975505648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3072405.4975505648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12801.689573127353</v>
      </c>
      <c r="L1470" s="444">
        <f t="shared" ca="1" si="127"/>
        <v>3085207.1871236921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3085207.1871236921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12855.029946348717</v>
      </c>
      <c r="L1471" s="444">
        <f t="shared" ca="1" si="127"/>
        <v>3098062.2170700408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3098062.2170700408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12908.592571125169</v>
      </c>
      <c r="L1472" s="444">
        <f t="shared" ca="1" si="127"/>
        <v>3110970.8096411661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3110970.8096411661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12962.378373504858</v>
      </c>
      <c r="L1473" s="444">
        <f t="shared" ca="1" si="127"/>
        <v>3123933.1880146712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3123933.1880146712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13016.388283394463</v>
      </c>
      <c r="L1474" s="444">
        <f t="shared" ca="1" si="127"/>
        <v>3136949.5762980655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3136949.5762980655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13070.623234575272</v>
      </c>
      <c r="L1475" s="444">
        <f t="shared" ca="1" si="127"/>
        <v>3150020.1995326406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3150020.1995326406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13125.084164719336</v>
      </c>
      <c r="L1476" s="444">
        <f t="shared" ca="1" si="127"/>
        <v>3163145.2836973602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3163145.2836973602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13179.772015405668</v>
      </c>
      <c r="L1477" s="444">
        <f t="shared" ca="1" si="127"/>
        <v>3176325.055712766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3176325.055712766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13234.687732136525</v>
      </c>
      <c r="L1478" s="444">
        <f t="shared" ca="1" si="127"/>
        <v>3189559.7434449024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3189559.7434449024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13289.832264353759</v>
      </c>
      <c r="L1479" s="444">
        <f t="shared" ca="1" si="127"/>
        <v>3202849.5757092563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3202849.5757092563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13345.206565455235</v>
      </c>
      <c r="L1480" s="444">
        <f t="shared" ca="1" si="127"/>
        <v>3216194.7822747114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3216194.7822747114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13400.811592811297</v>
      </c>
      <c r="L1481" s="444">
        <f t="shared" ca="1" si="127"/>
        <v>3229595.5938675227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3229595.5938675227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13456.648307781345</v>
      </c>
      <c r="L1482" s="444">
        <f t="shared" ca="1" si="127"/>
        <v>3243052.2421753039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3243052.2421753039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13512.717675730433</v>
      </c>
      <c r="L1483" s="444">
        <f t="shared" ca="1" si="127"/>
        <v>3256564.9598510345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3256564.9598510345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13569.020666045977</v>
      </c>
      <c r="L1484" s="444">
        <f t="shared" ca="1" si="127"/>
        <v>3270133.9805170805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3270133.9805170805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13625.558252154502</v>
      </c>
      <c r="L1485" s="444">
        <f t="shared" ca="1" si="127"/>
        <v>3283759.5387692349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3283759.5387692349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13682.331411538478</v>
      </c>
      <c r="L1486" s="444">
        <f t="shared" ca="1" si="127"/>
        <v>3297441.8701807735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3297441.8701807735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13739.341125753223</v>
      </c>
      <c r="L1487" s="444">
        <f t="shared" ca="1" si="127"/>
        <v>3311181.2113065268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3311181.2113065268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13796.58838044386</v>
      </c>
      <c r="L1488" s="444">
        <f t="shared" ca="1" si="127"/>
        <v>3324977.7996869707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3324977.7996869707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13854.074165362377</v>
      </c>
      <c r="L1489" s="444">
        <f t="shared" ca="1" si="127"/>
        <v>3338831.8738523331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3338831.8738523331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13911.799474384721</v>
      </c>
      <c r="L1490" s="444">
        <f t="shared" ca="1" si="127"/>
        <v>3352743.6733267177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3352743.6733267177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13969.765305527992</v>
      </c>
      <c r="L1491" s="444">
        <f t="shared" ca="1" si="127"/>
        <v>3366713.4386322456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3366713.4386322456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14027.972660967687</v>
      </c>
      <c r="L1492" s="444">
        <f t="shared" ca="1" si="127"/>
        <v>3380741.4112932133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3380741.4112932133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14086.422547055055</v>
      </c>
      <c r="L1493" s="444">
        <f t="shared" ca="1" si="127"/>
        <v>3394827.8338402682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3394827.8338402682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14145.115974334449</v>
      </c>
      <c r="L1494" s="444">
        <f t="shared" ca="1" si="127"/>
        <v>3408972.9498146027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3408972.9498146027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14204.053957560844</v>
      </c>
      <c r="L1495" s="444">
        <f t="shared" ca="1" si="127"/>
        <v>3423177.0037721638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3423177.0037721638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14263.237515717348</v>
      </c>
      <c r="L1496" s="444">
        <f t="shared" ca="1" si="127"/>
        <v>3437440.241287881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3437440.241287881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14322.66767203284</v>
      </c>
      <c r="L1497" s="444">
        <f t="shared" ca="1" si="127"/>
        <v>3451762.908959914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3451762.908959914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14382.345453999644</v>
      </c>
      <c r="L1498" s="444">
        <f t="shared" ca="1" si="127"/>
        <v>3466145.2544139135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3466145.2544139135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14442.271893391306</v>
      </c>
      <c r="L1499" s="444">
        <f t="shared" ca="1" si="127"/>
        <v>3480587.5263073049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3480587.5263073049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14502.448026280437</v>
      </c>
      <c r="L1500" s="444">
        <f t="shared" ca="1" si="127"/>
        <v>3495089.9743335852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3495089.9743335852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14562.874893056607</v>
      </c>
      <c r="L1501" s="444">
        <f t="shared" ca="1" si="127"/>
        <v>3509652.8492266419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3509652.8492266419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14623.553538444341</v>
      </c>
      <c r="L1502" s="444">
        <f t="shared" ca="1" si="127"/>
        <v>3524276.4027650864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3524276.4027650864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14684.485011521194</v>
      </c>
      <c r="L1503" s="444">
        <f t="shared" ca="1" si="127"/>
        <v>3538960.8877766076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3538960.8877766076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14745.670365735863</v>
      </c>
      <c r="L1504" s="444">
        <f t="shared" ca="1" si="127"/>
        <v>3553706.5581423435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3553706.5581423435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14807.110658926431</v>
      </c>
      <c r="L1505" s="444">
        <f t="shared" ca="1" si="127"/>
        <v>3568513.66880127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3568513.66880127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14868.806953338626</v>
      </c>
      <c r="L1506" s="444">
        <f t="shared" ca="1" si="127"/>
        <v>3583382.4757546084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3583382.4757546084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14930.760315644202</v>
      </c>
      <c r="L1507" s="444">
        <f t="shared" ca="1" si="127"/>
        <v>3598313.2360702525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3598313.2360702525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14992.971816959385</v>
      </c>
      <c r="L1508" s="444">
        <f t="shared" ca="1" si="127"/>
        <v>3613306.2078872118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3613306.2078872118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15055.442532863382</v>
      </c>
      <c r="L1509" s="444">
        <f t="shared" ca="1" si="127"/>
        <v>3628361.6504200753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3628361.6504200753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15118.17354341698</v>
      </c>
      <c r="L1510" s="444">
        <f t="shared" ca="1" si="127"/>
        <v>3643479.8239634922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3643479.8239634922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15181.165933181217</v>
      </c>
      <c r="L1511" s="444">
        <f t="shared" ca="1" si="127"/>
        <v>3658660.9898966732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3658660.9898966732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15244.42079123614</v>
      </c>
      <c r="L1512" s="444">
        <f t="shared" ca="1" si="127"/>
        <v>3673905.4106879095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3673905.4106879095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15307.939211199624</v>
      </c>
      <c r="L1513" s="444">
        <f t="shared" ca="1" si="127"/>
        <v>3689213.349899109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3689213.349899109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15371.722291246289</v>
      </c>
      <c r="L1514" s="444">
        <f t="shared" ca="1" si="127"/>
        <v>3704585.0721903555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3704585.0721903555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15435.77113412648</v>
      </c>
      <c r="L1515" s="444">
        <f t="shared" ca="1" si="127"/>
        <v>3720020.843324482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3720020.843324482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15500.086847185341</v>
      </c>
      <c r="L1516" s="444">
        <f t="shared" ca="1" si="127"/>
        <v>3735520.9301716671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3735520.9301716671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15564.670542381948</v>
      </c>
      <c r="L1517" s="444">
        <f t="shared" ca="1" si="127"/>
        <v>3751085.6007140493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3751085.6007140493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15629.523336308539</v>
      </c>
      <c r="L1518" s="444">
        <f t="shared" ca="1" si="127"/>
        <v>3766715.1240503578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3766715.1240503578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15694.646350209821</v>
      </c>
      <c r="L1519" s="444">
        <f t="shared" ca="1" si="127"/>
        <v>3782409.7704005674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3782409.7704005674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15760.040710002364</v>
      </c>
      <c r="L1520" s="444">
        <f t="shared" ca="1" si="127"/>
        <v>3798169.8111105696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3798169.8111105696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15825.707546294041</v>
      </c>
      <c r="L1521" s="444">
        <f t="shared" ca="1" si="127"/>
        <v>3813995.5186568638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3813995.5186568638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15891.647994403602</v>
      </c>
      <c r="L1522" s="444">
        <f t="shared" ca="1" si="127"/>
        <v>3829887.1666512676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3829887.1666512676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15957.863194380281</v>
      </c>
      <c r="L1523" s="444">
        <f t="shared" ca="1" si="127"/>
        <v>3845845.029845648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3845845.029845648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16024.354291023536</v>
      </c>
      <c r="L1524" s="444">
        <f t="shared" ca="1" si="127"/>
        <v>3861869.3841366717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3861869.3841366717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16091.122433902798</v>
      </c>
      <c r="L1525" s="444">
        <f t="shared" ca="1" si="127"/>
        <v>3877960.5065705744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3877960.5065705744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16158.168777377394</v>
      </c>
      <c r="L1526" s="444">
        <f t="shared" ca="1" si="127"/>
        <v>3894118.6753479517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3894118.6753479517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16225.494480616466</v>
      </c>
      <c r="L1527" s="444">
        <f t="shared" ca="1" si="127"/>
        <v>3910344.1698285681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3910344.1698285681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16293.100707619031</v>
      </c>
      <c r="L1528" s="444">
        <f t="shared" ca="1" si="127"/>
        <v>3926637.2705361871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3926637.2705361871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16360.988627234112</v>
      </c>
      <c r="L1529" s="444">
        <f t="shared" ca="1" si="127"/>
        <v>3942998.2591634211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3942998.2591634211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16429.159413180922</v>
      </c>
      <c r="L1530" s="444">
        <f t="shared" ca="1" si="127"/>
        <v>3959427.4185766019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3959427.4185766019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16497.614244069173</v>
      </c>
      <c r="L1531" s="444">
        <f t="shared" ca="1" si="127"/>
        <v>3975925.0328206709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3975925.0328206709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16566.354303419459</v>
      </c>
      <c r="L1532" s="444">
        <f t="shared" ca="1" si="127"/>
        <v>3992491.3871240905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3992491.3871240905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16635.380779683714</v>
      </c>
      <c r="L1533" s="444">
        <f t="shared" ca="1" si="127"/>
        <v>4009126.767903774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4009126.767903774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16704.694866265723</v>
      </c>
      <c r="L1534" s="444">
        <f t="shared" ca="1" si="127"/>
        <v>4025831.4627700397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4025831.4627700397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16774.297761541831</v>
      </c>
      <c r="L1535" s="444">
        <f t="shared" ca="1" si="127"/>
        <v>4042605.7605315815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4042605.7605315815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16844.190668881591</v>
      </c>
      <c r="L1536" s="444">
        <f t="shared" ca="1" si="127"/>
        <v>4059449.9512004629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4059449.9512004629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16914.374796668595</v>
      </c>
      <c r="L1537" s="444">
        <f t="shared" ca="1" si="127"/>
        <v>4076364.3259971314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4076364.3259971314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16984.851358321379</v>
      </c>
      <c r="L1538" s="444">
        <f t="shared" ref="L1538:L1792" ca="1" si="132">I1538-J1538+K1538</f>
        <v>4093349.1773554529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4093349.1773554529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17055.621572314391</v>
      </c>
      <c r="L1539" s="444">
        <f t="shared" ca="1" si="132"/>
        <v>4110404.7989277672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4110404.7989277672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17126.68666219903</v>
      </c>
      <c r="L1540" s="444">
        <f t="shared" ca="1" si="132"/>
        <v>4127531.4855899662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4127531.4855899662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17198.04785662486</v>
      </c>
      <c r="L1541" s="444">
        <f t="shared" ca="1" si="132"/>
        <v>4144729.5334465909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4144729.5334465909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17269.706389360796</v>
      </c>
      <c r="L1542" s="444">
        <f t="shared" ca="1" si="132"/>
        <v>4161999.2398359515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4161999.2398359515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17341.663499316463</v>
      </c>
      <c r="L1543" s="444">
        <f t="shared" ca="1" si="132"/>
        <v>4179340.9033352681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4179340.9033352681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17413.920430563616</v>
      </c>
      <c r="L1544" s="444">
        <f t="shared" ca="1" si="132"/>
        <v>4196754.823765832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4196754.823765832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17486.478432357631</v>
      </c>
      <c r="L1545" s="444">
        <f t="shared" ca="1" si="132"/>
        <v>4214241.3021981893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4214241.3021981893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17559.338759159124</v>
      </c>
      <c r="L1546" s="444">
        <f t="shared" ca="1" si="132"/>
        <v>4231800.640957348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4231800.640957348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17632.502670655616</v>
      </c>
      <c r="L1547" s="444">
        <f t="shared" ca="1" si="132"/>
        <v>4249433.143628004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4249433.143628004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17705.97143178335</v>
      </c>
      <c r="L1548" s="444">
        <f t="shared" ca="1" si="132"/>
        <v>4267139.1150597874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4267139.1150597874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17779.746312749114</v>
      </c>
      <c r="L1549" s="444">
        <f t="shared" ca="1" si="132"/>
        <v>4284918.861372537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4284918.861372537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17853.828589052238</v>
      </c>
      <c r="L1550" s="444">
        <f t="shared" ca="1" si="132"/>
        <v>4302772.6899615889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4302772.6899615889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17928.21954150662</v>
      </c>
      <c r="L1551" s="444">
        <f t="shared" ca="1" si="132"/>
        <v>4320700.9095030958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4320700.9095030958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18002.920456262898</v>
      </c>
      <c r="L1552" s="444">
        <f t="shared" ca="1" si="132"/>
        <v>4338703.829959359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4338703.829959359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18077.932624830661</v>
      </c>
      <c r="L1553" s="444">
        <f t="shared" ca="1" si="132"/>
        <v>4356781.7625841899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4356781.7625841899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18153.257344100792</v>
      </c>
      <c r="L1554" s="444">
        <f t="shared" ca="1" si="132"/>
        <v>4374935.0199282905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4374935.0199282905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18228.895916367877</v>
      </c>
      <c r="L1555" s="444">
        <f t="shared" ca="1" si="132"/>
        <v>4393163.9158446584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4393163.9158446584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18304.849649352742</v>
      </c>
      <c r="L1556" s="444">
        <f t="shared" ca="1" si="132"/>
        <v>4411468.7654940113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4411468.7654940113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18381.119856225047</v>
      </c>
      <c r="L1557" s="444">
        <f t="shared" ca="1" si="132"/>
        <v>4429849.8853502367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4429849.8853502367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18457.707855625988</v>
      </c>
      <c r="L1558" s="444">
        <f t="shared" ca="1" si="132"/>
        <v>4448307.5932058627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4448307.5932058627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18534.614971691095</v>
      </c>
      <c r="L1559" s="444">
        <f t="shared" ca="1" si="132"/>
        <v>4466842.2081775535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4466842.2081775535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18611.842534073141</v>
      </c>
      <c r="L1560" s="444">
        <f t="shared" ca="1" si="132"/>
        <v>4485454.0507116262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4485454.0507116262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18689.39187796511</v>
      </c>
      <c r="L1561" s="444">
        <f t="shared" ca="1" si="132"/>
        <v>4504143.4425895913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4504143.4425895913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18767.264344123298</v>
      </c>
      <c r="L1562" s="444">
        <f t="shared" ca="1" si="132"/>
        <v>4522910.7069337144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4522910.7069337144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18845.461278890478</v>
      </c>
      <c r="L1563" s="444">
        <f t="shared" ca="1" si="132"/>
        <v>4541756.1682126047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4541756.1682126047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18923.984034219186</v>
      </c>
      <c r="L1564" s="444">
        <f t="shared" ca="1" si="132"/>
        <v>4560680.1522468235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4560680.1522468235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19002.833967695096</v>
      </c>
      <c r="L1565" s="444">
        <f t="shared" ca="1" si="132"/>
        <v>4579682.9862145185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4579682.9862145185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19082.012442560495</v>
      </c>
      <c r="L1566" s="444">
        <f t="shared" ca="1" si="132"/>
        <v>4598764.9986570794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4598764.9986570794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19161.52082773783</v>
      </c>
      <c r="L1567" s="444">
        <f t="shared" ca="1" si="132"/>
        <v>4617926.5194848171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4617926.5194848171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19241.360497853406</v>
      </c>
      <c r="L1568" s="444">
        <f t="shared" ca="1" si="132"/>
        <v>4637167.8799826708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4637167.8799826708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19321.532833261128</v>
      </c>
      <c r="L1569" s="444">
        <f t="shared" ca="1" si="132"/>
        <v>4656489.4128159322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4656489.4128159322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19402.039220066385</v>
      </c>
      <c r="L1570" s="444">
        <f t="shared" ca="1" si="132"/>
        <v>4675891.4520359989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4675891.4520359989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19482.881050149994</v>
      </c>
      <c r="L1571" s="444">
        <f t="shared" ca="1" si="132"/>
        <v>4695374.3330861488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4695374.3330861488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19564.059721192287</v>
      </c>
      <c r="L1572" s="444">
        <f t="shared" ca="1" si="132"/>
        <v>4714938.3928073412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4714938.3928073412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19645.576636697253</v>
      </c>
      <c r="L1573" s="444">
        <f t="shared" ca="1" si="132"/>
        <v>4734583.9694440383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4734583.9694440383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19727.433206016827</v>
      </c>
      <c r="L1574" s="444">
        <f t="shared" ca="1" si="132"/>
        <v>4754311.4026500555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4754311.4026500555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19809.630844375231</v>
      </c>
      <c r="L1575" s="444">
        <f t="shared" ca="1" si="132"/>
        <v>4774121.0334944306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4774121.0334944306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19892.170972893462</v>
      </c>
      <c r="L1576" s="444">
        <f t="shared" ca="1" si="132"/>
        <v>4794013.2044673236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4794013.2044673236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19975.05501861385</v>
      </c>
      <c r="L1577" s="444">
        <f t="shared" ca="1" si="132"/>
        <v>4813988.2594859377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4813988.2594859377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20058.28441452474</v>
      </c>
      <c r="L1578" s="444">
        <f t="shared" ca="1" si="132"/>
        <v>4834046.5439004628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4834046.5439004628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20141.860599585263</v>
      </c>
      <c r="L1579" s="444">
        <f t="shared" ca="1" si="132"/>
        <v>4854188.4045000477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4854188.4045000477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20225.785018750197</v>
      </c>
      <c r="L1580" s="444">
        <f t="shared" ca="1" si="132"/>
        <v>4874414.1895187981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4874414.1895187981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20310.059122994993</v>
      </c>
      <c r="L1581" s="444">
        <f t="shared" ca="1" si="132"/>
        <v>4894724.2486417927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4894724.2486417927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20394.684369340801</v>
      </c>
      <c r="L1582" s="444">
        <f t="shared" ca="1" si="132"/>
        <v>4915118.9330111332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4915118.9330111332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20479.66222087972</v>
      </c>
      <c r="L1583" s="444">
        <f t="shared" ca="1" si="132"/>
        <v>4935598.5952320127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4935598.5952320127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20564.994146800054</v>
      </c>
      <c r="L1584" s="444">
        <f t="shared" ca="1" si="132"/>
        <v>4956163.5893788124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4956163.5893788124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20650.681622411717</v>
      </c>
      <c r="L1585" s="444">
        <f t="shared" ca="1" si="132"/>
        <v>4976814.2710012244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4976814.2710012244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20736.72612917177</v>
      </c>
      <c r="L1586" s="444">
        <f t="shared" ca="1" si="132"/>
        <v>4997550.9971303958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4997550.9971303958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20823.129154709983</v>
      </c>
      <c r="L1587" s="444">
        <f t="shared" ca="1" si="132"/>
        <v>5018374.1262851059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5018374.1262851059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20909.892192854608</v>
      </c>
      <c r="L1588" s="444">
        <f t="shared" ca="1" si="132"/>
        <v>5039284.0184779605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5039284.0184779605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20997.016743658169</v>
      </c>
      <c r="L1589" s="444">
        <f t="shared" ca="1" si="132"/>
        <v>5060281.0352216186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5060281.0352216186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21084.504313423411</v>
      </c>
      <c r="L1590" s="444">
        <f t="shared" ca="1" si="132"/>
        <v>5081365.5395350419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5081365.5395350419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21172.35641472934</v>
      </c>
      <c r="L1591" s="444">
        <f t="shared" ca="1" si="132"/>
        <v>5102537.8959497716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5102537.8959497716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21260.574566457381</v>
      </c>
      <c r="L1592" s="444">
        <f t="shared" ca="1" si="132"/>
        <v>5123798.470516229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5123798.470516229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21349.160293817622</v>
      </c>
      <c r="L1593" s="444">
        <f t="shared" ca="1" si="132"/>
        <v>5145147.6308100466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5145147.6308100466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21438.115128375193</v>
      </c>
      <c r="L1594" s="444">
        <f t="shared" ca="1" si="132"/>
        <v>5166585.7459384222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5166585.7459384222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21527.440608076759</v>
      </c>
      <c r="L1595" s="444">
        <f t="shared" ca="1" si="132"/>
        <v>5188113.1865464989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5188113.1865464989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21617.138277277078</v>
      </c>
      <c r="L1596" s="444">
        <f t="shared" ca="1" si="132"/>
        <v>5209730.3248237763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5209730.3248237763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21707.209686765735</v>
      </c>
      <c r="L1597" s="444">
        <f t="shared" ca="1" si="132"/>
        <v>5231437.5345105417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5231437.5345105417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21797.656393793925</v>
      </c>
      <c r="L1598" s="444">
        <f t="shared" ca="1" si="132"/>
        <v>5253235.1909043361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5253235.1909043361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21888.479962101399</v>
      </c>
      <c r="L1599" s="444">
        <f t="shared" ca="1" si="132"/>
        <v>5275123.6708664373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5275123.6708664373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21979.68196194349</v>
      </c>
      <c r="L1600" s="444">
        <f t="shared" ca="1" si="132"/>
        <v>5297103.3528283807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5297103.3528283807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22071.263970118252</v>
      </c>
      <c r="L1601" s="444">
        <f t="shared" ca="1" si="132"/>
        <v>5319174.6167984987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5319174.6167984987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22163.227569993745</v>
      </c>
      <c r="L1602" s="444">
        <f t="shared" ca="1" si="132"/>
        <v>5341337.8443684923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5341337.8443684923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22255.574351535382</v>
      </c>
      <c r="L1603" s="444">
        <f t="shared" ca="1" si="132"/>
        <v>5363593.4187200274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5363593.4187200274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22348.305911333446</v>
      </c>
      <c r="L1604" s="444">
        <f t="shared" ca="1" si="132"/>
        <v>5385941.7246313607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5385941.7246313607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22441.423852630669</v>
      </c>
      <c r="L1605" s="444">
        <f t="shared" ca="1" si="132"/>
        <v>5408383.1484839916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5408383.1484839916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22534.929785349967</v>
      </c>
      <c r="L1606" s="444">
        <f t="shared" ca="1" si="132"/>
        <v>5430918.078269342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5430918.078269342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22628.825326122256</v>
      </c>
      <c r="L1607" s="444">
        <f t="shared" ca="1" si="132"/>
        <v>5453546.9035954643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5453546.9035954643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22723.112098314436</v>
      </c>
      <c r="L1608" s="444">
        <f t="shared" ca="1" si="132"/>
        <v>5476270.0156937791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5476270.0156937791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22817.791732057412</v>
      </c>
      <c r="L1609" s="444">
        <f t="shared" ca="1" si="132"/>
        <v>5499087.8074258361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5499087.8074258361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22912.865864274318</v>
      </c>
      <c r="L1610" s="444">
        <f t="shared" ca="1" si="132"/>
        <v>5522000.6732901102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5522000.6732901102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23008.336138708793</v>
      </c>
      <c r="L1611" s="444">
        <f t="shared" ca="1" si="132"/>
        <v>5545009.0094288187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5545009.0094288187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23104.204205953411</v>
      </c>
      <c r="L1612" s="444">
        <f t="shared" ca="1" si="132"/>
        <v>5568113.2136347722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5568113.2136347722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23200.471723478218</v>
      </c>
      <c r="L1613" s="444">
        <f t="shared" ca="1" si="132"/>
        <v>5591313.6853582505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5591313.6853582505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23297.140355659376</v>
      </c>
      <c r="L1614" s="444">
        <f t="shared" ca="1" si="132"/>
        <v>5614610.8257139102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5614610.8257139102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23394.211773807958</v>
      </c>
      <c r="L1615" s="444">
        <f t="shared" ca="1" si="132"/>
        <v>5638005.0374877183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5638005.0374877183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23491.687656198825</v>
      </c>
      <c r="L1616" s="444">
        <f t="shared" ca="1" si="132"/>
        <v>5661496.7251439169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5661496.7251439169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23589.569688099655</v>
      </c>
      <c r="L1617" s="444">
        <f t="shared" ca="1" si="132"/>
        <v>5685086.2948320163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5685086.2948320163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23687.859561800069</v>
      </c>
      <c r="L1618" s="444">
        <f t="shared" ca="1" si="132"/>
        <v>5708774.1543938164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5708774.1543938164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23786.558976640903</v>
      </c>
      <c r="L1619" s="444">
        <f t="shared" ca="1" si="132"/>
        <v>5732560.7133704573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5732560.7133704573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23885.669639043572</v>
      </c>
      <c r="L1620" s="444">
        <f t="shared" ca="1" si="132"/>
        <v>5756446.3830095008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5756446.3830095008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23985.193262539586</v>
      </c>
      <c r="L1621" s="444">
        <f t="shared" ca="1" si="132"/>
        <v>5780431.5762720406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5780431.5762720406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24085.13156780017</v>
      </c>
      <c r="L1622" s="444">
        <f t="shared" ca="1" si="132"/>
        <v>5804516.707839841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5804516.707839841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24185.486282666003</v>
      </c>
      <c r="L1623" s="444">
        <f t="shared" ca="1" si="132"/>
        <v>5828702.1941225072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5828702.1941225072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24286.259142177114</v>
      </c>
      <c r="L1624" s="444">
        <f t="shared" ca="1" si="132"/>
        <v>5852988.4532646844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5852988.4532646844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24387.451888602853</v>
      </c>
      <c r="L1625" s="444">
        <f t="shared" ca="1" si="132"/>
        <v>5877375.9051532876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5877375.9051532876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24489.066271472031</v>
      </c>
      <c r="L1626" s="444">
        <f t="shared" ca="1" si="132"/>
        <v>5901864.9714247594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5901864.9714247594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24591.104047603163</v>
      </c>
      <c r="L1627" s="444">
        <f t="shared" ca="1" si="132"/>
        <v>5926456.0754723623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5926456.0754723623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24693.566981134842</v>
      </c>
      <c r="L1628" s="444">
        <f t="shared" ca="1" si="132"/>
        <v>5951149.6424534973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5951149.6424534973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24796.45684355624</v>
      </c>
      <c r="L1629" s="444">
        <f t="shared" ca="1" si="132"/>
        <v>5975946.0992970532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5975946.0992970532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24899.77541373772</v>
      </c>
      <c r="L1630" s="444">
        <f t="shared" ca="1" si="132"/>
        <v>6000845.8747107908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6000845.8747107908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25003.52447796163</v>
      </c>
      <c r="L1631" s="444">
        <f t="shared" ca="1" si="132"/>
        <v>6025849.3991887523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6025849.3991887523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25107.705829953135</v>
      </c>
      <c r="L1632" s="444">
        <f t="shared" ca="1" si="132"/>
        <v>6050957.1050187051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6050957.1050187051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25212.32127091127</v>
      </c>
      <c r="L1633" s="444">
        <f t="shared" ca="1" si="132"/>
        <v>6076169.4262896162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6076169.4262896162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25317.372609540067</v>
      </c>
      <c r="L1634" s="444">
        <f t="shared" ca="1" si="132"/>
        <v>6101486.798899156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6101486.798899156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25422.861662079817</v>
      </c>
      <c r="L1635" s="444">
        <f t="shared" ca="1" si="132"/>
        <v>6126909.6605612356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6126909.6605612356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25528.79025233848</v>
      </c>
      <c r="L1636" s="444">
        <f t="shared" ca="1" si="132"/>
        <v>6152438.4508135738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6152438.4508135738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25635.160211723225</v>
      </c>
      <c r="L1637" s="444">
        <f t="shared" ca="1" si="132"/>
        <v>6178073.6110252971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6178073.6110252971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25741.973379272073</v>
      </c>
      <c r="L1638" s="444">
        <f t="shared" ca="1" si="132"/>
        <v>6203815.5844045691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6203815.5844045691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25849.231601685704</v>
      </c>
      <c r="L1639" s="444">
        <f t="shared" ca="1" si="132"/>
        <v>6229664.8160062544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6229664.8160062544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25956.936733359395</v>
      </c>
      <c r="L1640" s="444">
        <f t="shared" ca="1" si="132"/>
        <v>6255621.7527396139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6255621.7527396139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26065.090636415058</v>
      </c>
      <c r="L1641" s="444">
        <f t="shared" ca="1" si="132"/>
        <v>6281686.8433760293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6281686.8433760293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26173.695180733455</v>
      </c>
      <c r="L1642" s="444">
        <f t="shared" ca="1" si="132"/>
        <v>6307860.538556763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6307860.538556763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26282.752243986513</v>
      </c>
      <c r="L1643" s="444">
        <f t="shared" ca="1" si="132"/>
        <v>6334143.2908007493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6334143.2908007493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26392.263711669788</v>
      </c>
      <c r="L1644" s="444">
        <f t="shared" ca="1" si="132"/>
        <v>6360535.5545124188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6360535.5545124188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26502.231477135079</v>
      </c>
      <c r="L1645" s="444">
        <f t="shared" ca="1" si="132"/>
        <v>6387037.7859895537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6387037.7859895537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26612.657441623141</v>
      </c>
      <c r="L1646" s="444">
        <f t="shared" ca="1" si="132"/>
        <v>6413650.4434311772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6413650.4434311772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26723.543514296573</v>
      </c>
      <c r="L1647" s="444">
        <f t="shared" ca="1" si="132"/>
        <v>6440373.9869454736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6440373.9869454736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26834.891612272808</v>
      </c>
      <c r="L1648" s="444">
        <f t="shared" ca="1" si="132"/>
        <v>6467208.8785577463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6467208.8785577463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26946.703660657276</v>
      </c>
      <c r="L1649" s="444">
        <f t="shared" ca="1" si="132"/>
        <v>6494155.5822184039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6494155.5822184039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27058.981592576682</v>
      </c>
      <c r="L1650" s="444">
        <f t="shared" ca="1" si="132"/>
        <v>6521214.5638109809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6521214.5638109809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27171.727349212419</v>
      </c>
      <c r="L1651" s="444">
        <f t="shared" ca="1" si="132"/>
        <v>6548386.2911601933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6548386.2911601933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27284.94287983414</v>
      </c>
      <c r="L1652" s="444">
        <f t="shared" ca="1" si="132"/>
        <v>6575671.2340400275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6575671.2340400275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27398.630141833448</v>
      </c>
      <c r="L1653" s="444">
        <f t="shared" ca="1" si="132"/>
        <v>6603069.8641818613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6603069.8641818613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27512.791100757753</v>
      </c>
      <c r="L1654" s="444">
        <f t="shared" ca="1" si="132"/>
        <v>6630582.6552826194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6630582.6552826194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27627.427730344247</v>
      </c>
      <c r="L1655" s="444">
        <f t="shared" ca="1" si="132"/>
        <v>6658210.0830129636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6658210.0830129636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27742.542012554015</v>
      </c>
      <c r="L1656" s="444">
        <f t="shared" ca="1" si="132"/>
        <v>6685952.6250255173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6685952.6250255173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27858.135937606323</v>
      </c>
      <c r="L1657" s="444">
        <f t="shared" ca="1" si="132"/>
        <v>6713810.7609631233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6713810.7609631233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27974.211504013016</v>
      </c>
      <c r="L1658" s="444">
        <f t="shared" ca="1" si="132"/>
        <v>6741784.9724671366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6741784.9724671366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28090.770718613068</v>
      </c>
      <c r="L1659" s="444">
        <f t="shared" ca="1" si="132"/>
        <v>6769875.7431857493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6769875.7431857493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28207.815596607288</v>
      </c>
      <c r="L1660" s="444">
        <f t="shared" ca="1" si="132"/>
        <v>6798083.5587823568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6798083.5587823568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28325.348161593156</v>
      </c>
      <c r="L1661" s="444">
        <f t="shared" ca="1" si="132"/>
        <v>6826408.9069439499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6826408.9069439499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28443.370445599787</v>
      </c>
      <c r="L1662" s="444">
        <f t="shared" ca="1" si="132"/>
        <v>6854852.2773895497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6854852.2773895497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28561.884489123124</v>
      </c>
      <c r="L1663" s="444">
        <f t="shared" ca="1" si="132"/>
        <v>6883414.1618786724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6883414.1618786724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28680.892341161136</v>
      </c>
      <c r="L1664" s="444">
        <f t="shared" ca="1" si="132"/>
        <v>6912095.0542198336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6912095.0542198336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28800.396059249309</v>
      </c>
      <c r="L1665" s="444">
        <f t="shared" ca="1" si="132"/>
        <v>6940895.4502790831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6940895.4502790831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28920.397709496177</v>
      </c>
      <c r="L1666" s="444">
        <f t="shared" ca="1" si="132"/>
        <v>6969815.8479885794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6969815.8479885794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29040.89936661908</v>
      </c>
      <c r="L1667" s="444">
        <f t="shared" ca="1" si="132"/>
        <v>6998856.7473551985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6998856.7473551985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29161.903113979988</v>
      </c>
      <c r="L1668" s="444">
        <f t="shared" ca="1" si="132"/>
        <v>7028018.6504691783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7028018.6504691783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29283.411043621574</v>
      </c>
      <c r="L1669" s="444">
        <f t="shared" ca="1" si="132"/>
        <v>7057302.0615127999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7057302.0615127999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29405.425256303337</v>
      </c>
      <c r="L1670" s="444">
        <f t="shared" ca="1" si="132"/>
        <v>7086707.4867691034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7086707.4867691034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29527.94786153793</v>
      </c>
      <c r="L1671" s="444">
        <f t="shared" ca="1" si="132"/>
        <v>7116235.4346306417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7116235.4346306417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29650.980977627671</v>
      </c>
      <c r="L1672" s="444">
        <f t="shared" ca="1" si="132"/>
        <v>7145886.4156082692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7145886.4156082692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29774.52673170112</v>
      </c>
      <c r="L1673" s="444">
        <f t="shared" ca="1" si="132"/>
        <v>7175660.9423399707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7175660.9423399707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29898.587259749878</v>
      </c>
      <c r="L1674" s="444">
        <f t="shared" ca="1" si="132"/>
        <v>7205559.5295997206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7205559.5295997206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30023.164706665502</v>
      </c>
      <c r="L1675" s="444">
        <f t="shared" ca="1" si="132"/>
        <v>7235582.6943063857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7235582.6943063857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30148.261226276609</v>
      </c>
      <c r="L1676" s="444">
        <f t="shared" ca="1" si="132"/>
        <v>7265730.9555326626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7265730.9555326626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30273.878981386093</v>
      </c>
      <c r="L1677" s="444">
        <f t="shared" ca="1" si="132"/>
        <v>7296004.8345140489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7296004.8345140489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30400.020143808531</v>
      </c>
      <c r="L1678" s="444">
        <f t="shared" ca="1" si="132"/>
        <v>7326404.8546578577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7326404.8546578577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30526.686894407736</v>
      </c>
      <c r="L1679" s="444">
        <f t="shared" ca="1" si="132"/>
        <v>7356931.5415522652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7356931.5415522652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30653.88142313444</v>
      </c>
      <c r="L1680" s="444">
        <f t="shared" ca="1" si="132"/>
        <v>7387585.4229753995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7387585.4229753995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30781.605929064168</v>
      </c>
      <c r="L1681" s="444">
        <f t="shared" ca="1" si="132"/>
        <v>7418367.0289044641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7418367.0289044641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30909.862620435266</v>
      </c>
      <c r="L1682" s="444">
        <f t="shared" ca="1" si="132"/>
        <v>7449276.8915248998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7449276.8915248998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31038.65371468708</v>
      </c>
      <c r="L1683" s="444">
        <f t="shared" ca="1" si="132"/>
        <v>7480315.5452395864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7480315.5452395864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31167.981438498278</v>
      </c>
      <c r="L1684" s="444">
        <f t="shared" ca="1" si="132"/>
        <v>7511483.5266780844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7511483.5266780844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31297.848027825348</v>
      </c>
      <c r="L1685" s="444">
        <f t="shared" ca="1" si="132"/>
        <v>7542781.3747059098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7542781.3747059098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31428.255727941287</v>
      </c>
      <c r="L1686" s="444">
        <f t="shared" ca="1" si="132"/>
        <v>7574209.6304338509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7574209.6304338509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31559.206793474379</v>
      </c>
      <c r="L1687" s="444">
        <f t="shared" ca="1" si="132"/>
        <v>7605768.837227325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7605768.837227325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31690.703488447187</v>
      </c>
      <c r="L1688" s="444">
        <f t="shared" ca="1" si="132"/>
        <v>7637459.5407157717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7637459.5407157717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31822.748086315714</v>
      </c>
      <c r="L1689" s="444">
        <f t="shared" ca="1" si="132"/>
        <v>7669282.2888020873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7669282.2888020873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31955.342870008695</v>
      </c>
      <c r="L1690" s="444">
        <f t="shared" ca="1" si="132"/>
        <v>7701237.6316720964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7701237.6316720964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32088.490131967068</v>
      </c>
      <c r="L1691" s="444">
        <f t="shared" ca="1" si="132"/>
        <v>7733326.1218040632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7733326.1218040632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32222.192174183598</v>
      </c>
      <c r="L1692" s="444">
        <f t="shared" ca="1" si="132"/>
        <v>7765548.3139782464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7765548.3139782464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32356.451308242697</v>
      </c>
      <c r="L1693" s="444">
        <f t="shared" ca="1" si="132"/>
        <v>7797904.7652864894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7797904.7652864894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32491.269855360373</v>
      </c>
      <c r="L1694" s="444">
        <f t="shared" ca="1" si="132"/>
        <v>7830396.0351418499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7830396.0351418499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32626.650146424374</v>
      </c>
      <c r="L1695" s="444">
        <f t="shared" ca="1" si="132"/>
        <v>7863022.6852882747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7863022.6852882747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32762.594522034477</v>
      </c>
      <c r="L1696" s="444">
        <f t="shared" ca="1" si="132"/>
        <v>7895785.2798103094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7895785.2798103094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32899.105332542953</v>
      </c>
      <c r="L1697" s="444">
        <f t="shared" ca="1" si="132"/>
        <v>7928684.3851428526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7928684.3851428526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33036.184938095219</v>
      </c>
      <c r="L1698" s="444">
        <f t="shared" ca="1" si="132"/>
        <v>7961720.5700809481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7961720.5700809481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33173.835708670624</v>
      </c>
      <c r="L1699" s="444">
        <f t="shared" ca="1" si="132"/>
        <v>7994894.4057896184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7994894.4057896184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33312.060024123413</v>
      </c>
      <c r="L1700" s="444">
        <f t="shared" ca="1" si="132"/>
        <v>8028206.465813742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8028206.465813742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33450.860274223924</v>
      </c>
      <c r="L1701" s="444">
        <f t="shared" ca="1" si="132"/>
        <v>8061657.3260879656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8061657.3260879656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33590.238858699857</v>
      </c>
      <c r="L1702" s="444">
        <f t="shared" ca="1" si="132"/>
        <v>8095247.5649466654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8095247.5649466654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33730.198187277769</v>
      </c>
      <c r="L1703" s="444">
        <f t="shared" ca="1" si="132"/>
        <v>8128977.7631339431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8128977.7631339431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33870.74067972476</v>
      </c>
      <c r="L1704" s="444">
        <f t="shared" ca="1" si="132"/>
        <v>8162848.5038136682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8162848.5038136682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34011.868765890285</v>
      </c>
      <c r="L1705" s="444">
        <f t="shared" ca="1" si="132"/>
        <v>8196860.3725795588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8196860.3725795588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34153.584885748154</v>
      </c>
      <c r="L1706" s="444">
        <f t="shared" ca="1" si="132"/>
        <v>8231013.9574653069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8231013.9574653069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34295.891489438785</v>
      </c>
      <c r="L1707" s="444">
        <f t="shared" ca="1" si="132"/>
        <v>8265309.8489547456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8265309.8489547456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34438.791037311443</v>
      </c>
      <c r="L1708" s="444">
        <f t="shared" ca="1" si="132"/>
        <v>8299748.6399920573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8299748.6399920573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34582.285999966902</v>
      </c>
      <c r="L1709" s="444">
        <f t="shared" ca="1" si="132"/>
        <v>8334330.9259920241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8334330.9259920241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34726.378858300101</v>
      </c>
      <c r="L1710" s="444">
        <f t="shared" ca="1" si="132"/>
        <v>8369057.3048503241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8369057.3048503241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34871.072103543018</v>
      </c>
      <c r="L1711" s="444">
        <f t="shared" ca="1" si="132"/>
        <v>8403928.3769538663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8403928.3769538663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35016.368237307775</v>
      </c>
      <c r="L1712" s="444">
        <f t="shared" ca="1" si="132"/>
        <v>8438944.7451911736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8438944.7451911736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35162.269771629886</v>
      </c>
      <c r="L1713" s="444">
        <f t="shared" ca="1" si="132"/>
        <v>8474107.0149628036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8474107.0149628036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35308.779229011678</v>
      </c>
      <c r="L1714" s="444">
        <f t="shared" ca="1" si="132"/>
        <v>8509415.794191815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8509415.794191815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35455.899142465896</v>
      </c>
      <c r="L1715" s="444">
        <f t="shared" ca="1" si="132"/>
        <v>8544871.6933342814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8544871.6933342814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35603.632055559508</v>
      </c>
      <c r="L1716" s="444">
        <f t="shared" ca="1" si="132"/>
        <v>8580475.3253898416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8580475.3253898416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35751.98052245767</v>
      </c>
      <c r="L1717" s="444">
        <f t="shared" ca="1" si="132"/>
        <v>8616227.3059122991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8616227.3059122991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35900.947107967913</v>
      </c>
      <c r="L1718" s="444">
        <f t="shared" ca="1" si="132"/>
        <v>8652128.2530202661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8652128.2530202661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36050.534387584441</v>
      </c>
      <c r="L1719" s="444">
        <f t="shared" ca="1" si="132"/>
        <v>8688178.7874078508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8688178.7874078508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36200.744947532708</v>
      </c>
      <c r="L1720" s="444">
        <f t="shared" ca="1" si="132"/>
        <v>8724379.532355383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8724379.532355383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36351.581384814097</v>
      </c>
      <c r="L1721" s="444">
        <f t="shared" ca="1" si="132"/>
        <v>8760731.1137401965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8760731.1137401965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36503.046307250821</v>
      </c>
      <c r="L1722" s="444">
        <f t="shared" ca="1" si="132"/>
        <v>8797234.1600474473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8797234.1600474473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36655.142333531032</v>
      </c>
      <c r="L1723" s="444">
        <f t="shared" ca="1" si="132"/>
        <v>8833889.3023809791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8833889.3023809791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36807.872093254082</v>
      </c>
      <c r="L1724" s="444">
        <f t="shared" ca="1" si="132"/>
        <v>8870697.1744742338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8870697.1744742338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36961.238226975976</v>
      </c>
      <c r="L1725" s="444">
        <f t="shared" ca="1" si="132"/>
        <v>8907658.41270121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8907658.41270121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37115.243386255039</v>
      </c>
      <c r="L1726" s="444">
        <f t="shared" ca="1" si="132"/>
        <v>8944773.6560874656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8944773.6560874656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37269.89023369777</v>
      </c>
      <c r="L1727" s="444">
        <f t="shared" ca="1" si="132"/>
        <v>8982043.546321163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8982043.546321163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37425.181443004847</v>
      </c>
      <c r="L1728" s="444">
        <f t="shared" ca="1" si="132"/>
        <v>9019468.7277641669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9019468.7277641669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37581.119699017363</v>
      </c>
      <c r="L1729" s="444">
        <f t="shared" ca="1" si="132"/>
        <v>9057049.847463185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9057049.847463185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37737.707697763268</v>
      </c>
      <c r="L1730" s="444">
        <f t="shared" ca="1" si="132"/>
        <v>9094787.555160949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9094787.555160949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37894.948146503957</v>
      </c>
      <c r="L1731" s="444">
        <f t="shared" ca="1" si="132"/>
        <v>9132682.5033074524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9132682.5033074524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38052.843763781049</v>
      </c>
      <c r="L1732" s="444">
        <f t="shared" ca="1" si="132"/>
        <v>9170735.3470712341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9170735.3470712341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38211.397279463476</v>
      </c>
      <c r="L1733" s="444">
        <f t="shared" ca="1" si="132"/>
        <v>9208946.7443506978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9208946.7443506978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38370.611434794577</v>
      </c>
      <c r="L1734" s="444">
        <f t="shared" ca="1" si="132"/>
        <v>9247317.3557854928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9247317.3557854928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38530.48898243955</v>
      </c>
      <c r="L1735" s="444">
        <f t="shared" ca="1" si="132"/>
        <v>9285847.8447679318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9285847.8447679318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38691.03268653305</v>
      </c>
      <c r="L1736" s="444">
        <f t="shared" ca="1" si="132"/>
        <v>9324538.8774544653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9324538.8774544653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38852.245322726936</v>
      </c>
      <c r="L1737" s="444">
        <f t="shared" ca="1" si="132"/>
        <v>9363391.1227771919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9363391.1227771919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39014.1296782383</v>
      </c>
      <c r="L1738" s="444">
        <f t="shared" ca="1" si="132"/>
        <v>9402405.2524554301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9402405.2524554301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39176.688551897627</v>
      </c>
      <c r="L1739" s="444">
        <f t="shared" ca="1" si="132"/>
        <v>9441581.9410073273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9441581.9410073273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39339.9247541972</v>
      </c>
      <c r="L1740" s="444">
        <f t="shared" ca="1" si="132"/>
        <v>9480921.8657615241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9480921.8657615241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39503.841107339686</v>
      </c>
      <c r="L1741" s="444">
        <f t="shared" ca="1" si="132"/>
        <v>9520425.7068688646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9520425.7068688646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39668.440445286935</v>
      </c>
      <c r="L1742" s="444">
        <f t="shared" ca="1" si="132"/>
        <v>9560094.1473141517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9560094.1473141517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39833.725613808965</v>
      </c>
      <c r="L1743" s="444">
        <f t="shared" ca="1" si="132"/>
        <v>9599927.87292796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9599927.87292796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39999.699470533167</v>
      </c>
      <c r="L1744" s="444">
        <f t="shared" ca="1" si="132"/>
        <v>9639927.5723984931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9639927.5723984931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40166.364884993724</v>
      </c>
      <c r="L1745" s="444">
        <f t="shared" ca="1" si="132"/>
        <v>9680093.9372834861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9680093.9372834861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40333.724738681194</v>
      </c>
      <c r="L1746" s="444">
        <f t="shared" ca="1" si="132"/>
        <v>9720427.6620221678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9720427.6620221678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40501.781925092364</v>
      </c>
      <c r="L1747" s="444">
        <f t="shared" ca="1" si="132"/>
        <v>9760929.4439472593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9760929.4439472593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40670.539349780243</v>
      </c>
      <c r="L1748" s="444">
        <f t="shared" ca="1" si="132"/>
        <v>9801599.9832970388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9801599.9832970388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40839.99993040433</v>
      </c>
      <c r="L1749" s="444">
        <f t="shared" ca="1" si="132"/>
        <v>9842439.983227443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9842439.983227443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41010.166596781011</v>
      </c>
      <c r="L1750" s="444">
        <f t="shared" ca="1" si="132"/>
        <v>9883450.1498242244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9883450.1498242244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41181.042290934267</v>
      </c>
      <c r="L1751" s="444">
        <f t="shared" ca="1" si="132"/>
        <v>9924631.1921151578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9924631.1921151578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41352.629967146488</v>
      </c>
      <c r="L1752" s="444">
        <f t="shared" ca="1" si="132"/>
        <v>9965983.8220823035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9965983.8220823035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41524.932592009594</v>
      </c>
      <c r="L1753" s="444">
        <f t="shared" ca="1" si="132"/>
        <v>10007508.754674314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10007508.754674314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41697.953144476305</v>
      </c>
      <c r="L1754" s="444">
        <f t="shared" ca="1" si="132"/>
        <v>10049206.707818789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10049206.707818789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41871.69461591162</v>
      </c>
      <c r="L1755" s="444">
        <f t="shared" ca="1" si="132"/>
        <v>10091078.402434701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10091078.402434701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42046.160010144587</v>
      </c>
      <c r="L1756" s="444">
        <f t="shared" ca="1" si="132"/>
        <v>10133124.562444845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10133124.562444845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42221.352343520186</v>
      </c>
      <c r="L1757" s="444">
        <f t="shared" ca="1" si="132"/>
        <v>10175345.914788365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10175345.914788365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42397.274644951525</v>
      </c>
      <c r="L1758" s="444">
        <f t="shared" ca="1" si="132"/>
        <v>10217743.189433318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10217743.189433318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42573.929955972155</v>
      </c>
      <c r="L1759" s="444">
        <f t="shared" ca="1" si="132"/>
        <v>10260317.11938929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10260317.11938929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42751.321330788705</v>
      </c>
      <c r="L1760" s="444">
        <f t="shared" ca="1" si="132"/>
        <v>10303068.440720079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10303068.440720079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42929.451836333661</v>
      </c>
      <c r="L1761" s="444">
        <f t="shared" ca="1" si="132"/>
        <v>10345997.892556414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10345997.892556414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43108.324552318394</v>
      </c>
      <c r="L1762" s="444">
        <f t="shared" ca="1" si="132"/>
        <v>10389106.217108732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10389106.217108732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43287.942571286381</v>
      </c>
      <c r="L1763" s="444">
        <f t="shared" ca="1" si="132"/>
        <v>10432394.159680018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10432394.159680018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43468.30899866674</v>
      </c>
      <c r="L1764" s="444">
        <f t="shared" ca="1" si="132"/>
        <v>10475862.468678685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10475862.468678685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43649.426952827853</v>
      </c>
      <c r="L1765" s="444">
        <f t="shared" ca="1" si="132"/>
        <v>10519511.895631513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10519511.895631513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43831.299565131303</v>
      </c>
      <c r="L1766" s="444">
        <f t="shared" ca="1" si="132"/>
        <v>10563343.195196643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10563343.195196643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44013.929979986016</v>
      </c>
      <c r="L1767" s="444">
        <f t="shared" ca="1" si="132"/>
        <v>10607357.125176629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10607357.125176629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44197.321354902619</v>
      </c>
      <c r="L1768" s="444">
        <f t="shared" ca="1" si="132"/>
        <v>10651554.446531532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10651554.446531532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44381.476860548049</v>
      </c>
      <c r="L1769" s="444">
        <f t="shared" ca="1" si="132"/>
        <v>10695935.92339208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10695935.92339208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44566.399680800328</v>
      </c>
      <c r="L1770" s="444">
        <f t="shared" ca="1" si="132"/>
        <v>10740502.323072881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10740502.323072881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44752.093012803671</v>
      </c>
      <c r="L1771" s="444">
        <f t="shared" ca="1" si="132"/>
        <v>10785254.416085685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10785254.416085685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44938.560067023689</v>
      </c>
      <c r="L1772" s="444">
        <f t="shared" ca="1" si="132"/>
        <v>10830192.976152709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10830192.976152709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45125.804067302954</v>
      </c>
      <c r="L1773" s="444">
        <f t="shared" ca="1" si="132"/>
        <v>10875318.780220011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10875318.780220011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45313.828250916711</v>
      </c>
      <c r="L1774" s="444">
        <f t="shared" ca="1" si="132"/>
        <v>10920632.608470928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10920632.608470928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45502.635868628866</v>
      </c>
      <c r="L1775" s="444">
        <f t="shared" ca="1" si="132"/>
        <v>10966135.244339557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10966135.244339557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45692.230184748158</v>
      </c>
      <c r="L1776" s="444">
        <f t="shared" ca="1" si="132"/>
        <v>11011827.474524306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11011827.474524306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45882.614477184608</v>
      </c>
      <c r="L1777" s="444">
        <f t="shared" ca="1" si="132"/>
        <v>11057710.089001492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11057710.089001492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46073.792037506217</v>
      </c>
      <c r="L1778" s="444">
        <f t="shared" ca="1" si="132"/>
        <v>11103783.881038997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11103783.881038997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46265.766170995819</v>
      </c>
      <c r="L1779" s="444">
        <f t="shared" ca="1" si="132"/>
        <v>11150049.647209993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11150049.647209993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46458.540196708302</v>
      </c>
      <c r="L1780" s="444">
        <f t="shared" ca="1" si="132"/>
        <v>11196508.1874067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11196508.1874067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46652.117447527919</v>
      </c>
      <c r="L1781" s="444">
        <f t="shared" ca="1" si="132"/>
        <v>11243160.304854227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11243160.304854227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46846.501270225948</v>
      </c>
      <c r="L1782" s="444">
        <f t="shared" ca="1" si="132"/>
        <v>11290006.806124453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11290006.806124453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47041.695025518551</v>
      </c>
      <c r="L1783" s="444">
        <f t="shared" ca="1" si="132"/>
        <v>11337048.501149971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11337048.501149971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47237.702088124875</v>
      </c>
      <c r="L1784" s="444">
        <f t="shared" ca="1" si="132"/>
        <v>11384286.203238096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11384286.203238096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47434.525846825403</v>
      </c>
      <c r="L1785" s="444">
        <f t="shared" ca="1" si="132"/>
        <v>11431720.729084922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11431720.729084922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47632.169704520507</v>
      </c>
      <c r="L1786" s="444">
        <f t="shared" ca="1" si="132"/>
        <v>11479352.898789443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11479352.898789443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47830.637078289343</v>
      </c>
      <c r="L1787" s="444">
        <f t="shared" ca="1" si="132"/>
        <v>11527183.535867732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11527183.535867732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48029.931399448884</v>
      </c>
      <c r="L1788" s="444">
        <f t="shared" ca="1" si="132"/>
        <v>11575213.467267182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11575213.467267182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48230.05611361326</v>
      </c>
      <c r="L1789" s="444">
        <f t="shared" ca="1" si="132"/>
        <v>11623443.523380795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11623443.523380795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48431.014680753316</v>
      </c>
      <c r="L1790" s="444">
        <f t="shared" ca="1" si="132"/>
        <v>11671874.538061548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11671874.538061548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48632.810575256452</v>
      </c>
      <c r="L1791" s="444">
        <f t="shared" ca="1" si="132"/>
        <v>11720507.348636804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11720507.348636804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48835.44728598668</v>
      </c>
      <c r="L1792" s="444">
        <f t="shared" ca="1" si="132"/>
        <v>11769342.795922792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11769342.795922792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49038.928316344965</v>
      </c>
      <c r="L1793" s="444">
        <f t="shared" ref="L1793:L2047" ca="1" si="137">I1793-J1793+K1793</f>
        <v>11818381.724239137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11818381.724239137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49243.257184329734</v>
      </c>
      <c r="L1794" s="444">
        <f t="shared" ca="1" si="137"/>
        <v>11867624.981423467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11867624.981423467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49448.437422597781</v>
      </c>
      <c r="L1795" s="444">
        <f t="shared" ca="1" si="137"/>
        <v>11917073.418846065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11917073.418846065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49654.472578525274</v>
      </c>
      <c r="L1796" s="444">
        <f t="shared" ca="1" si="137"/>
        <v>11966727.891424591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11966727.891424591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49861.366214269125</v>
      </c>
      <c r="L1797" s="444">
        <f t="shared" ca="1" si="137"/>
        <v>12016589.25763886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12016589.25763886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50069.121906828586</v>
      </c>
      <c r="L1798" s="444">
        <f t="shared" ca="1" si="137"/>
        <v>12066658.379545689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12066658.379545689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50277.743248107035</v>
      </c>
      <c r="L1799" s="444">
        <f t="shared" ca="1" si="137"/>
        <v>12116936.122793796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12116936.122793796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50487.233844974151</v>
      </c>
      <c r="L1800" s="444">
        <f t="shared" ca="1" si="137"/>
        <v>12167423.356638771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12167423.356638771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50697.597319328212</v>
      </c>
      <c r="L1801" s="444">
        <f t="shared" ca="1" si="137"/>
        <v>12218120.953958098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12218120.953958098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50908.837308158742</v>
      </c>
      <c r="L1802" s="444">
        <f t="shared" ca="1" si="137"/>
        <v>12269029.791266257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12269029.791266257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51120.957463609404</v>
      </c>
      <c r="L1803" s="444">
        <f t="shared" ca="1" si="137"/>
        <v>12320150.748729866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12320150.748729866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51333.961453041105</v>
      </c>
      <c r="L1804" s="444">
        <f t="shared" ca="1" si="137"/>
        <v>12371484.710182907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12371484.710182907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51547.852959095442</v>
      </c>
      <c r="L1805" s="444">
        <f t="shared" ca="1" si="137"/>
        <v>12423032.563142002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12423032.563142002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51762.635679758343</v>
      </c>
      <c r="L1806" s="444">
        <f t="shared" ca="1" si="137"/>
        <v>12474795.198821761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12474795.198821761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51978.313328424003</v>
      </c>
      <c r="L1807" s="444">
        <f t="shared" ca="1" si="137"/>
        <v>12526773.512150185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12526773.512150185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52194.889633959101</v>
      </c>
      <c r="L1808" s="444">
        <f t="shared" ca="1" si="137"/>
        <v>12578968.401784144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12578968.401784144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52412.368340767265</v>
      </c>
      <c r="L1809" s="444">
        <f t="shared" ca="1" si="137"/>
        <v>12631380.770124912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12631380.770124912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52630.753208853799</v>
      </c>
      <c r="L1810" s="444">
        <f t="shared" ca="1" si="137"/>
        <v>12684011.523333766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12684011.523333766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52850.048013890686</v>
      </c>
      <c r="L1811" s="444">
        <f t="shared" ca="1" si="137"/>
        <v>12736861.571347656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12736861.571347656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53070.256547281897</v>
      </c>
      <c r="L1812" s="444">
        <f t="shared" ca="1" si="137"/>
        <v>12789931.827894937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12789931.827894937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53291.382616228904</v>
      </c>
      <c r="L1813" s="444">
        <f t="shared" ca="1" si="137"/>
        <v>12843223.210511167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12843223.210511167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53513.430043796528</v>
      </c>
      <c r="L1814" s="444">
        <f t="shared" ca="1" si="137"/>
        <v>12896736.640554963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12896736.640554963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53736.402668979012</v>
      </c>
      <c r="L1815" s="444">
        <f t="shared" ca="1" si="137"/>
        <v>12950473.043223942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12950473.043223942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53960.304346766425</v>
      </c>
      <c r="L1816" s="444">
        <f t="shared" ca="1" si="137"/>
        <v>13004433.347570708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13004433.347570708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54185.138948211279</v>
      </c>
      <c r="L1817" s="444">
        <f t="shared" ca="1" si="137"/>
        <v>13058618.486518919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13058618.486518919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54410.910360495494</v>
      </c>
      <c r="L1818" s="444">
        <f t="shared" ca="1" si="137"/>
        <v>13113029.396879414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13113029.396879414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54637.622486997549</v>
      </c>
      <c r="L1819" s="444">
        <f t="shared" ca="1" si="137"/>
        <v>13167667.019366411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13167667.019366411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54865.279247360057</v>
      </c>
      <c r="L1820" s="444">
        <f t="shared" ca="1" si="137"/>
        <v>13222532.298613772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13222532.298613772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55093.884577557372</v>
      </c>
      <c r="L1821" s="444">
        <f t="shared" ca="1" si="137"/>
        <v>13277626.183191329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13277626.183191329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55323.44242996387</v>
      </c>
      <c r="L1822" s="444">
        <f t="shared" ca="1" si="137"/>
        <v>13332949.625621293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13332949.625621293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55553.956773422047</v>
      </c>
      <c r="L1823" s="444">
        <f t="shared" ca="1" si="137"/>
        <v>13388503.582394715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13388503.582394715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55785.43159331131</v>
      </c>
      <c r="L1824" s="444">
        <f t="shared" ca="1" si="137"/>
        <v>13444289.013988027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13444289.013988027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56017.870891616782</v>
      </c>
      <c r="L1825" s="444">
        <f t="shared" ca="1" si="137"/>
        <v>13500306.884879645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13500306.884879645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56251.278686998521</v>
      </c>
      <c r="L1826" s="444">
        <f t="shared" ca="1" si="137"/>
        <v>13556558.163566643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13556558.163566643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56485.659014861012</v>
      </c>
      <c r="L1827" s="444">
        <f t="shared" ca="1" si="137"/>
        <v>13613043.822581504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13613043.822581504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56721.01592742293</v>
      </c>
      <c r="L1828" s="444">
        <f t="shared" ca="1" si="137"/>
        <v>13669764.838508926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13669764.838508926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56957.353493787203</v>
      </c>
      <c r="L1829" s="444">
        <f t="shared" ca="1" si="137"/>
        <v>13726722.192002714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13726722.192002714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57194.675800011304</v>
      </c>
      <c r="L1830" s="444">
        <f t="shared" ca="1" si="137"/>
        <v>13783916.867802724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13783916.867802724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57432.986949178019</v>
      </c>
      <c r="L1831" s="444">
        <f t="shared" ca="1" si="137"/>
        <v>13841349.854751902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13841349.854751902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57672.291061466254</v>
      </c>
      <c r="L1832" s="444">
        <f t="shared" ca="1" si="137"/>
        <v>13899022.145813368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13899022.145813368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57912.59227422237</v>
      </c>
      <c r="L1833" s="444">
        <f t="shared" ca="1" si="137"/>
        <v>13956934.738087591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13956934.738087591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58153.894742031625</v>
      </c>
      <c r="L1834" s="444">
        <f t="shared" ca="1" si="137"/>
        <v>14015088.632829623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14015088.632829623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58396.202636790098</v>
      </c>
      <c r="L1835" s="444">
        <f t="shared" ca="1" si="137"/>
        <v>14073484.835466413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14073484.835466413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58639.520147776719</v>
      </c>
      <c r="L1836" s="444">
        <f t="shared" ca="1" si="137"/>
        <v>14132124.355614189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14132124.355614189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58883.851481725796</v>
      </c>
      <c r="L1837" s="444">
        <f t="shared" ca="1" si="137"/>
        <v>14191008.207095915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14191008.207095915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59129.200862899648</v>
      </c>
      <c r="L1838" s="444">
        <f t="shared" ca="1" si="137"/>
        <v>14250137.407958815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14250137.407958815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59375.572533161736</v>
      </c>
      <c r="L1839" s="444">
        <f t="shared" ca="1" si="137"/>
        <v>14309512.980491977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14309512.980491977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59622.970752049907</v>
      </c>
      <c r="L1840" s="444">
        <f t="shared" ca="1" si="137"/>
        <v>14369135.951244026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14369135.951244026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59871.399796850106</v>
      </c>
      <c r="L1841" s="444">
        <f t="shared" ca="1" si="137"/>
        <v>14429007.351040877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14429007.351040877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60120.86396267033</v>
      </c>
      <c r="L1842" s="444">
        <f t="shared" ca="1" si="137"/>
        <v>14489128.215003548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14489128.215003548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60371.367562514781</v>
      </c>
      <c r="L1843" s="444">
        <f t="shared" ca="1" si="137"/>
        <v>14549499.582566064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14549499.582566064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60622.914927358594</v>
      </c>
      <c r="L1844" s="444">
        <f t="shared" ca="1" si="137"/>
        <v>14610122.497493422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14610122.497493422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60875.510406222587</v>
      </c>
      <c r="L1845" s="444">
        <f t="shared" ca="1" si="137"/>
        <v>14670998.007899644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14670998.007899644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61129.158366248506</v>
      </c>
      <c r="L1846" s="444">
        <f t="shared" ca="1" si="137"/>
        <v>14732127.166265892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14732127.166265892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61383.863192774552</v>
      </c>
      <c r="L1847" s="444">
        <f t="shared" ca="1" si="137"/>
        <v>14793511.029458666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14793511.029458666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61639.62928941111</v>
      </c>
      <c r="L1848" s="444">
        <f t="shared" ca="1" si="137"/>
        <v>14855150.658748077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14855150.658748077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61896.461078116998</v>
      </c>
      <c r="L1849" s="444">
        <f t="shared" ca="1" si="137"/>
        <v>14917047.119826194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14917047.119826194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62154.362999275807</v>
      </c>
      <c r="L1850" s="444">
        <f t="shared" ca="1" si="137"/>
        <v>14979201.482825469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14979201.482825469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62413.339511772792</v>
      </c>
      <c r="L1851" s="444">
        <f t="shared" ca="1" si="137"/>
        <v>15041614.822337242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15041614.822337242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62673.395093071842</v>
      </c>
      <c r="L1852" s="444">
        <f t="shared" ca="1" si="137"/>
        <v>15104288.217430314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15104288.217430314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62934.534239292974</v>
      </c>
      <c r="L1853" s="444">
        <f t="shared" ca="1" si="137"/>
        <v>15167222.751669606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15167222.751669606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63196.761465290023</v>
      </c>
      <c r="L1854" s="444">
        <f t="shared" ca="1" si="137"/>
        <v>15230419.513134897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15230419.513134897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63460.081304728737</v>
      </c>
      <c r="L1855" s="444">
        <f t="shared" ca="1" si="137"/>
        <v>15293879.594439626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15293879.594439626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63724.498310165116</v>
      </c>
      <c r="L1856" s="444">
        <f t="shared" ca="1" si="137"/>
        <v>15357604.092749791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15357604.092749791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63990.017053124131</v>
      </c>
      <c r="L1857" s="444">
        <f t="shared" ca="1" si="137"/>
        <v>15421594.109802915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15421594.109802915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64256.642124178812</v>
      </c>
      <c r="L1858" s="444">
        <f t="shared" ca="1" si="137"/>
        <v>15485850.751927093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15485850.751927093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64524.378133029546</v>
      </c>
      <c r="L1859" s="444">
        <f t="shared" ca="1" si="137"/>
        <v>15550375.130060121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15550375.130060121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64793.229708583836</v>
      </c>
      <c r="L1860" s="444">
        <f t="shared" ca="1" si="137"/>
        <v>15615168.359768705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15615168.359768705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65063.201499036273</v>
      </c>
      <c r="L1861" s="444">
        <f t="shared" ca="1" si="137"/>
        <v>15680231.561267741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15680231.561267741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65334.298171948911</v>
      </c>
      <c r="L1862" s="444">
        <f t="shared" ca="1" si="137"/>
        <v>15745565.85943969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15745565.85943969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65606.524414332045</v>
      </c>
      <c r="L1863" s="444">
        <f t="shared" ca="1" si="137"/>
        <v>15811172.383854022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15811172.383854022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65879.884932725094</v>
      </c>
      <c r="L1864" s="444">
        <f t="shared" ca="1" si="137"/>
        <v>15877052.268786747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15877052.268786747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66154.384453278108</v>
      </c>
      <c r="L1865" s="444">
        <f t="shared" ca="1" si="137"/>
        <v>15943206.653240025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15943206.653240025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66430.027721833438</v>
      </c>
      <c r="L1866" s="444">
        <f t="shared" ca="1" si="137"/>
        <v>16009636.680961858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16009636.680961858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66706.819504007755</v>
      </c>
      <c r="L1867" s="444">
        <f t="shared" ca="1" si="137"/>
        <v>16076343.500465866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16076343.500465866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66984.764585274446</v>
      </c>
      <c r="L1868" s="444">
        <f t="shared" ca="1" si="137"/>
        <v>16143328.265051141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16143328.265051141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67263.867771046411</v>
      </c>
      <c r="L1869" s="444">
        <f t="shared" ca="1" si="137"/>
        <v>16210592.132822188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16210592.132822188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67544.133886759111</v>
      </c>
      <c r="L1870" s="444">
        <f t="shared" ca="1" si="137"/>
        <v>16278136.266708946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16278136.266708946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67825.567777953955</v>
      </c>
      <c r="L1871" s="444">
        <f t="shared" ca="1" si="137"/>
        <v>16345961.8344869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16345961.8344869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68108.174310362083</v>
      </c>
      <c r="L1872" s="444">
        <f t="shared" ca="1" si="137"/>
        <v>16414070.008797262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16414070.008797262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68391.958369988584</v>
      </c>
      <c r="L1873" s="444">
        <f t="shared" ca="1" si="137"/>
        <v>16482461.967167251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16482461.967167251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68676.92486319688</v>
      </c>
      <c r="L1874" s="444">
        <f t="shared" ca="1" si="137"/>
        <v>16551138.892030448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16551138.892030448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68963.078716793534</v>
      </c>
      <c r="L1875" s="444">
        <f t="shared" ca="1" si="137"/>
        <v>16620101.970747242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16620101.970747242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69250.424878113496</v>
      </c>
      <c r="L1876" s="444">
        <f t="shared" ca="1" si="137"/>
        <v>16689352.395625355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16689352.395625355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69538.968315105638</v>
      </c>
      <c r="L1877" s="444">
        <f t="shared" ca="1" si="137"/>
        <v>16758891.363940461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16758891.363940461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69828.714016418598</v>
      </c>
      <c r="L1878" s="444">
        <f t="shared" ca="1" si="137"/>
        <v>16828720.077956878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16828720.077956878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70119.666991486985</v>
      </c>
      <c r="L1879" s="444">
        <f t="shared" ca="1" si="137"/>
        <v>16898839.744948365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16898839.744948365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70411.832270618179</v>
      </c>
      <c r="L1880" s="444">
        <f t="shared" ca="1" si="137"/>
        <v>16969251.577218983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16969251.577218983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70705.21490507909</v>
      </c>
      <c r="L1881" s="444">
        <f t="shared" ca="1" si="137"/>
        <v>17039956.792124063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17039956.792124063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70999.81996718359</v>
      </c>
      <c r="L1882" s="444">
        <f t="shared" ca="1" si="137"/>
        <v>17110956.612091247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17110956.612091247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71295.652550380197</v>
      </c>
      <c r="L1883" s="444">
        <f t="shared" ca="1" si="137"/>
        <v>17182252.264641628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17182252.264641628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71592.717769340117</v>
      </c>
      <c r="L1884" s="444">
        <f t="shared" ca="1" si="137"/>
        <v>17253844.982410967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17253844.982410967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71891.020760045692</v>
      </c>
      <c r="L1885" s="444">
        <f t="shared" ca="1" si="137"/>
        <v>17325736.003171012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17325736.003171012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72190.566679879208</v>
      </c>
      <c r="L1886" s="444">
        <f t="shared" ca="1" si="137"/>
        <v>17397926.569850892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17397926.569850892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72491.360707712054</v>
      </c>
      <c r="L1887" s="444">
        <f t="shared" ca="1" si="137"/>
        <v>17470417.930558603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17470417.930558603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72793.408043994175</v>
      </c>
      <c r="L1888" s="444">
        <f t="shared" ca="1" si="137"/>
        <v>17543211.338602599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17543211.338602599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73096.713910844162</v>
      </c>
      <c r="L1889" s="444">
        <f t="shared" ca="1" si="137"/>
        <v>17616308.052513443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17616308.052513443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73401.283552139343</v>
      </c>
      <c r="L1890" s="444">
        <f t="shared" ca="1" si="137"/>
        <v>17689709.336065583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17689709.336065583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73707.122233606598</v>
      </c>
      <c r="L1891" s="444">
        <f t="shared" ca="1" si="137"/>
        <v>17763416.45829919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17763416.45829919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74014.235242913288</v>
      </c>
      <c r="L1892" s="444">
        <f t="shared" ca="1" si="137"/>
        <v>17837430.693542104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17837430.693542104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74322.627889758762</v>
      </c>
      <c r="L1893" s="444">
        <f t="shared" ca="1" si="137"/>
        <v>17911753.321431864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17911753.321431864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74632.305505966098</v>
      </c>
      <c r="L1894" s="444">
        <f t="shared" ca="1" si="137"/>
        <v>17986385.626937829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17986385.626937829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74943.27344557429</v>
      </c>
      <c r="L1895" s="444">
        <f t="shared" ca="1" si="137"/>
        <v>18061328.900383402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18061328.900383402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75255.537084930838</v>
      </c>
      <c r="L1896" s="444">
        <f t="shared" ca="1" si="137"/>
        <v>18136584.437468331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18136584.437468331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75569.101822784709</v>
      </c>
      <c r="L1897" s="444">
        <f t="shared" ca="1" si="137"/>
        <v>18212153.539291117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18212153.539291117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75883.973080379656</v>
      </c>
      <c r="L1898" s="444">
        <f t="shared" ca="1" si="137"/>
        <v>18288037.512371495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18288037.512371495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76200.15630154789</v>
      </c>
      <c r="L1899" s="444">
        <f t="shared" ca="1" si="137"/>
        <v>18364237.668673042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18364237.668673042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76517.656952804347</v>
      </c>
      <c r="L1900" s="444">
        <f t="shared" ca="1" si="137"/>
        <v>18440755.325625848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18440755.325625848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76836.480523441031</v>
      </c>
      <c r="L1901" s="444">
        <f t="shared" ca="1" si="137"/>
        <v>18517591.806149289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18517591.806149289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77156.63252562203</v>
      </c>
      <c r="L1902" s="444">
        <f t="shared" ca="1" si="137"/>
        <v>18594748.438674912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18594748.438674912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77478.118494478796</v>
      </c>
      <c r="L1903" s="444">
        <f t="shared" ca="1" si="137"/>
        <v>18672226.557169389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18672226.557169389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77800.943988205792</v>
      </c>
      <c r="L1904" s="444">
        <f t="shared" ca="1" si="137"/>
        <v>18750027.501157593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18750027.501157593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78125.114588156634</v>
      </c>
      <c r="L1905" s="444">
        <f t="shared" ca="1" si="137"/>
        <v>18828152.615745749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18828152.615745749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78450.635898940614</v>
      </c>
      <c r="L1906" s="444">
        <f t="shared" ca="1" si="137"/>
        <v>18906603.25164469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18906603.25164469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78777.513548519535</v>
      </c>
      <c r="L1907" s="444">
        <f t="shared" ca="1" si="137"/>
        <v>18985380.765193209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18985380.765193209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79105.75318830504</v>
      </c>
      <c r="L1908" s="444">
        <f t="shared" ca="1" si="137"/>
        <v>19064486.518381514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19064486.518381514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79435.360493256303</v>
      </c>
      <c r="L1909" s="444">
        <f t="shared" ca="1" si="137"/>
        <v>19143921.878874771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19143921.878874771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79766.341161978213</v>
      </c>
      <c r="L1910" s="444">
        <f t="shared" ca="1" si="137"/>
        <v>19223688.220036749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19223688.220036749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80098.700916819784</v>
      </c>
      <c r="L1911" s="444">
        <f t="shared" ca="1" si="137"/>
        <v>19303786.920953568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19303786.920953568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80432.445503973198</v>
      </c>
      <c r="L1912" s="444">
        <f t="shared" ca="1" si="137"/>
        <v>19384219.366457541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19384219.366457541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80767.58069357308</v>
      </c>
      <c r="L1913" s="444">
        <f t="shared" ca="1" si="137"/>
        <v>19464986.947151113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19464986.947151113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81104.112279796303</v>
      </c>
      <c r="L1914" s="444">
        <f t="shared" ca="1" si="137"/>
        <v>19546091.059430908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19546091.059430908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81442.046080962115</v>
      </c>
      <c r="L1915" s="444">
        <f t="shared" ca="1" si="137"/>
        <v>19627533.10551187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19627533.10551187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81781.387939632797</v>
      </c>
      <c r="L1916" s="444">
        <f t="shared" ca="1" si="137"/>
        <v>19709314.493451502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19709314.493451502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82122.143722714594</v>
      </c>
      <c r="L1917" s="444">
        <f t="shared" ca="1" si="137"/>
        <v>19791436.637174215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19791436.637174215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82464.319321559233</v>
      </c>
      <c r="L1918" s="444">
        <f t="shared" ca="1" si="137"/>
        <v>19873900.956495773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19873900.956495773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82807.920652065717</v>
      </c>
      <c r="L1919" s="444">
        <f t="shared" ca="1" si="137"/>
        <v>19956708.877147838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19956708.877147838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83152.953654782657</v>
      </c>
      <c r="L1920" s="444">
        <f t="shared" ca="1" si="137"/>
        <v>20039861.830802619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20039861.830802619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83499.424295010918</v>
      </c>
      <c r="L1921" s="444">
        <f t="shared" ca="1" si="137"/>
        <v>20123361.255097631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20123361.255097631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83847.338562906793</v>
      </c>
      <c r="L1922" s="444">
        <f t="shared" ca="1" si="137"/>
        <v>20207208.593660537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20207208.593660537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84196.702473585567</v>
      </c>
      <c r="L1923" s="444">
        <f t="shared" ca="1" si="137"/>
        <v>20291405.296134122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20291405.296134122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84547.522067225509</v>
      </c>
      <c r="L1924" s="444">
        <f t="shared" ca="1" si="137"/>
        <v>20375952.818201348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20375952.818201348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84899.80340917228</v>
      </c>
      <c r="L1925" s="444">
        <f t="shared" ca="1" si="137"/>
        <v>20460852.621610522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20460852.621610522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85253.552590043837</v>
      </c>
      <c r="L1926" s="444">
        <f t="shared" ca="1" si="137"/>
        <v>20546106.174200565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20546106.174200565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85608.775725835687</v>
      </c>
      <c r="L1927" s="444">
        <f t="shared" ca="1" si="137"/>
        <v>20631714.949926399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20631714.949926399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85965.478958026666</v>
      </c>
      <c r="L1928" s="444">
        <f t="shared" ca="1" si="137"/>
        <v>20717680.428884424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20717680.428884424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86323.668453685095</v>
      </c>
      <c r="L1929" s="444">
        <f t="shared" ca="1" si="137"/>
        <v>20804004.09733811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20804004.09733811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86683.35040557546</v>
      </c>
      <c r="L1930" s="444">
        <f t="shared" ca="1" si="137"/>
        <v>20890687.447743684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20890687.447743684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87044.531032265353</v>
      </c>
      <c r="L1931" s="444">
        <f t="shared" ca="1" si="137"/>
        <v>20977731.978775948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20977731.978775948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87407.216578233114</v>
      </c>
      <c r="L1932" s="444">
        <f t="shared" ca="1" si="137"/>
        <v>21065139.195354182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21065139.195354182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87771.413313975761</v>
      </c>
      <c r="L1933" s="444">
        <f t="shared" ca="1" si="137"/>
        <v>21152910.60866816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21152910.60866816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88137.127536117332</v>
      </c>
      <c r="L1934" s="444">
        <f t="shared" ca="1" si="137"/>
        <v>21241047.736204278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21241047.736204278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88504.365567517816</v>
      </c>
      <c r="L1935" s="444">
        <f t="shared" ca="1" si="137"/>
        <v>21329552.101771794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21329552.101771794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88873.133757382471</v>
      </c>
      <c r="L1936" s="444">
        <f t="shared" ca="1" si="137"/>
        <v>21418425.235529177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21418425.235529177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89243.438481371573</v>
      </c>
      <c r="L1937" s="444">
        <f t="shared" ca="1" si="137"/>
        <v>21507668.674010549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21507668.674010549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89615.286141710618</v>
      </c>
      <c r="L1938" s="444">
        <f t="shared" ca="1" si="137"/>
        <v>21597283.960152261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21597283.960152261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89988.683167301089</v>
      </c>
      <c r="L1939" s="444">
        <f t="shared" ca="1" si="137"/>
        <v>21687272.643319562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21687272.643319562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90363.636013831507</v>
      </c>
      <c r="L1940" s="444">
        <f t="shared" ca="1" si="137"/>
        <v>21777636.279333394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21777636.279333394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90740.151163889139</v>
      </c>
      <c r="L1941" s="444">
        <f t="shared" ca="1" si="137"/>
        <v>21868376.430497285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21868376.430497285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91118.235127072025</v>
      </c>
      <c r="L1942" s="444">
        <f t="shared" ca="1" si="137"/>
        <v>21959494.665624358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21959494.665624358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91497.894440101489</v>
      </c>
      <c r="L1943" s="444">
        <f t="shared" ca="1" si="137"/>
        <v>22050992.560064461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22050992.560064461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91879.135666935254</v>
      </c>
      <c r="L1944" s="444">
        <f t="shared" ca="1" si="137"/>
        <v>22142871.695731398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22142871.695731398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92261.965398880828</v>
      </c>
      <c r="L1945" s="444">
        <f t="shared" ca="1" si="137"/>
        <v>22235133.661130279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22235133.661130279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92646.390254709491</v>
      </c>
      <c r="L1946" s="444">
        <f t="shared" ca="1" si="137"/>
        <v>22327780.051384989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22327780.051384989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93032.41688077079</v>
      </c>
      <c r="L1947" s="444">
        <f t="shared" ca="1" si="137"/>
        <v>22420812.468265761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22420812.468265761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93420.051951107336</v>
      </c>
      <c r="L1948" s="444">
        <f t="shared" ca="1" si="137"/>
        <v>22514232.520216867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22514232.520216867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93809.302167570277</v>
      </c>
      <c r="L1949" s="444">
        <f t="shared" ca="1" si="137"/>
        <v>22608041.822384439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22608041.822384439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94200.174259935156</v>
      </c>
      <c r="L1950" s="444">
        <f t="shared" ca="1" si="137"/>
        <v>22702241.996644374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22702241.996644374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94592.674986018217</v>
      </c>
      <c r="L1951" s="444">
        <f t="shared" ca="1" si="137"/>
        <v>22796834.671630394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22796834.671630394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94986.811131793307</v>
      </c>
      <c r="L1952" s="444">
        <f t="shared" ca="1" si="137"/>
        <v>22891821.482762188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22891821.482762188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95382.589511509112</v>
      </c>
      <c r="L1953" s="444">
        <f t="shared" ca="1" si="137"/>
        <v>22987204.072273698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22987204.072273698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95780.016967807067</v>
      </c>
      <c r="L1954" s="444">
        <f t="shared" ca="1" si="137"/>
        <v>23082984.089241505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23082984.089241505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96179.100371839595</v>
      </c>
      <c r="L1955" s="444">
        <f t="shared" ca="1" si="137"/>
        <v>23179163.189613346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23179163.189613346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96579.846623388934</v>
      </c>
      <c r="L1956" s="444">
        <f t="shared" ca="1" si="137"/>
        <v>23275743.036236733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23275743.036236733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96982.262650986391</v>
      </c>
      <c r="L1957" s="444">
        <f t="shared" ca="1" si="137"/>
        <v>23372725.298887718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23372725.298887718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97386.355412032164</v>
      </c>
      <c r="L1958" s="444">
        <f t="shared" ca="1" si="137"/>
        <v>23470111.654299751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23470111.654299751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97792.131892915626</v>
      </c>
      <c r="L1959" s="444">
        <f t="shared" ca="1" si="137"/>
        <v>23567903.786192667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23567903.786192667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98199.599109136107</v>
      </c>
      <c r="L1960" s="444">
        <f t="shared" ca="1" si="137"/>
        <v>23666103.385301802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23666103.385301802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98608.764105424169</v>
      </c>
      <c r="L1961" s="444">
        <f t="shared" ca="1" si="137"/>
        <v>23764712.149407227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23764712.149407227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99019.63395586345</v>
      </c>
      <c r="L1962" s="444">
        <f t="shared" ca="1" si="137"/>
        <v>23863731.783363089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23863731.783363089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99432.215764012872</v>
      </c>
      <c r="L1963" s="444">
        <f t="shared" ca="1" si="137"/>
        <v>23963163.999127101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23963163.999127101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99846.516663029586</v>
      </c>
      <c r="L1964" s="444">
        <f t="shared" ca="1" si="137"/>
        <v>24063010.515790131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24063010.515790131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100262.54381579222</v>
      </c>
      <c r="L1965" s="444">
        <f t="shared" ca="1" si="137"/>
        <v>24163273.059605923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24163273.059605923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100680.30441502467</v>
      </c>
      <c r="L1966" s="444">
        <f t="shared" ca="1" si="137"/>
        <v>24263953.364020947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24263953.364020947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101099.80568342061</v>
      </c>
      <c r="L1967" s="444">
        <f t="shared" ca="1" si="137"/>
        <v>24365053.169704366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24365053.169704366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101521.0548737682</v>
      </c>
      <c r="L1968" s="444">
        <f t="shared" ca="1" si="137"/>
        <v>24466574.224578135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24466574.224578135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101944.05926907556</v>
      </c>
      <c r="L1969" s="444">
        <f t="shared" ca="1" si="137"/>
        <v>24568518.283847209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24568518.283847209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102368.82618269671</v>
      </c>
      <c r="L1970" s="444">
        <f t="shared" ca="1" si="137"/>
        <v>24670887.110029906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24670887.110029906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102795.36295845795</v>
      </c>
      <c r="L1971" s="444">
        <f t="shared" ca="1" si="137"/>
        <v>24773682.472988363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24773682.472988363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103223.67697078484</v>
      </c>
      <c r="L1972" s="444">
        <f t="shared" ca="1" si="137"/>
        <v>24876906.149959147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24876906.149959147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103653.77562482978</v>
      </c>
      <c r="L1973" s="444">
        <f t="shared" ca="1" si="137"/>
        <v>24980559.925583977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24980559.925583977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104085.6663565999</v>
      </c>
      <c r="L1974" s="444">
        <f t="shared" ca="1" si="137"/>
        <v>25084645.591940578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25084645.591940578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104519.35663308574</v>
      </c>
      <c r="L1975" s="444">
        <f t="shared" ca="1" si="137"/>
        <v>25189164.948573664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25189164.948573664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104954.85395239026</v>
      </c>
      <c r="L1976" s="444">
        <f t="shared" ca="1" si="137"/>
        <v>25294119.802526053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25294119.802526053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105392.16584385856</v>
      </c>
      <c r="L1977" s="444">
        <f t="shared" ca="1" si="137"/>
        <v>25399511.968369912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25399511.968369912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105831.29986820796</v>
      </c>
      <c r="L1978" s="444">
        <f t="shared" ca="1" si="137"/>
        <v>25505343.26823812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25505343.26823812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106272.26361765883</v>
      </c>
      <c r="L1979" s="444">
        <f t="shared" ca="1" si="137"/>
        <v>25611615.531855777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25611615.531855777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106715.06471606574</v>
      </c>
      <c r="L1980" s="444">
        <f t="shared" ca="1" si="137"/>
        <v>25718330.596571844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25718330.596571844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107159.71081904935</v>
      </c>
      <c r="L1981" s="444">
        <f t="shared" ca="1" si="137"/>
        <v>25825490.307390895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25825490.307390895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107606.20961412873</v>
      </c>
      <c r="L1982" s="444">
        <f t="shared" ca="1" si="137"/>
        <v>25933096.517005023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25933096.517005023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108054.56882085426</v>
      </c>
      <c r="L1983" s="444">
        <f t="shared" ca="1" si="137"/>
        <v>26041151.085825875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26041151.085825875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108504.79619094114</v>
      </c>
      <c r="L1984" s="444">
        <f t="shared" ca="1" si="137"/>
        <v>26149655.882016815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26149655.882016815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108956.8995084034</v>
      </c>
      <c r="L1985" s="444">
        <f t="shared" ca="1" si="137"/>
        <v>26258612.781525217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26258612.781525217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109410.88658968841</v>
      </c>
      <c r="L1986" s="444">
        <f t="shared" ca="1" si="137"/>
        <v>26368023.668114904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26368023.668114904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109866.76528381211</v>
      </c>
      <c r="L1987" s="444">
        <f t="shared" ca="1" si="137"/>
        <v>26477890.433398716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26477890.433398716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110324.54347249465</v>
      </c>
      <c r="L1988" s="444">
        <f t="shared" ca="1" si="137"/>
        <v>26588214.976871211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26588214.976871211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110784.2290702967</v>
      </c>
      <c r="L1989" s="444">
        <f t="shared" ca="1" si="137"/>
        <v>26698999.205941509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26698999.205941509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111245.83002475629</v>
      </c>
      <c r="L1990" s="444">
        <f t="shared" ca="1" si="137"/>
        <v>26810245.035966266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26810245.035966266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111709.35431652611</v>
      </c>
      <c r="L1991" s="444">
        <f t="shared" ca="1" si="137"/>
        <v>26921954.390282791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26921954.390282791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112174.80995951164</v>
      </c>
      <c r="L1992" s="444">
        <f t="shared" ca="1" si="137"/>
        <v>27034129.200242303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27034129.200242303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112642.20500100961</v>
      </c>
      <c r="L1993" s="444">
        <f t="shared" ca="1" si="137"/>
        <v>27146771.405243311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27146771.405243311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113111.54752184713</v>
      </c>
      <c r="L1994" s="444">
        <f t="shared" ca="1" si="137"/>
        <v>27259882.952765159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27259882.952765159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113582.84563652148</v>
      </c>
      <c r="L1995" s="444">
        <f t="shared" ca="1" si="137"/>
        <v>27373465.79840168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27373465.79840168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114056.10749334033</v>
      </c>
      <c r="L1996" s="444">
        <f t="shared" ca="1" si="137"/>
        <v>27487521.905895021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27487521.905895021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114531.34127456258</v>
      </c>
      <c r="L1997" s="444">
        <f t="shared" ca="1" si="137"/>
        <v>27602053.247169584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27602053.247169584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115008.55519653994</v>
      </c>
      <c r="L1998" s="444">
        <f t="shared" ca="1" si="137"/>
        <v>27717061.802366123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27717061.802366123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115487.75750985883</v>
      </c>
      <c r="L1999" s="444">
        <f t="shared" ca="1" si="137"/>
        <v>27832549.55987598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27832549.55987598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115968.95649948325</v>
      </c>
      <c r="L2000" s="444">
        <f t="shared" ca="1" si="137"/>
        <v>27948518.516375463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27948518.516375463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116452.16048489777</v>
      </c>
      <c r="L2001" s="444">
        <f t="shared" ca="1" si="137"/>
        <v>28064970.676860362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28064970.676860362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116937.37782025151</v>
      </c>
      <c r="L2002" s="444">
        <f t="shared" ca="1" si="137"/>
        <v>28181908.054680616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28181908.054680616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117424.61689450254</v>
      </c>
      <c r="L2003" s="444">
        <f t="shared" ca="1" si="137"/>
        <v>28299332.671575118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28299332.671575118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117913.88613156299</v>
      </c>
      <c r="L2004" s="444">
        <f t="shared" ca="1" si="137"/>
        <v>28417246.55770668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28417246.55770668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118405.1939904445</v>
      </c>
      <c r="L2005" s="444">
        <f t="shared" ca="1" si="137"/>
        <v>28535651.751697123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28535651.751697123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118898.54896540467</v>
      </c>
      <c r="L2006" s="444">
        <f t="shared" ca="1" si="137"/>
        <v>28654550.300662529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28654550.300662529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119393.95958609386</v>
      </c>
      <c r="L2007" s="444">
        <f t="shared" ca="1" si="137"/>
        <v>28773944.260248624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28773944.260248624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119891.43441770259</v>
      </c>
      <c r="L2008" s="444">
        <f t="shared" ca="1" si="137"/>
        <v>28893835.694666326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28893835.694666326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120390.98206110968</v>
      </c>
      <c r="L2009" s="444">
        <f t="shared" ca="1" si="137"/>
        <v>29014226.676727436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29014226.676727436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120892.61115303099</v>
      </c>
      <c r="L2010" s="444">
        <f t="shared" ca="1" si="137"/>
        <v>29135119.287880469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29135119.287880469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121396.33036616861</v>
      </c>
      <c r="L2011" s="444">
        <f t="shared" ca="1" si="137"/>
        <v>29256515.618246637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29256515.618246637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121902.14840936099</v>
      </c>
      <c r="L2012" s="444">
        <f t="shared" ca="1" si="137"/>
        <v>29378417.766655996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29378417.766655996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122410.07402773334</v>
      </c>
      <c r="L2013" s="444">
        <f t="shared" ca="1" si="137"/>
        <v>29500827.840683728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29500827.840683728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122920.11600284885</v>
      </c>
      <c r="L2014" s="444">
        <f t="shared" ca="1" si="137"/>
        <v>29623747.956686579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29623747.956686579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123432.28315286075</v>
      </c>
      <c r="L2015" s="444">
        <f t="shared" ca="1" si="137"/>
        <v>29747180.239839438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29747180.239839438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123946.58433266432</v>
      </c>
      <c r="L2016" s="444">
        <f t="shared" ca="1" si="137"/>
        <v>29871126.824172102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29871126.824172102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124463.02843405044</v>
      </c>
      <c r="L2017" s="444">
        <f t="shared" ca="1" si="137"/>
        <v>29995589.852606151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29995589.852606151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124981.62438585896</v>
      </c>
      <c r="L2018" s="444">
        <f t="shared" ca="1" si="137"/>
        <v>30120571.476992011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30120571.476992011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125502.38115413337</v>
      </c>
      <c r="L2019" s="444">
        <f t="shared" ca="1" si="137"/>
        <v>30246073.858146146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30246073.858146146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126025.30774227562</v>
      </c>
      <c r="L2020" s="444">
        <f t="shared" ca="1" si="137"/>
        <v>30372099.165888421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30372099.165888421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126550.41319120175</v>
      </c>
      <c r="L2021" s="444">
        <f t="shared" ca="1" si="137"/>
        <v>30498649.579079624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30498649.579079624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127077.70657949844</v>
      </c>
      <c r="L2022" s="444">
        <f t="shared" ca="1" si="137"/>
        <v>30625727.285659123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30625727.285659123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127607.19702357969</v>
      </c>
      <c r="L2023" s="444">
        <f t="shared" ca="1" si="137"/>
        <v>30753334.482682701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30753334.482682701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128138.89367784459</v>
      </c>
      <c r="L2024" s="444">
        <f t="shared" ca="1" si="137"/>
        <v>30881473.376360547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30881473.376360547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128672.80573483561</v>
      </c>
      <c r="L2025" s="444">
        <f t="shared" ca="1" si="137"/>
        <v>31010146.182095382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31010146.182095382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129208.94242539744</v>
      </c>
      <c r="L2026" s="444">
        <f t="shared" ca="1" si="137"/>
        <v>31139355.124520779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31139355.124520779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129747.31301883658</v>
      </c>
      <c r="L2027" s="444">
        <f t="shared" ca="1" si="137"/>
        <v>31269102.437539615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31269102.437539615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130287.92682308173</v>
      </c>
      <c r="L2028" s="444">
        <f t="shared" ca="1" si="137"/>
        <v>31399390.364362698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31399390.364362698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130830.79318484457</v>
      </c>
      <c r="L2029" s="444">
        <f t="shared" ca="1" si="137"/>
        <v>31530221.157547541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31530221.157547541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131375.92148978141</v>
      </c>
      <c r="L2030" s="444">
        <f t="shared" ca="1" si="137"/>
        <v>31661597.079037324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31661597.079037324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131923.32116265551</v>
      </c>
      <c r="L2031" s="444">
        <f t="shared" ca="1" si="137"/>
        <v>31793520.40019998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31793520.40019998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132473.00166749992</v>
      </c>
      <c r="L2032" s="444">
        <f t="shared" ca="1" si="137"/>
        <v>31925993.401867479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31925993.401867479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133024.97250778117</v>
      </c>
      <c r="L2033" s="444">
        <f t="shared" ca="1" si="137"/>
        <v>32059018.374375261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32059018.374375261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133579.24322656356</v>
      </c>
      <c r="L2034" s="444">
        <f t="shared" ca="1" si="137"/>
        <v>32192597.617601827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32192597.617601827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134135.82340667429</v>
      </c>
      <c r="L2035" s="444">
        <f t="shared" ca="1" si="137"/>
        <v>32326733.441008501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32326733.441008501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134694.72267086874</v>
      </c>
      <c r="L2036" s="444">
        <f t="shared" ca="1" si="137"/>
        <v>32461428.163679369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32461428.163679369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135255.95068199738</v>
      </c>
      <c r="L2037" s="444">
        <f t="shared" ca="1" si="137"/>
        <v>32596684.114361364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32596684.114361364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135819.51714317236</v>
      </c>
      <c r="L2038" s="444">
        <f t="shared" ca="1" si="137"/>
        <v>32732503.631504536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32732503.631504536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136385.43179793557</v>
      </c>
      <c r="L2039" s="444">
        <f t="shared" ca="1" si="137"/>
        <v>32868889.063302472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32868889.063302472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136953.70443042697</v>
      </c>
      <c r="L2040" s="444">
        <f t="shared" ca="1" si="137"/>
        <v>33005842.7677329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33005842.7677329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137524.34486555375</v>
      </c>
      <c r="L2041" s="444">
        <f t="shared" ca="1" si="137"/>
        <v>33143367.112598453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33143367.112598453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138097.3629691602</v>
      </c>
      <c r="L2042" s="444">
        <f t="shared" ca="1" si="137"/>
        <v>33281464.475567613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33281464.475567613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138672.7686481984</v>
      </c>
      <c r="L2043" s="444">
        <f t="shared" ca="1" si="137"/>
        <v>33420137.244215813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33420137.244215813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139250.5718508992</v>
      </c>
      <c r="L2044" s="444">
        <f t="shared" ca="1" si="137"/>
        <v>33559387.816066712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33559387.816066712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139830.78256694463</v>
      </c>
      <c r="L2045" s="444">
        <f t="shared" ca="1" si="137"/>
        <v>33699218.598633654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33699218.598633654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140413.41082764021</v>
      </c>
      <c r="L2046" s="444">
        <f t="shared" ca="1" si="137"/>
        <v>33839632.009461291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33839632.009461291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140998.46670608872</v>
      </c>
      <c r="L2047" s="444">
        <f t="shared" ca="1" si="137"/>
        <v>33980630.476167381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33980630.476167381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141585.96031736408</v>
      </c>
      <c r="L2048" s="444">
        <f t="shared" ref="L2048:L2302" ca="1" si="142">I2048-J2048+K2048</f>
        <v>34122216.436484747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34122216.436484747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142175.90181868646</v>
      </c>
      <c r="L2049" s="444">
        <f t="shared" ca="1" si="142"/>
        <v>34264392.338303432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34264392.338303432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142768.30140959763</v>
      </c>
      <c r="L2050" s="444">
        <f t="shared" ca="1" si="142"/>
        <v>34407160.639713027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34407160.639713027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143363.16933213762</v>
      </c>
      <c r="L2051" s="444">
        <f t="shared" ca="1" si="142"/>
        <v>34550523.809045166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34550523.809045166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143960.51587102152</v>
      </c>
      <c r="L2052" s="444">
        <f t="shared" ca="1" si="142"/>
        <v>34694484.324916184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34694484.324916184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144560.35135381744</v>
      </c>
      <c r="L2053" s="444">
        <f t="shared" ca="1" si="142"/>
        <v>34839044.676270001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34839044.676270001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145162.686151125</v>
      </c>
      <c r="L2054" s="444">
        <f t="shared" ca="1" si="142"/>
        <v>34984207.362421125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34984207.362421125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145767.53067675469</v>
      </c>
      <c r="L2055" s="444">
        <f t="shared" ca="1" si="142"/>
        <v>35129974.893097878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35129974.893097878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146374.89538790783</v>
      </c>
      <c r="L2056" s="444">
        <f t="shared" ca="1" si="142"/>
        <v>35276349.788485788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35276349.788485788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146984.79078535744</v>
      </c>
      <c r="L2057" s="444">
        <f t="shared" ca="1" si="142"/>
        <v>35423334.579271145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35423334.579271145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147597.22741362976</v>
      </c>
      <c r="L2058" s="444">
        <f t="shared" ca="1" si="142"/>
        <v>35570931.806684777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35570931.806684777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148212.21586118656</v>
      </c>
      <c r="L2059" s="444">
        <f t="shared" ca="1" si="142"/>
        <v>35719144.022545964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35719144.022545964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148829.76676060818</v>
      </c>
      <c r="L2060" s="444">
        <f t="shared" ca="1" si="142"/>
        <v>35867973.789306574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35867973.789306574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149449.89078877738</v>
      </c>
      <c r="L2061" s="444">
        <f t="shared" ca="1" si="142"/>
        <v>36017423.680095352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36017423.680095352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150072.59866706395</v>
      </c>
      <c r="L2062" s="444">
        <f t="shared" ca="1" si="142"/>
        <v>36167496.278762415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36167496.278762415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150697.90116151006</v>
      </c>
      <c r="L2063" s="444">
        <f t="shared" ca="1" si="142"/>
        <v>36318194.179923922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36318194.179923922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151325.80908301633</v>
      </c>
      <c r="L2064" s="444">
        <f t="shared" ca="1" si="142"/>
        <v>36469519.989006937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36469519.989006937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151956.33328752889</v>
      </c>
      <c r="L2065" s="444">
        <f t="shared" ca="1" si="142"/>
        <v>36621476.322294466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36621476.322294466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152589.48467622694</v>
      </c>
      <c r="L2066" s="444">
        <f t="shared" ca="1" si="142"/>
        <v>36774065.806970693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36774065.806970693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153225.27419571122</v>
      </c>
      <c r="L2067" s="444">
        <f t="shared" ca="1" si="142"/>
        <v>36927291.081166402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36927291.081166402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153863.71283819334</v>
      </c>
      <c r="L2068" s="444">
        <f t="shared" ca="1" si="142"/>
        <v>37081154.794004597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37081154.794004597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154504.81164168581</v>
      </c>
      <c r="L2069" s="444">
        <f t="shared" ca="1" si="142"/>
        <v>37235659.605646282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37235659.605646282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155148.58169019283</v>
      </c>
      <c r="L2070" s="444">
        <f t="shared" ca="1" si="142"/>
        <v>37390808.187336475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37390808.187336475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155795.03411390199</v>
      </c>
      <c r="L2071" s="444">
        <f t="shared" ca="1" si="142"/>
        <v>37546603.221450374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37546603.221450374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156444.18008937655</v>
      </c>
      <c r="L2072" s="444">
        <f t="shared" ca="1" si="142"/>
        <v>37703047.40153975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37703047.40153975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157096.03083974897</v>
      </c>
      <c r="L2073" s="444">
        <f t="shared" ca="1" si="142"/>
        <v>37860143.432379499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37860143.432379499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157750.59763491456</v>
      </c>
      <c r="L2074" s="444">
        <f t="shared" ca="1" si="142"/>
        <v>38017894.030014411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38017894.030014411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158407.8917917267</v>
      </c>
      <c r="L2075" s="444">
        <f t="shared" ca="1" si="142"/>
        <v>38176301.921806134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38176301.921806134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159067.92467419221</v>
      </c>
      <c r="L2076" s="444">
        <f t="shared" ca="1" si="142"/>
        <v>38335369.846480325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38335369.846480325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159730.70769366802</v>
      </c>
      <c r="L2077" s="444">
        <f t="shared" ca="1" si="142"/>
        <v>38495100.554173991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38495100.554173991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160396.2523090583</v>
      </c>
      <c r="L2078" s="444">
        <f t="shared" ca="1" si="142"/>
        <v>38655496.806483053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38655496.806483053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161064.57002701273</v>
      </c>
      <c r="L2079" s="444">
        <f t="shared" ca="1" si="142"/>
        <v>38816561.376510069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38816561.376510069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161735.67240212529</v>
      </c>
      <c r="L2080" s="444">
        <f t="shared" ca="1" si="142"/>
        <v>38978297.048912197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38978297.048912197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162409.57103713416</v>
      </c>
      <c r="L2081" s="444">
        <f t="shared" ca="1" si="142"/>
        <v>39140706.619949333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39140706.619949333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163086.27758312222</v>
      </c>
      <c r="L2082" s="444">
        <f t="shared" ca="1" si="142"/>
        <v>39303792.897532456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39303792.897532456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163765.80373971857</v>
      </c>
      <c r="L2083" s="444">
        <f t="shared" ca="1" si="142"/>
        <v>39467558.701272175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39467558.701272175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164448.16125530071</v>
      </c>
      <c r="L2084" s="444">
        <f t="shared" ca="1" si="142"/>
        <v>39632006.862527475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39632006.862527475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165133.36192719781</v>
      </c>
      <c r="L2085" s="444">
        <f t="shared" ca="1" si="142"/>
        <v>39797140.224454671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39797140.224454671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165821.41760189447</v>
      </c>
      <c r="L2086" s="444">
        <f t="shared" ca="1" si="142"/>
        <v>39962961.642056562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39962961.642056562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166512.34017523567</v>
      </c>
      <c r="L2087" s="444">
        <f t="shared" ca="1" si="142"/>
        <v>40129473.982231796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40129473.982231796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167206.14159263248</v>
      </c>
      <c r="L2088" s="444">
        <f t="shared" ca="1" si="142"/>
        <v>40296680.123824425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40296680.123824425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167902.83384926844</v>
      </c>
      <c r="L2089" s="444">
        <f t="shared" ca="1" si="142"/>
        <v>40464582.957673691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40464582.957673691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168602.42899030703</v>
      </c>
      <c r="L2090" s="444">
        <f t="shared" ca="1" si="142"/>
        <v>40633185.386663996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40633185.386663996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169304.93911109999</v>
      </c>
      <c r="L2091" s="444">
        <f t="shared" ca="1" si="142"/>
        <v>40802490.325775094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40802490.325775094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170010.37635739622</v>
      </c>
      <c r="L2092" s="444">
        <f t="shared" ca="1" si="142"/>
        <v>40972500.702132493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40972500.702132493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170718.75292555205</v>
      </c>
      <c r="L2093" s="444">
        <f t="shared" ca="1" si="142"/>
        <v>41143219.455058046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41143219.455058046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171430.08106274187</v>
      </c>
      <c r="L2094" s="444">
        <f t="shared" ca="1" si="142"/>
        <v>41314649.536120787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41314649.536120787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172144.37306716994</v>
      </c>
      <c r="L2095" s="444">
        <f t="shared" ca="1" si="142"/>
        <v>41486793.909187958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41486793.909187958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172861.64128828316</v>
      </c>
      <c r="L2096" s="444">
        <f t="shared" ca="1" si="142"/>
        <v>41659655.550476238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41659655.550476238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173581.89812698434</v>
      </c>
      <c r="L2097" s="444">
        <f t="shared" ca="1" si="142"/>
        <v>41833237.44860322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41833237.44860322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174305.15603584674</v>
      </c>
      <c r="L2098" s="444">
        <f t="shared" ca="1" si="142"/>
        <v>42007542.604639068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42007542.604639068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175031.42751932945</v>
      </c>
      <c r="L2099" s="444">
        <f t="shared" ca="1" si="142"/>
        <v>42182574.032158397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42182574.032158397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175760.72513399331</v>
      </c>
      <c r="L2100" s="444">
        <f t="shared" ca="1" si="142"/>
        <v>42358334.75729239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42358334.75729239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176493.06148871829</v>
      </c>
      <c r="L2101" s="444">
        <f t="shared" ca="1" si="142"/>
        <v>42534827.818781108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42534827.818781108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177228.44924492127</v>
      </c>
      <c r="L2102" s="444">
        <f t="shared" ca="1" si="142"/>
        <v>42712056.268026032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42712056.268026032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177966.90111677512</v>
      </c>
      <c r="L2103" s="444">
        <f t="shared" ca="1" si="142"/>
        <v>42890023.169142805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42890023.169142805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178708.42987142835</v>
      </c>
      <c r="L2104" s="444">
        <f t="shared" ca="1" si="142"/>
        <v>43068731.59901423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43068731.59901423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179453.04832922595</v>
      </c>
      <c r="L2105" s="444">
        <f t="shared" ca="1" si="142"/>
        <v>43248184.647343457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43248184.647343457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180200.76936393106</v>
      </c>
      <c r="L2106" s="444">
        <f t="shared" ca="1" si="142"/>
        <v>43428385.416707389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43428385.416707389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180951.60590294746</v>
      </c>
      <c r="L2107" s="444">
        <f t="shared" ca="1" si="142"/>
        <v>43609337.022610337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43609337.022610337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181705.57092754307</v>
      </c>
      <c r="L2108" s="444">
        <f t="shared" ca="1" si="142"/>
        <v>43791042.593537882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43791042.593537882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182462.67747307449</v>
      </c>
      <c r="L2109" s="444">
        <f t="shared" ca="1" si="142"/>
        <v>43973505.271010958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43973505.271010958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183222.93862921232</v>
      </c>
      <c r="L2110" s="444">
        <f t="shared" ca="1" si="142"/>
        <v>44156728.209640168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44156728.209640168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183986.36754016735</v>
      </c>
      <c r="L2111" s="444">
        <f t="shared" ca="1" si="142"/>
        <v>44340714.577180333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44340714.577180333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184752.97740491806</v>
      </c>
      <c r="L2112" s="444">
        <f t="shared" ca="1" si="142"/>
        <v>44525467.554585248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44525467.554585248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185522.78147743852</v>
      </c>
      <c r="L2113" s="444">
        <f t="shared" ca="1" si="142"/>
        <v>44710990.336062685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44710990.336062685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186295.79306692784</v>
      </c>
      <c r="L2114" s="444">
        <f t="shared" ca="1" si="142"/>
        <v>44897286.129129611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44897286.129129611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187072.02553804003</v>
      </c>
      <c r="L2115" s="444">
        <f t="shared" ca="1" si="142"/>
        <v>45084358.154667653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45084358.154667653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187851.49231111523</v>
      </c>
      <c r="L2116" s="444">
        <f t="shared" ca="1" si="142"/>
        <v>45272209.646978766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45272209.646978766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188634.20686241152</v>
      </c>
      <c r="L2117" s="444">
        <f t="shared" ca="1" si="142"/>
        <v>45460843.853841178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45460843.853841178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189420.18272433823</v>
      </c>
      <c r="L2118" s="444">
        <f t="shared" ca="1" si="142"/>
        <v>45650264.03656552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45650264.03656552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190209.43348568966</v>
      </c>
      <c r="L2119" s="444">
        <f t="shared" ca="1" si="142"/>
        <v>45840473.470051207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45840473.470051207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191001.97279188002</v>
      </c>
      <c r="L2120" s="444">
        <f t="shared" ca="1" si="142"/>
        <v>46031475.442843087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46031475.442843087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191797.81434517953</v>
      </c>
      <c r="L2121" s="444">
        <f t="shared" ca="1" si="142"/>
        <v>46223273.257188268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46223273.257188268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192596.97190495112</v>
      </c>
      <c r="L2122" s="444">
        <f t="shared" ca="1" si="142"/>
        <v>46415870.229093216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46415870.229093216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193399.4592878884</v>
      </c>
      <c r="L2123" s="444">
        <f t="shared" ca="1" si="142"/>
        <v>46609269.688381106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46609269.688381106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194205.29036825462</v>
      </c>
      <c r="L2124" s="444">
        <f t="shared" ca="1" si="142"/>
        <v>46803474.978749357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46803474.978749357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195014.47907812233</v>
      </c>
      <c r="L2125" s="444">
        <f t="shared" ca="1" si="142"/>
        <v>46998489.457827479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46998489.457827479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195827.0394076145</v>
      </c>
      <c r="L2126" s="444">
        <f t="shared" ca="1" si="142"/>
        <v>47194316.49723509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47194316.49723509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196642.9854051462</v>
      </c>
      <c r="L2127" s="444">
        <f t="shared" ca="1" si="142"/>
        <v>47390959.482640237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47390959.482640237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197462.33117766766</v>
      </c>
      <c r="L2128" s="444">
        <f t="shared" ca="1" si="142"/>
        <v>47588421.813817903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47588421.813817903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198285.09089090792</v>
      </c>
      <c r="L2129" s="444">
        <f t="shared" ca="1" si="142"/>
        <v>47786706.90470881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47786706.90470881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199111.27876962005</v>
      </c>
      <c r="L2130" s="444">
        <f t="shared" ca="1" si="142"/>
        <v>47985818.18347843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47985818.18347843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199940.90909782678</v>
      </c>
      <c r="L2131" s="444">
        <f t="shared" ca="1" si="142"/>
        <v>48185759.092576258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48185759.092576258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200773.99621906775</v>
      </c>
      <c r="L2132" s="444">
        <f t="shared" ca="1" si="142"/>
        <v>48386533.088795327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48386533.088795327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201610.55453664719</v>
      </c>
      <c r="L2133" s="444">
        <f t="shared" ca="1" si="142"/>
        <v>48588143.643331975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48588143.643331975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202450.59851388322</v>
      </c>
      <c r="L2134" s="444">
        <f t="shared" ca="1" si="142"/>
        <v>48790594.241845861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48790594.241845861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203294.14267435775</v>
      </c>
      <c r="L2135" s="444">
        <f t="shared" ca="1" si="142"/>
        <v>48993888.384520218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48993888.384520218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204141.20160216757</v>
      </c>
      <c r="L2136" s="444">
        <f t="shared" ca="1" si="142"/>
        <v>49198029.586122386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49198029.586122386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204991.78994217661</v>
      </c>
      <c r="L2137" s="444">
        <f t="shared" ca="1" si="142"/>
        <v>49403021.376064561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49403021.376064561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205845.92240026902</v>
      </c>
      <c r="L2138" s="444">
        <f t="shared" ca="1" si="142"/>
        <v>49608867.298464827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49608867.298464827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206703.61374360343</v>
      </c>
      <c r="L2139" s="444">
        <f t="shared" ca="1" si="142"/>
        <v>49815570.91220843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49815570.91220843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207564.87880086846</v>
      </c>
      <c r="L2140" s="444">
        <f t="shared" ca="1" si="142"/>
        <v>50023135.791009299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50023135.791009299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208429.73246253876</v>
      </c>
      <c r="L2141" s="444">
        <f t="shared" ca="1" si="142"/>
        <v>50231565.52347184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50231565.52347184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209298.18968113267</v>
      </c>
      <c r="L2142" s="444">
        <f t="shared" ca="1" si="142"/>
        <v>50440863.713152975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50440863.713152975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210170.26547147072</v>
      </c>
      <c r="L2143" s="444">
        <f t="shared" ca="1" si="142"/>
        <v>50651033.978624448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50651033.978624448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211045.97491093518</v>
      </c>
      <c r="L2144" s="444">
        <f t="shared" ca="1" si="142"/>
        <v>50862079.953535385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50862079.953535385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211925.33313973076</v>
      </c>
      <c r="L2145" s="444">
        <f t="shared" ca="1" si="142"/>
        <v>51074005.286675118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51074005.286675118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212808.35536114633</v>
      </c>
      <c r="L2146" s="444">
        <f t="shared" ca="1" si="142"/>
        <v>51286813.642036267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51286813.642036267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213695.05684181777</v>
      </c>
      <c r="L2147" s="444">
        <f t="shared" ca="1" si="142"/>
        <v>51500508.698878087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51500508.698878087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214585.45291199203</v>
      </c>
      <c r="L2148" s="444">
        <f t="shared" ca="1" si="142"/>
        <v>51715094.151790082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51715094.151790082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215479.55896579201</v>
      </c>
      <c r="L2149" s="444">
        <f t="shared" ca="1" si="142"/>
        <v>51930573.710755877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51930573.710755877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216377.39046148281</v>
      </c>
      <c r="L2150" s="444">
        <f t="shared" ca="1" si="142"/>
        <v>52146951.101217359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52146951.101217359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217278.962921739</v>
      </c>
      <c r="L2151" s="444">
        <f t="shared" ca="1" si="142"/>
        <v>52364230.064139098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52364230.064139098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218184.2919339129</v>
      </c>
      <c r="L2152" s="444">
        <f t="shared" ca="1" si="142"/>
        <v>52582414.356073014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52582414.356073014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219093.39315030421</v>
      </c>
      <c r="L2153" s="444">
        <f t="shared" ca="1" si="142"/>
        <v>52801507.749223322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52801507.749223322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220006.28228843049</v>
      </c>
      <c r="L2154" s="444">
        <f t="shared" ca="1" si="142"/>
        <v>53021514.031511754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53021514.031511754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220922.97513129894</v>
      </c>
      <c r="L2155" s="444">
        <f t="shared" ca="1" si="142"/>
        <v>53242437.006643049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53242437.006643049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221843.48752767933</v>
      </c>
      <c r="L2156" s="444">
        <f t="shared" ca="1" si="142"/>
        <v>53464280.494170725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53464280.494170725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222767.83539237804</v>
      </c>
      <c r="L2157" s="444">
        <f t="shared" ca="1" si="142"/>
        <v>53687048.329563104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53687048.329563104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223696.03470651293</v>
      </c>
      <c r="L2158" s="444">
        <f t="shared" ca="1" si="142"/>
        <v>53910744.364269614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53910744.364269614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224628.10151779006</v>
      </c>
      <c r="L2159" s="444">
        <f t="shared" ca="1" si="142"/>
        <v>54135372.465787403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54135372.465787403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225564.05194078083</v>
      </c>
      <c r="L2160" s="444">
        <f t="shared" ca="1" si="142"/>
        <v>54360936.517728187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54360936.517728187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226503.90215720076</v>
      </c>
      <c r="L2161" s="444">
        <f t="shared" ca="1" si="142"/>
        <v>54587440.41988539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54587440.41988539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227447.66841618912</v>
      </c>
      <c r="L2162" s="444">
        <f t="shared" ca="1" si="142"/>
        <v>54814888.088301577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54814888.088301577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228395.3670345899</v>
      </c>
      <c r="L2163" s="444">
        <f t="shared" ca="1" si="142"/>
        <v>55043283.455336168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55043283.455336168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229347.01439723404</v>
      </c>
      <c r="L2164" s="444">
        <f t="shared" ca="1" si="142"/>
        <v>55272630.469733402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55272630.469733402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230302.6269572225</v>
      </c>
      <c r="L2165" s="444">
        <f t="shared" ca="1" si="142"/>
        <v>55502933.096690625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55502933.096690625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231262.22123621096</v>
      </c>
      <c r="L2166" s="444">
        <f t="shared" ca="1" si="142"/>
        <v>55734195.317926839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55734195.317926839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232225.81382469516</v>
      </c>
      <c r="L2167" s="444">
        <f t="shared" ca="1" si="142"/>
        <v>55966421.131751537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55966421.131751537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233193.42138229808</v>
      </c>
      <c r="L2168" s="444">
        <f t="shared" ca="1" si="142"/>
        <v>56199614.553133838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56199614.553133838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234165.06063805765</v>
      </c>
      <c r="L2169" s="444">
        <f t="shared" ca="1" si="142"/>
        <v>56433779.613771893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56433779.613771893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235140.74839071624</v>
      </c>
      <c r="L2170" s="444">
        <f t="shared" ca="1" si="142"/>
        <v>56668920.362162612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56668920.362162612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236120.50150901088</v>
      </c>
      <c r="L2171" s="444">
        <f t="shared" ca="1" si="142"/>
        <v>56905040.863671623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56905040.863671623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237104.33693196511</v>
      </c>
      <c r="L2172" s="444">
        <f t="shared" ca="1" si="142"/>
        <v>57142145.200603589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57142145.200603589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238092.27166918162</v>
      </c>
      <c r="L2173" s="444">
        <f t="shared" ca="1" si="142"/>
        <v>57380237.472272769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57380237.472272769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239084.32280113653</v>
      </c>
      <c r="L2174" s="444">
        <f t="shared" ca="1" si="142"/>
        <v>57619321.795073904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57619321.795073904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240080.50747947462</v>
      </c>
      <c r="L2175" s="444">
        <f t="shared" ca="1" si="142"/>
        <v>57859402.302553378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57859402.302553378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241080.84292730573</v>
      </c>
      <c r="L2176" s="444">
        <f t="shared" ca="1" si="142"/>
        <v>58100483.145480685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58100483.145480685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242085.34643950284</v>
      </c>
      <c r="L2177" s="444">
        <f t="shared" ca="1" si="142"/>
        <v>58342568.491920188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58342568.491920188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243094.03538300077</v>
      </c>
      <c r="L2178" s="444">
        <f t="shared" ca="1" si="142"/>
        <v>58585662.527303189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58585662.527303189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244106.92719709661</v>
      </c>
      <c r="L2179" s="444">
        <f t="shared" ca="1" si="142"/>
        <v>58829769.454500288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58829769.454500288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245124.03939375121</v>
      </c>
      <c r="L2180" s="444">
        <f t="shared" ca="1" si="142"/>
        <v>59074893.493894041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59074893.493894041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246145.38955789185</v>
      </c>
      <c r="L2181" s="444">
        <f t="shared" ca="1" si="142"/>
        <v>59321038.883451931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59321038.883451931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247170.99534771638</v>
      </c>
      <c r="L2182" s="444">
        <f t="shared" ca="1" si="142"/>
        <v>59568209.878799647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59568209.878799647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248200.87449499851</v>
      </c>
      <c r="L2183" s="444">
        <f t="shared" ca="1" si="142"/>
        <v>59816410.753294647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59816410.753294647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249235.04480539434</v>
      </c>
      <c r="L2184" s="444">
        <f t="shared" ca="1" si="142"/>
        <v>60065645.798100039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60065645.798100039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250273.52415875017</v>
      </c>
      <c r="L2185" s="444">
        <f t="shared" ca="1" si="142"/>
        <v>60315919.322258793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60315919.322258793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251316.33050941164</v>
      </c>
      <c r="L2186" s="444">
        <f t="shared" ca="1" si="142"/>
        <v>60567235.652768202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60567235.652768202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252363.48188653417</v>
      </c>
      <c r="L2187" s="444">
        <f t="shared" ca="1" si="142"/>
        <v>60819599.134654738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60819599.134654738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253414.99639439478</v>
      </c>
      <c r="L2188" s="444">
        <f t="shared" ca="1" si="142"/>
        <v>61073014.131049134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61073014.131049134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254470.89221270473</v>
      </c>
      <c r="L2189" s="444">
        <f t="shared" ca="1" si="142"/>
        <v>61327485.023261838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61327485.023261838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255531.18759692431</v>
      </c>
      <c r="L2190" s="444">
        <f t="shared" ca="1" si="142"/>
        <v>61583016.210858762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61583016.210858762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256595.90087857813</v>
      </c>
      <c r="L2191" s="444">
        <f t="shared" ca="1" si="142"/>
        <v>61839612.111737341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61839612.111737341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257665.05046557225</v>
      </c>
      <c r="L2192" s="444">
        <f t="shared" ca="1" si="142"/>
        <v>62097277.16220291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62097277.16220291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258738.65484251213</v>
      </c>
      <c r="L2193" s="444">
        <f t="shared" ca="1" si="142"/>
        <v>62356015.81704542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62356015.81704542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259816.73257102261</v>
      </c>
      <c r="L2194" s="444">
        <f t="shared" ca="1" si="142"/>
        <v>62615832.549616441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62615832.549616441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260899.30229006847</v>
      </c>
      <c r="L2195" s="444">
        <f t="shared" ca="1" si="142"/>
        <v>62876731.851906508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62876731.851906508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261986.38271627712</v>
      </c>
      <c r="L2196" s="444">
        <f t="shared" ca="1" si="142"/>
        <v>63138718.234622784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63138718.234622784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263077.99264426157</v>
      </c>
      <c r="L2197" s="444">
        <f t="shared" ca="1" si="142"/>
        <v>63401796.227267042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63401796.227267042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264174.150946946</v>
      </c>
      <c r="L2198" s="444">
        <f t="shared" ca="1" si="142"/>
        <v>63665970.378213987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63665970.378213987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265274.87657589163</v>
      </c>
      <c r="L2199" s="444">
        <f t="shared" ca="1" si="142"/>
        <v>63931245.254789881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63931245.254789881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266380.1885616245</v>
      </c>
      <c r="L2200" s="444">
        <f t="shared" ca="1" si="142"/>
        <v>64197625.443351507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64197625.443351507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267490.10601396463</v>
      </c>
      <c r="L2201" s="444">
        <f t="shared" ca="1" si="142"/>
        <v>64465115.549365468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64465115.549365468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268604.64812235616</v>
      </c>
      <c r="L2202" s="444">
        <f t="shared" ca="1" si="142"/>
        <v>64733720.197487824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64733720.197487824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269723.83415619924</v>
      </c>
      <c r="L2203" s="444">
        <f t="shared" ca="1" si="142"/>
        <v>65003444.031644024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65003444.031644024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270847.68346518342</v>
      </c>
      <c r="L2204" s="444">
        <f t="shared" ca="1" si="142"/>
        <v>65274291.715109207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65274291.715109207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271976.21547962166</v>
      </c>
      <c r="L2205" s="444">
        <f t="shared" ca="1" si="142"/>
        <v>65546267.930588827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65546267.930588827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273109.44971078675</v>
      </c>
      <c r="L2206" s="444">
        <f t="shared" ca="1" si="142"/>
        <v>65819377.380299613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65819377.380299613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274247.40575124836</v>
      </c>
      <c r="L2207" s="444">
        <f t="shared" ca="1" si="142"/>
        <v>66093624.786050864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66093624.786050864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275390.10327521194</v>
      </c>
      <c r="L2208" s="444">
        <f t="shared" ca="1" si="142"/>
        <v>66369014.889326073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66369014.889326073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276537.56203885865</v>
      </c>
      <c r="L2209" s="444">
        <f t="shared" ca="1" si="142"/>
        <v>66645552.451364934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66645552.451364934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277689.80188068724</v>
      </c>
      <c r="L2210" s="444">
        <f t="shared" ca="1" si="142"/>
        <v>66923242.253245622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66923242.253245622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278846.84272185678</v>
      </c>
      <c r="L2211" s="444">
        <f t="shared" ca="1" si="142"/>
        <v>67202089.095967472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67202089.095967472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280008.70456653112</v>
      </c>
      <c r="L2212" s="444">
        <f t="shared" ca="1" si="142"/>
        <v>67482097.80053401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67482097.80053401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281175.40750222502</v>
      </c>
      <c r="L2213" s="444">
        <f t="shared" ca="1" si="142"/>
        <v>67763273.208036229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67763273.208036229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282346.97170015093</v>
      </c>
      <c r="L2214" s="444">
        <f t="shared" ca="1" si="142"/>
        <v>68045620.179736376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68045620.179736376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283523.41741556826</v>
      </c>
      <c r="L2215" s="444">
        <f t="shared" ca="1" si="142"/>
        <v>68329143.59715195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68329143.59715195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284704.7649881331</v>
      </c>
      <c r="L2216" s="444">
        <f t="shared" ca="1" si="142"/>
        <v>68613848.362140089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68613848.362140089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285891.03484225034</v>
      </c>
      <c r="L2217" s="444">
        <f t="shared" ca="1" si="142"/>
        <v>68899739.396982342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68899739.396982342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287082.24748742644</v>
      </c>
      <c r="L2218" s="444">
        <f t="shared" ca="1" si="142"/>
        <v>69186821.644469768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69186821.644469768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288278.42351862404</v>
      </c>
      <c r="L2219" s="444">
        <f t="shared" ca="1" si="142"/>
        <v>69475100.067988396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69475100.067988396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289479.5836166183</v>
      </c>
      <c r="L2220" s="444">
        <f t="shared" ca="1" si="142"/>
        <v>69764579.65160501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69764579.65160501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290685.7485483542</v>
      </c>
      <c r="L2221" s="444">
        <f t="shared" ca="1" si="142"/>
        <v>70055265.400153369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70055265.400153369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291896.93916730571</v>
      </c>
      <c r="L2222" s="444">
        <f t="shared" ca="1" si="142"/>
        <v>70347162.339320675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70347162.339320675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293113.17641383613</v>
      </c>
      <c r="L2223" s="444">
        <f t="shared" ca="1" si="142"/>
        <v>70640275.515734509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70640275.515734509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294334.48131556046</v>
      </c>
      <c r="L2224" s="444">
        <f t="shared" ca="1" si="142"/>
        <v>70934609.997050062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70934609.997050062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295560.87498770858</v>
      </c>
      <c r="L2225" s="444">
        <f t="shared" ca="1" si="142"/>
        <v>71230170.872037768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71230170.872037768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296792.37863349071</v>
      </c>
      <c r="L2226" s="444">
        <f t="shared" ca="1" si="142"/>
        <v>71526963.250671253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71526963.250671253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298029.01354446355</v>
      </c>
      <c r="L2227" s="444">
        <f t="shared" ca="1" si="142"/>
        <v>71824992.264215723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71824992.264215723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299270.80110089883</v>
      </c>
      <c r="L2228" s="444">
        <f t="shared" ca="1" si="142"/>
        <v>72124263.065316617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72124263.065316617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300517.76277215255</v>
      </c>
      <c r="L2229" s="444">
        <f t="shared" ca="1" si="142"/>
        <v>72424780.828088775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72424780.828088775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301769.92011703656</v>
      </c>
      <c r="L2230" s="444">
        <f t="shared" ca="1" si="142"/>
        <v>72726550.748205811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72726550.748205811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303027.29478419089</v>
      </c>
      <c r="L2231" s="444">
        <f t="shared" ca="1" si="142"/>
        <v>73029578.042989999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73029578.042989999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304289.90851245832</v>
      </c>
      <c r="L2232" s="444">
        <f t="shared" ca="1" si="142"/>
        <v>73333867.951502457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73333867.951502457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305557.78313126025</v>
      </c>
      <c r="L2233" s="444">
        <f t="shared" ca="1" si="142"/>
        <v>73639425.734633714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73639425.734633714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306830.94056097383</v>
      </c>
      <c r="L2234" s="444">
        <f t="shared" ca="1" si="142"/>
        <v>73946256.675194681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73946256.675194681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308109.40281331114</v>
      </c>
      <c r="L2235" s="444">
        <f t="shared" ca="1" si="142"/>
        <v>74254366.078007996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74254366.078007996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309393.19199169998</v>
      </c>
      <c r="L2236" s="444">
        <f t="shared" ca="1" si="142"/>
        <v>74563759.269999698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74563759.269999698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310682.33029166539</v>
      </c>
      <c r="L2237" s="444">
        <f t="shared" ca="1" si="142"/>
        <v>74874441.600291356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74874441.600291356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311976.840001214</v>
      </c>
      <c r="L2238" s="444">
        <f t="shared" ca="1" si="142"/>
        <v>75186418.440292567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75186418.440292567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313276.74350121903</v>
      </c>
      <c r="L2239" s="444">
        <f t="shared" ca="1" si="142"/>
        <v>75499695.183793783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75499695.183793783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314582.0632658074</v>
      </c>
      <c r="L2240" s="444">
        <f t="shared" ca="1" si="142"/>
        <v>75814277.247059584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75814277.247059584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315892.82186274824</v>
      </c>
      <c r="L2241" s="444">
        <f t="shared" ca="1" si="142"/>
        <v>76130170.068922326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76130170.068922326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317209.04195384303</v>
      </c>
      <c r="L2242" s="444">
        <f t="shared" ca="1" si="142"/>
        <v>76447379.110876173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76447379.110876173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318530.74629531737</v>
      </c>
      <c r="L2243" s="444">
        <f t="shared" ca="1" si="142"/>
        <v>76765909.857171491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76765909.857171491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319857.95773821452</v>
      </c>
      <c r="L2244" s="444">
        <f t="shared" ca="1" si="142"/>
        <v>77085767.814909711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77085767.814909711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321190.69922879047</v>
      </c>
      <c r="L2245" s="444">
        <f t="shared" ca="1" si="142"/>
        <v>77406958.514138505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77406958.514138505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322528.99380891043</v>
      </c>
      <c r="L2246" s="444">
        <f t="shared" ca="1" si="142"/>
        <v>77729487.507947415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77729487.507947415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323872.86461644754</v>
      </c>
      <c r="L2247" s="444">
        <f t="shared" ca="1" si="142"/>
        <v>78053360.372563869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78053360.372563869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325222.33488568279</v>
      </c>
      <c r="L2248" s="444">
        <f t="shared" ca="1" si="142"/>
        <v>78378582.707449555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78378582.707449555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326577.42794770648</v>
      </c>
      <c r="L2249" s="444">
        <f t="shared" ca="1" si="142"/>
        <v>78705160.135397255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78705160.135397255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327938.16723082191</v>
      </c>
      <c r="L2250" s="444">
        <f t="shared" ca="1" si="142"/>
        <v>79033098.30262807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79033098.30262807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329304.5762609503</v>
      </c>
      <c r="L2251" s="444">
        <f t="shared" ca="1" si="142"/>
        <v>79362402.878889024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79362402.878889024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330676.67866203759</v>
      </c>
      <c r="L2252" s="444">
        <f t="shared" ca="1" si="142"/>
        <v>79693079.557551056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79693079.557551056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332054.49815646274</v>
      </c>
      <c r="L2253" s="444">
        <f t="shared" ca="1" si="142"/>
        <v>80025134.055707514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80025134.055707514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333438.05856544798</v>
      </c>
      <c r="L2254" s="444">
        <f t="shared" ca="1" si="142"/>
        <v>80358572.114272967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80358572.114272967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334827.38380947069</v>
      </c>
      <c r="L2255" s="444">
        <f t="shared" ca="1" si="142"/>
        <v>80693399.498082444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80693399.498082444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336222.49790867686</v>
      </c>
      <c r="L2256" s="444">
        <f t="shared" ca="1" si="142"/>
        <v>81029621.995991126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81029621.995991126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337623.42498329637</v>
      </c>
      <c r="L2257" s="444">
        <f t="shared" ca="1" si="142"/>
        <v>81367245.420974419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81367245.420974419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339030.1892540601</v>
      </c>
      <c r="L2258" s="444">
        <f t="shared" ca="1" si="142"/>
        <v>81706275.610228479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81706275.610228479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340442.81504261866</v>
      </c>
      <c r="L2259" s="444">
        <f t="shared" ca="1" si="142"/>
        <v>82046718.425271094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82046718.425271094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341861.32677196286</v>
      </c>
      <c r="L2260" s="444">
        <f t="shared" ca="1" si="142"/>
        <v>82388579.752043054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82388579.752043054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343285.74896684603</v>
      </c>
      <c r="L2261" s="444">
        <f t="shared" ca="1" si="142"/>
        <v>82731865.501009896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82731865.501009896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344716.1062542079</v>
      </c>
      <c r="L2262" s="444">
        <f t="shared" ca="1" si="142"/>
        <v>83076581.607264102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83076581.607264102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346152.42336360039</v>
      </c>
      <c r="L2263" s="444">
        <f t="shared" ca="1" si="142"/>
        <v>83422734.030627698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83422734.030627698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347594.72512761538</v>
      </c>
      <c r="L2264" s="444">
        <f t="shared" ca="1" si="142"/>
        <v>83770328.75575532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83770328.75575532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349043.03648231382</v>
      </c>
      <c r="L2265" s="444">
        <f t="shared" ca="1" si="142"/>
        <v>84119371.792237639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84119371.792237639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350497.3824676568</v>
      </c>
      <c r="L2266" s="444">
        <f t="shared" ca="1" si="142"/>
        <v>84469869.174705297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84469869.174705297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351957.78822793876</v>
      </c>
      <c r="L2267" s="444">
        <f t="shared" ca="1" si="142"/>
        <v>84821826.962933242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84821826.962933242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353424.27901222184</v>
      </c>
      <c r="L2268" s="444">
        <f t="shared" ca="1" si="142"/>
        <v>85175251.24194546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85175251.24194546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354896.88017477276</v>
      </c>
      <c r="L2269" s="444">
        <f t="shared" ca="1" si="142"/>
        <v>85530148.122120231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85530148.122120231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356375.61717550096</v>
      </c>
      <c r="L2270" s="444">
        <f t="shared" ca="1" si="142"/>
        <v>85886523.739295736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85886523.739295736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357860.5155803989</v>
      </c>
      <c r="L2271" s="444">
        <f t="shared" ca="1" si="142"/>
        <v>86244384.254876137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86244384.254876137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359351.60106198391</v>
      </c>
      <c r="L2272" s="444">
        <f t="shared" ca="1" si="142"/>
        <v>86603735.855938122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86603735.855938122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360848.89939974219</v>
      </c>
      <c r="L2273" s="444">
        <f t="shared" ca="1" si="142"/>
        <v>86964584.755337864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86964584.755337864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362352.43648057443</v>
      </c>
      <c r="L2274" s="444">
        <f t="shared" ca="1" si="142"/>
        <v>87326937.191818446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87326937.191818446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363862.2382992435</v>
      </c>
      <c r="L2275" s="444">
        <f t="shared" ca="1" si="142"/>
        <v>87690799.430117697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87690799.430117697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365378.33095882373</v>
      </c>
      <c r="L2276" s="444">
        <f t="shared" ca="1" si="142"/>
        <v>88056177.761076525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88056177.761076525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366900.74067115219</v>
      </c>
      <c r="L2277" s="444">
        <f t="shared" ca="1" si="142"/>
        <v>88423078.501747683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88423078.501747683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368429.49375728203</v>
      </c>
      <c r="L2278" s="444">
        <f t="shared" ca="1" si="142"/>
        <v>88791507.99550496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88791507.99550496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369964.61664793734</v>
      </c>
      <c r="L2279" s="444">
        <f t="shared" ca="1" si="142"/>
        <v>89161472.612152904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89161472.612152904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371506.13588397042</v>
      </c>
      <c r="L2280" s="444">
        <f t="shared" ca="1" si="142"/>
        <v>89532978.748036876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89532978.748036876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373054.07811682031</v>
      </c>
      <c r="L2281" s="444">
        <f t="shared" ca="1" si="142"/>
        <v>89906032.826153696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89906032.826153696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374608.47010897374</v>
      </c>
      <c r="L2282" s="444">
        <f t="shared" ca="1" si="142"/>
        <v>90280641.296262667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90280641.296262667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376169.33873442776</v>
      </c>
      <c r="L2283" s="444">
        <f t="shared" ca="1" si="142"/>
        <v>90656810.6349971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90656810.6349971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377736.71097915457</v>
      </c>
      <c r="L2284" s="444">
        <f t="shared" ca="1" si="142"/>
        <v>91034547.345976248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91034547.345976248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379310.61394156772</v>
      </c>
      <c r="L2285" s="444">
        <f t="shared" ca="1" si="142"/>
        <v>91413857.959917814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91413857.959917814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380891.07483299088</v>
      </c>
      <c r="L2286" s="444">
        <f t="shared" ca="1" si="142"/>
        <v>91794749.034750804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91794749.034750804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382478.12097812834</v>
      </c>
      <c r="L2287" s="444">
        <f t="shared" ca="1" si="142"/>
        <v>92177227.155728936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92177227.155728936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384071.77981553721</v>
      </c>
      <c r="L2288" s="444">
        <f t="shared" ca="1" si="142"/>
        <v>92561298.935544476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92561298.935544476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385672.07889810199</v>
      </c>
      <c r="L2289" s="444">
        <f t="shared" ca="1" si="142"/>
        <v>92946971.014442578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92946971.014442578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387279.04589351075</v>
      </c>
      <c r="L2290" s="444">
        <f t="shared" ca="1" si="142"/>
        <v>93334250.060336083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93334250.060336083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388892.70858473366</v>
      </c>
      <c r="L2291" s="444">
        <f t="shared" ca="1" si="142"/>
        <v>93723142.768920824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93723142.768920824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390513.09487050341</v>
      </c>
      <c r="L2292" s="444">
        <f t="shared" ca="1" si="142"/>
        <v>94113655.863791332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94113655.863791332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392140.23276579723</v>
      </c>
      <c r="L2293" s="444">
        <f t="shared" ca="1" si="142"/>
        <v>94505796.096557125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94505796.096557125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393774.15040232136</v>
      </c>
      <c r="L2294" s="444">
        <f t="shared" ca="1" si="142"/>
        <v>94899570.246959448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94899570.246959448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395414.87602899771</v>
      </c>
      <c r="L2295" s="444">
        <f t="shared" ca="1" si="142"/>
        <v>95294985.122988448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95294985.122988448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397062.43801245186</v>
      </c>
      <c r="L2296" s="444">
        <f t="shared" ca="1" si="142"/>
        <v>95692047.561000898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95692047.561000898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398716.86483750376</v>
      </c>
      <c r="L2297" s="444">
        <f t="shared" ca="1" si="142"/>
        <v>96090764.425838396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96090764.425838396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400378.18510765996</v>
      </c>
      <c r="L2298" s="444">
        <f t="shared" ca="1" si="142"/>
        <v>96491142.610946059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96491142.610946059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402046.4275456086</v>
      </c>
      <c r="L2299" s="444">
        <f t="shared" ca="1" si="142"/>
        <v>96893189.038491666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96893189.038491666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403721.62099371525</v>
      </c>
      <c r="L2300" s="444">
        <f t="shared" ca="1" si="142"/>
        <v>97296910.659485385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97296910.659485385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405403.79441452242</v>
      </c>
      <c r="L2301" s="444">
        <f t="shared" ca="1" si="142"/>
        <v>97702314.453899905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97702314.453899905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407092.97689124959</v>
      </c>
      <c r="L2302" s="444">
        <f t="shared" ca="1" si="142"/>
        <v>98109407.430791155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98109407.430791155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408789.19762829645</v>
      </c>
      <c r="L2303" s="444">
        <f t="shared" ref="L2303:L2557" ca="1" si="147">I2303-J2303+K2303</f>
        <v>98518196.628419444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98518196.628419444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410492.48595174769</v>
      </c>
      <c r="L2304" s="444">
        <f t="shared" ca="1" si="147"/>
        <v>98928689.114371195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98928689.114371195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412202.87130987999</v>
      </c>
      <c r="L2305" s="444">
        <f t="shared" ca="1" si="147"/>
        <v>99340891.985681072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99340891.985681072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413920.38327367115</v>
      </c>
      <c r="L2306" s="444">
        <f t="shared" ca="1" si="147"/>
        <v>99754812.368954748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99754812.368954748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415645.05153731146</v>
      </c>
      <c r="L2307" s="444">
        <f t="shared" ca="1" si="147"/>
        <v>100170457.42049205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100170457.42049205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417376.90591871686</v>
      </c>
      <c r="L2308" s="444">
        <f t="shared" ca="1" si="147"/>
        <v>100587834.32641077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100587834.32641077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419115.97636004485</v>
      </c>
      <c r="L2309" s="444">
        <f t="shared" ca="1" si="147"/>
        <v>101006950.30277081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101006950.30277081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420862.29292821168</v>
      </c>
      <c r="L2310" s="444">
        <f t="shared" ca="1" si="147"/>
        <v>101427812.59569903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101427812.59569903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422615.88581541262</v>
      </c>
      <c r="L2311" s="444">
        <f t="shared" ca="1" si="147"/>
        <v>101850428.48151444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101850428.48151444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424376.78533964348</v>
      </c>
      <c r="L2312" s="444">
        <f t="shared" ca="1" si="147"/>
        <v>102274805.26685408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102274805.26685408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426145.02194522531</v>
      </c>
      <c r="L2313" s="444">
        <f t="shared" ca="1" si="147"/>
        <v>102700950.2887993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102700950.2887993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427920.62620333041</v>
      </c>
      <c r="L2314" s="444">
        <f t="shared" ca="1" si="147"/>
        <v>103128870.91500263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103128870.91500263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429703.62881251093</v>
      </c>
      <c r="L2315" s="444">
        <f t="shared" ca="1" si="147"/>
        <v>103558574.54381514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103558574.54381514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431494.06059922971</v>
      </c>
      <c r="L2316" s="444">
        <f t="shared" ca="1" si="147"/>
        <v>103990068.60441436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103990068.60441436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433291.95251839317</v>
      </c>
      <c r="L2317" s="444">
        <f t="shared" ca="1" si="147"/>
        <v>104423360.55693275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104423360.55693275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435097.33565388643</v>
      </c>
      <c r="L2318" s="444">
        <f t="shared" ca="1" si="147"/>
        <v>104858457.89258663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104858457.89258663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436910.24121911096</v>
      </c>
      <c r="L2319" s="444">
        <f t="shared" ca="1" si="147"/>
        <v>105295368.13380575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105295368.13380575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438730.70055752393</v>
      </c>
      <c r="L2320" s="444">
        <f t="shared" ca="1" si="147"/>
        <v>105734098.83436328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105734098.83436328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440558.74514318042</v>
      </c>
      <c r="L2321" s="444">
        <f t="shared" ca="1" si="147"/>
        <v>106174657.57950646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106174657.57950646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442394.40658127691</v>
      </c>
      <c r="L2322" s="444">
        <f t="shared" ca="1" si="147"/>
        <v>106617051.98608774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106617051.98608774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444237.71660869889</v>
      </c>
      <c r="L2323" s="444">
        <f t="shared" ca="1" si="147"/>
        <v>107061289.70269644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107061289.70269644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446088.70709456847</v>
      </c>
      <c r="L2324" s="444">
        <f t="shared" ca="1" si="147"/>
        <v>107507378.40979101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107507378.40979101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447947.41004079586</v>
      </c>
      <c r="L2325" s="444">
        <f t="shared" ca="1" si="147"/>
        <v>107955325.8198318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107955325.8198318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449813.85758263251</v>
      </c>
      <c r="L2326" s="444">
        <f t="shared" ca="1" si="147"/>
        <v>108405139.67741443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108405139.67741443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451688.08198922686</v>
      </c>
      <c r="L2327" s="444">
        <f t="shared" ca="1" si="147"/>
        <v>108856827.75940366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108856827.75940366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453570.11566418194</v>
      </c>
      <c r="L2328" s="444">
        <f t="shared" ca="1" si="147"/>
        <v>109310397.87506784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109310397.87506784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455459.99114611599</v>
      </c>
      <c r="L2329" s="444">
        <f t="shared" ca="1" si="147"/>
        <v>109765857.86621396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109765857.86621396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457357.74110922485</v>
      </c>
      <c r="L2330" s="444">
        <f t="shared" ca="1" si="147"/>
        <v>110223215.60732318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110223215.60732318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459263.39836384665</v>
      </c>
      <c r="L2331" s="444">
        <f t="shared" ca="1" si="147"/>
        <v>110682479.00568703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110682479.00568703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461176.99585702928</v>
      </c>
      <c r="L2332" s="444">
        <f t="shared" ca="1" si="147"/>
        <v>111143656.00154406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111143656.00154406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463098.56667310023</v>
      </c>
      <c r="L2333" s="444">
        <f t="shared" ca="1" si="147"/>
        <v>111606754.56821716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111606754.56821716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465028.14403423812</v>
      </c>
      <c r="L2334" s="444">
        <f t="shared" ca="1" si="147"/>
        <v>112071782.71225139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112071782.71225139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466965.76130104746</v>
      </c>
      <c r="L2335" s="444">
        <f t="shared" ca="1" si="147"/>
        <v>112538748.47355244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112538748.47355244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468911.45197313512</v>
      </c>
      <c r="L2336" s="444">
        <f t="shared" ca="1" si="147"/>
        <v>113007659.92552558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113007659.92552558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470865.24968968995</v>
      </c>
      <c r="L2337" s="444">
        <f t="shared" ca="1" si="147"/>
        <v>113478525.17521526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113478525.17521526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472827.18823006365</v>
      </c>
      <c r="L2338" s="444">
        <f t="shared" ca="1" si="147"/>
        <v>113951352.36344533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113951352.36344533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474797.30151435558</v>
      </c>
      <c r="L2339" s="444">
        <f t="shared" ca="1" si="147"/>
        <v>114426149.66495968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114426149.66495968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476775.62360399868</v>
      </c>
      <c r="L2340" s="444">
        <f t="shared" ca="1" si="147"/>
        <v>114902925.28856368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114902925.28856368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478762.18870234868</v>
      </c>
      <c r="L2341" s="444">
        <f t="shared" ca="1" si="147"/>
        <v>115381687.47726603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115381687.47726603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480757.03115527512</v>
      </c>
      <c r="L2342" s="444">
        <f t="shared" ca="1" si="147"/>
        <v>115862444.5084213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115862444.5084213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482760.18545175542</v>
      </c>
      <c r="L2343" s="444">
        <f t="shared" ca="1" si="147"/>
        <v>116345204.69387306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116345204.69387306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484771.68622447108</v>
      </c>
      <c r="L2344" s="444">
        <f t="shared" ca="1" si="147"/>
        <v>116829976.38009754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116829976.38009754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486791.56825040642</v>
      </c>
      <c r="L2345" s="444">
        <f t="shared" ca="1" si="147"/>
        <v>117316767.94834794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117316767.94834794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488819.86645144981</v>
      </c>
      <c r="L2346" s="444">
        <f t="shared" ca="1" si="147"/>
        <v>117805587.8147994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117805587.8147994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490856.61589499755</v>
      </c>
      <c r="L2347" s="444">
        <f t="shared" ca="1" si="147"/>
        <v>118296444.4306944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118296444.4306944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492901.85179455997</v>
      </c>
      <c r="L2348" s="444">
        <f t="shared" ca="1" si="147"/>
        <v>118789346.28248896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118789346.28248896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494955.60951037065</v>
      </c>
      <c r="L2349" s="444">
        <f t="shared" ca="1" si="147"/>
        <v>119284301.89199933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119284301.89199933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497017.9245499972</v>
      </c>
      <c r="L2350" s="444">
        <f t="shared" ca="1" si="147"/>
        <v>119781319.81654933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119781319.81654933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499088.83256895549</v>
      </c>
      <c r="L2351" s="444">
        <f t="shared" ca="1" si="147"/>
        <v>120280408.64911829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120280408.64911829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501168.36937132623</v>
      </c>
      <c r="L2352" s="444">
        <f t="shared" ca="1" si="147"/>
        <v>120781577.01848961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120781577.01848961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503256.57091037341</v>
      </c>
      <c r="L2353" s="444">
        <f t="shared" ca="1" si="147"/>
        <v>121284833.58939999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121284833.58939999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505353.47328916658</v>
      </c>
      <c r="L2354" s="444">
        <f t="shared" ca="1" si="147"/>
        <v>121790187.06268916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121790187.06268916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507459.11276120483</v>
      </c>
      <c r="L2355" s="444">
        <f t="shared" ca="1" si="147"/>
        <v>122297646.17545035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122297646.17545035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509573.52573104313</v>
      </c>
      <c r="L2356" s="444">
        <f t="shared" ca="1" si="147"/>
        <v>122807219.7011814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122807219.7011814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511696.74875492242</v>
      </c>
      <c r="L2357" s="444">
        <f t="shared" ca="1" si="147"/>
        <v>123318916.44993632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123318916.44993632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513828.8185414013</v>
      </c>
      <c r="L2358" s="444">
        <f t="shared" ca="1" si="147"/>
        <v>123832745.26847772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123832745.26847772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515969.77195199043</v>
      </c>
      <c r="L2359" s="444">
        <f t="shared" ca="1" si="147"/>
        <v>124348715.04042971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124348715.04042971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518119.64600179048</v>
      </c>
      <c r="L2360" s="444">
        <f t="shared" ca="1" si="147"/>
        <v>124866834.6864315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124866834.6864315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520278.47786013118</v>
      </c>
      <c r="L2361" s="444">
        <f t="shared" ca="1" si="147"/>
        <v>125387113.16429164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125387113.16429164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522446.30485121516</v>
      </c>
      <c r="L2362" s="444">
        <f t="shared" ca="1" si="147"/>
        <v>125909559.46914285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125909559.46914285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524623.16445476178</v>
      </c>
      <c r="L2363" s="444">
        <f t="shared" ca="1" si="147"/>
        <v>126434182.63359761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126434182.63359761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526809.09430665674</v>
      </c>
      <c r="L2364" s="444">
        <f t="shared" ca="1" si="147"/>
        <v>126960991.72790428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126960991.72790428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529004.13219960115</v>
      </c>
      <c r="L2365" s="444">
        <f t="shared" ca="1" si="147"/>
        <v>127489995.86010388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127489995.86010388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531208.31608376617</v>
      </c>
      <c r="L2366" s="444">
        <f t="shared" ca="1" si="147"/>
        <v>128021204.17618763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128021204.17618763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533421.68406744848</v>
      </c>
      <c r="L2367" s="444">
        <f t="shared" ca="1" si="147"/>
        <v>128554625.86025508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128554625.86025508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535644.27441772947</v>
      </c>
      <c r="L2368" s="444">
        <f t="shared" ca="1" si="147"/>
        <v>129090270.13467281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129090270.13467281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537876.12556113675</v>
      </c>
      <c r="L2369" s="444">
        <f t="shared" ca="1" si="147"/>
        <v>129628146.26023394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129628146.26023394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540117.27608430805</v>
      </c>
      <c r="L2370" s="444">
        <f t="shared" ca="1" si="147"/>
        <v>130168263.53631824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130168263.53631824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542367.76473465934</v>
      </c>
      <c r="L2371" s="444">
        <f t="shared" ca="1" si="147"/>
        <v>130710631.3010529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130710631.3010529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544627.63042105373</v>
      </c>
      <c r="L2372" s="444">
        <f t="shared" ca="1" si="147"/>
        <v>131255258.93147396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131255258.93147396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546896.91221447487</v>
      </c>
      <c r="L2373" s="444">
        <f t="shared" ca="1" si="147"/>
        <v>131802155.84368843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131802155.84368843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549175.6493487017</v>
      </c>
      <c r="L2374" s="444">
        <f t="shared" ca="1" si="147"/>
        <v>132351331.49303713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132351331.49303713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551463.88122098811</v>
      </c>
      <c r="L2375" s="444">
        <f t="shared" ca="1" si="147"/>
        <v>132902795.37425812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132902795.37425812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553761.6473927421</v>
      </c>
      <c r="L2376" s="444">
        <f t="shared" ca="1" si="147"/>
        <v>133456557.02165085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133456557.02165085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556068.98759021191</v>
      </c>
      <c r="L2377" s="444">
        <f t="shared" ca="1" si="147"/>
        <v>134012626.00924106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134012626.00924106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558385.94170517102</v>
      </c>
      <c r="L2378" s="444">
        <f t="shared" ca="1" si="147"/>
        <v>134571011.95094624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134571011.95094624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560712.54979560932</v>
      </c>
      <c r="L2379" s="444">
        <f t="shared" ca="1" si="147"/>
        <v>135131724.50074184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135131724.50074184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563048.85208642436</v>
      </c>
      <c r="L2380" s="444">
        <f t="shared" ca="1" si="147"/>
        <v>135694773.35282826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135694773.35282826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565394.88897011778</v>
      </c>
      <c r="L2381" s="444">
        <f t="shared" ca="1" si="147"/>
        <v>136260168.24179837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136260168.24179837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567750.70100749319</v>
      </c>
      <c r="L2382" s="444">
        <f t="shared" ca="1" si="147"/>
        <v>136827918.94280586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136827918.94280586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570116.32892835769</v>
      </c>
      <c r="L2383" s="444">
        <f t="shared" ca="1" si="147"/>
        <v>137398035.27173421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137398035.27173421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572491.81363222585</v>
      </c>
      <c r="L2384" s="444">
        <f t="shared" ca="1" si="147"/>
        <v>137970527.08536643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137970527.08536643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574877.19618902681</v>
      </c>
      <c r="L2385" s="444">
        <f t="shared" ca="1" si="147"/>
        <v>138545404.28155544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138545404.28155544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577272.5178398143</v>
      </c>
      <c r="L2386" s="444">
        <f t="shared" ca="1" si="147"/>
        <v>139122676.79939526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139122676.79939526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579677.81999748026</v>
      </c>
      <c r="L2387" s="444">
        <f t="shared" ca="1" si="147"/>
        <v>139702354.61939275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139702354.61939275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582093.14424746984</v>
      </c>
      <c r="L2388" s="444">
        <f t="shared" ca="1" si="147"/>
        <v>140284447.76364022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140284447.76364022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584518.53234850091</v>
      </c>
      <c r="L2389" s="444">
        <f t="shared" ca="1" si="147"/>
        <v>140868966.29598874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140868966.29598874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586954.02623328636</v>
      </c>
      <c r="L2390" s="444">
        <f t="shared" ca="1" si="147"/>
        <v>141455920.32222202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141455920.32222202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589399.66800925846</v>
      </c>
      <c r="L2391" s="444">
        <f t="shared" ca="1" si="147"/>
        <v>142045319.99023128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142045319.99023128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591855.49995929701</v>
      </c>
      <c r="L2392" s="444">
        <f t="shared" ca="1" si="147"/>
        <v>142637175.49019057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142637175.49019057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594321.56454246072</v>
      </c>
      <c r="L2393" s="444">
        <f t="shared" ca="1" si="147"/>
        <v>143231497.05473304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143231497.05473304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596797.90439472103</v>
      </c>
      <c r="L2394" s="444">
        <f t="shared" ca="1" si="147"/>
        <v>143828294.95912775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143828294.95912775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599284.56232969894</v>
      </c>
      <c r="L2395" s="444">
        <f t="shared" ca="1" si="147"/>
        <v>144427579.52145746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144427579.52145746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601781.58133940608</v>
      </c>
      <c r="L2396" s="444">
        <f t="shared" ca="1" si="147"/>
        <v>145029361.10279688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145029361.10279688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604289.00459498703</v>
      </c>
      <c r="L2397" s="444">
        <f t="shared" ca="1" si="147"/>
        <v>145633650.10739186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145633650.10739186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606806.87544746604</v>
      </c>
      <c r="L2398" s="444">
        <f t="shared" ca="1" si="147"/>
        <v>146240456.98283932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146240456.98283932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609335.23742849717</v>
      </c>
      <c r="L2399" s="444">
        <f t="shared" ca="1" si="147"/>
        <v>146849792.2202678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146849792.2202678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611874.13425111584</v>
      </c>
      <c r="L2400" s="444">
        <f t="shared" ca="1" si="147"/>
        <v>147461666.35451892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147461666.35451892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614423.60981049552</v>
      </c>
      <c r="L2401" s="444">
        <f t="shared" ca="1" si="147"/>
        <v>148076089.96432942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148076089.96432942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616983.70818470593</v>
      </c>
      <c r="L2402" s="444">
        <f t="shared" ca="1" si="147"/>
        <v>148693073.67251414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148693073.67251414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619554.47363547562</v>
      </c>
      <c r="L2403" s="444">
        <f t="shared" ca="1" si="147"/>
        <v>149312628.14614961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149312628.14614961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622135.95060895663</v>
      </c>
      <c r="L2404" s="444">
        <f t="shared" ca="1" si="147"/>
        <v>149934764.09675857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149934764.09675857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624728.18373649404</v>
      </c>
      <c r="L2405" s="444">
        <f t="shared" ca="1" si="147"/>
        <v>150559492.28049508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150559492.28049508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627331.21783539618</v>
      </c>
      <c r="L2406" s="444">
        <f t="shared" ca="1" si="147"/>
        <v>151186823.49833047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151186823.49833047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629945.09790971025</v>
      </c>
      <c r="L2407" s="444">
        <f t="shared" ca="1" si="147"/>
        <v>151816768.59624019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151816768.59624019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632569.86915100075</v>
      </c>
      <c r="L2408" s="444">
        <f t="shared" ca="1" si="147"/>
        <v>152449338.46539119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152449338.46539119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635205.57693912997</v>
      </c>
      <c r="L2409" s="444">
        <f t="shared" ca="1" si="147"/>
        <v>153084544.04233032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153084544.04233032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637852.26684304303</v>
      </c>
      <c r="L2410" s="444">
        <f t="shared" ca="1" si="147"/>
        <v>153722396.30917338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153722396.30917338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640509.98462155578</v>
      </c>
      <c r="L2411" s="444">
        <f t="shared" ca="1" si="147"/>
        <v>154362906.29379493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154362906.29379493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643178.77622414555</v>
      </c>
      <c r="L2412" s="444">
        <f t="shared" ca="1" si="147"/>
        <v>155006085.07001907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155006085.07001907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645858.68779174611</v>
      </c>
      <c r="L2413" s="444">
        <f t="shared" ca="1" si="147"/>
        <v>155651943.7578108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155651943.7578108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648549.76565754495</v>
      </c>
      <c r="L2414" s="444">
        <f t="shared" ca="1" si="147"/>
        <v>156300493.52346835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156300493.52346835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651252.05634778482</v>
      </c>
      <c r="L2415" s="444">
        <f t="shared" ca="1" si="147"/>
        <v>156951745.57981613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156951745.57981613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653965.60658256721</v>
      </c>
      <c r="L2416" s="444">
        <f t="shared" ca="1" si="147"/>
        <v>157605711.18639871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157605711.18639871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656690.46327666135</v>
      </c>
      <c r="L2417" s="444">
        <f t="shared" ca="1" si="147"/>
        <v>158262401.64967537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158262401.64967537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659426.67354031408</v>
      </c>
      <c r="L2418" s="444">
        <f t="shared" ca="1" si="147"/>
        <v>158921828.32321569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158921828.32321569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662174.28468006535</v>
      </c>
      <c r="L2419" s="444">
        <f t="shared" ca="1" si="147"/>
        <v>159584002.60789576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159584002.60789576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664933.3441995657</v>
      </c>
      <c r="L2420" s="444">
        <f t="shared" ca="1" si="147"/>
        <v>160248935.95209533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160248935.95209533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667703.89980039722</v>
      </c>
      <c r="L2421" s="444">
        <f t="shared" ca="1" si="147"/>
        <v>160916639.85189572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160916639.85189572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670485.99938289879</v>
      </c>
      <c r="L2422" s="444">
        <f t="shared" ca="1" si="147"/>
        <v>161587125.85127863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161587125.85127863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673279.6910469943</v>
      </c>
      <c r="L2423" s="444">
        <f t="shared" ca="1" si="147"/>
        <v>162260405.54232562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162260405.54232562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676085.02309302334</v>
      </c>
      <c r="L2424" s="444">
        <f t="shared" ca="1" si="147"/>
        <v>162936490.56541863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162936490.56541863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678902.04402257758</v>
      </c>
      <c r="L2425" s="444">
        <f t="shared" ca="1" si="147"/>
        <v>163615392.60944122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163615392.60944122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681730.80253933836</v>
      </c>
      <c r="L2426" s="444">
        <f t="shared" ca="1" si="147"/>
        <v>164297123.41198057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164297123.41198057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684571.34754991904</v>
      </c>
      <c r="L2427" s="444">
        <f t="shared" ca="1" si="147"/>
        <v>164981694.75953048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164981694.75953048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687423.72816471034</v>
      </c>
      <c r="L2428" s="444">
        <f t="shared" ca="1" si="147"/>
        <v>165669118.48769519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165669118.48769519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690287.9936987299</v>
      </c>
      <c r="L2429" s="444">
        <f t="shared" ca="1" si="147"/>
        <v>166359406.4813939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166359406.4813939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693164.19367247459</v>
      </c>
      <c r="L2430" s="444">
        <f t="shared" ca="1" si="147"/>
        <v>167052570.67506638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167052570.67506638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696052.3778127766</v>
      </c>
      <c r="L2431" s="444">
        <f t="shared" ca="1" si="147"/>
        <v>167748623.05287915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167748623.05287915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698952.59605366318</v>
      </c>
      <c r="L2432" s="444">
        <f t="shared" ca="1" si="147"/>
        <v>168447575.64893281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168447575.64893281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701864.89853722008</v>
      </c>
      <c r="L2433" s="444">
        <f t="shared" ca="1" si="147"/>
        <v>169149440.54747003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169149440.54747003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704789.33561445842</v>
      </c>
      <c r="L2434" s="444">
        <f t="shared" ca="1" si="147"/>
        <v>169854229.88308451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169854229.88308451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707725.95784618543</v>
      </c>
      <c r="L2435" s="444">
        <f t="shared" ca="1" si="147"/>
        <v>170561955.8409307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170561955.8409307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710674.8160038779</v>
      </c>
      <c r="L2436" s="444">
        <f t="shared" ca="1" si="147"/>
        <v>171272630.65693459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171272630.65693459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713635.96107056073</v>
      </c>
      <c r="L2437" s="444">
        <f t="shared" ca="1" si="147"/>
        <v>171986266.61800516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171986266.61800516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716609.44424168812</v>
      </c>
      <c r="L2438" s="444">
        <f t="shared" ca="1" si="147"/>
        <v>172702876.06224686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172702876.06224686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719595.31692602858</v>
      </c>
      <c r="L2439" s="444">
        <f t="shared" ca="1" si="147"/>
        <v>173422471.37917289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173422471.37917289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722593.63074655365</v>
      </c>
      <c r="L2440" s="444">
        <f t="shared" ca="1" si="147"/>
        <v>174145065.00991943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174145065.00991943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725604.43754133093</v>
      </c>
      <c r="L2441" s="444">
        <f t="shared" ca="1" si="147"/>
        <v>174870669.44746077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174870669.44746077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728627.78936441988</v>
      </c>
      <c r="L2442" s="444">
        <f t="shared" ca="1" si="147"/>
        <v>175599297.2368252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175599297.2368252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731663.7384867717</v>
      </c>
      <c r="L2443" s="444">
        <f t="shared" ca="1" si="147"/>
        <v>176330960.97531196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176330960.97531196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734712.33739713323</v>
      </c>
      <c r="L2444" s="444">
        <f t="shared" ca="1" si="147"/>
        <v>177065673.31270909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177065673.31270909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737773.63880295458</v>
      </c>
      <c r="L2445" s="444">
        <f t="shared" ca="1" si="147"/>
        <v>177803446.95151204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177803446.95151204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740847.6956313001</v>
      </c>
      <c r="L2446" s="444">
        <f t="shared" ca="1" si="147"/>
        <v>178544294.64714333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178544294.64714333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743934.56102976389</v>
      </c>
      <c r="L2447" s="444">
        <f t="shared" ca="1" si="147"/>
        <v>179288229.2081731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179288229.2081731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747034.28836738784</v>
      </c>
      <c r="L2448" s="444">
        <f t="shared" ca="1" si="147"/>
        <v>180035263.49654049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180035263.49654049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750146.93123558536</v>
      </c>
      <c r="L2449" s="444">
        <f t="shared" ca="1" si="147"/>
        <v>180785410.42777607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180785410.42777607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753272.54344906693</v>
      </c>
      <c r="L2450" s="444">
        <f t="shared" ca="1" si="147"/>
        <v>181538682.97122514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181538682.97122514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756411.17904677137</v>
      </c>
      <c r="L2451" s="444">
        <f t="shared" ca="1" si="147"/>
        <v>182295094.15027192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182295094.15027192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759562.89229279966</v>
      </c>
      <c r="L2452" s="444">
        <f t="shared" ca="1" si="147"/>
        <v>183054657.04256472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183054657.04256472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762727.73767735297</v>
      </c>
      <c r="L2453" s="444">
        <f t="shared" ca="1" si="147"/>
        <v>183817384.78024209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183817384.78024209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765905.76991767529</v>
      </c>
      <c r="L2454" s="444">
        <f t="shared" ca="1" si="147"/>
        <v>184583290.55015975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184583290.55015975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769097.04395899898</v>
      </c>
      <c r="L2455" s="444">
        <f t="shared" ca="1" si="147"/>
        <v>185352387.59411874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185352387.59411874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772301.6149754948</v>
      </c>
      <c r="L2456" s="444">
        <f t="shared" ca="1" si="147"/>
        <v>186124689.20909423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186124689.20909423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775519.53837122594</v>
      </c>
      <c r="L2457" s="444">
        <f t="shared" ca="1" si="147"/>
        <v>186900208.74746546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186900208.74746546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778750.86978110613</v>
      </c>
      <c r="L2458" s="444">
        <f t="shared" ca="1" si="147"/>
        <v>187678959.61724657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187678959.61724657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781995.66507186065</v>
      </c>
      <c r="L2459" s="444">
        <f t="shared" ca="1" si="147"/>
        <v>188460955.28231844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188460955.28231844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785253.98034299351</v>
      </c>
      <c r="L2460" s="444">
        <f t="shared" ca="1" si="147"/>
        <v>189246209.26266143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189246209.26266143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788525.87192775588</v>
      </c>
      <c r="L2461" s="444">
        <f t="shared" ca="1" si="147"/>
        <v>190034735.1345892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190034735.1345892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791811.39639412169</v>
      </c>
      <c r="L2462" s="444">
        <f t="shared" ca="1" si="147"/>
        <v>190826546.53098333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190826546.53098333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795110.61054576386</v>
      </c>
      <c r="L2463" s="444">
        <f t="shared" ca="1" si="147"/>
        <v>191621657.14152908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191621657.14152908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798423.57142303779</v>
      </c>
      <c r="L2464" s="444">
        <f t="shared" ca="1" si="147"/>
        <v>192420080.71295211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192420080.71295211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801750.33630396705</v>
      </c>
      <c r="L2465" s="444">
        <f t="shared" ca="1" si="147"/>
        <v>193221831.04925609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193221831.04925609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805090.96270523372</v>
      </c>
      <c r="L2466" s="444">
        <f t="shared" ca="1" si="147"/>
        <v>194026922.01196131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194026922.01196131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808445.5083831721</v>
      </c>
      <c r="L2467" s="444">
        <f t="shared" ca="1" si="147"/>
        <v>194835367.5203445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194835367.5203445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811814.03133476875</v>
      </c>
      <c r="L2468" s="444">
        <f t="shared" ca="1" si="147"/>
        <v>195647181.55167925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195647181.55167925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815196.58979866351</v>
      </c>
      <c r="L2469" s="444">
        <f t="shared" ca="1" si="147"/>
        <v>196462378.14147791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196462378.14147791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818593.24225615792</v>
      </c>
      <c r="L2470" s="444">
        <f t="shared" ca="1" si="147"/>
        <v>197280971.38373408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197280971.38373408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822004.04743222531</v>
      </c>
      <c r="L2471" s="444">
        <f t="shared" ca="1" si="147"/>
        <v>198102975.43116629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198102975.43116629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825429.06429652625</v>
      </c>
      <c r="L2472" s="444">
        <f t="shared" ca="1" si="147"/>
        <v>198928404.49546281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198928404.49546281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828868.35206442839</v>
      </c>
      <c r="L2473" s="444">
        <f t="shared" ca="1" si="147"/>
        <v>199757272.84752724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199757272.84752724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832321.97019803012</v>
      </c>
      <c r="L2474" s="444">
        <f t="shared" ca="1" si="147"/>
        <v>200589594.81772527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200589594.81772527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835789.97840718867</v>
      </c>
      <c r="L2475" s="444">
        <f t="shared" ca="1" si="147"/>
        <v>201425384.79613245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201425384.79613245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839272.43665055186</v>
      </c>
      <c r="L2476" s="444">
        <f t="shared" ca="1" si="147"/>
        <v>202264657.23278299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202264657.23278299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842769.40513659583</v>
      </c>
      <c r="L2477" s="444">
        <f t="shared" ca="1" si="147"/>
        <v>203107426.63791957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203107426.63791957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846280.94432466489</v>
      </c>
      <c r="L2478" s="444">
        <f t="shared" ca="1" si="147"/>
        <v>203953707.58224425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203953707.58224425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849807.1149260177</v>
      </c>
      <c r="L2479" s="444">
        <f t="shared" ca="1" si="147"/>
        <v>204803514.69717026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204803514.69717026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853347.97790487611</v>
      </c>
      <c r="L2480" s="444">
        <f t="shared" ca="1" si="147"/>
        <v>205656862.67507514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205656862.67507514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856903.59447947971</v>
      </c>
      <c r="L2481" s="444">
        <f t="shared" ca="1" si="147"/>
        <v>206513766.26955462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206513766.26955462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860474.0261231442</v>
      </c>
      <c r="L2482" s="444">
        <f t="shared" ca="1" si="147"/>
        <v>207374240.29567775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207374240.29567775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864059.33456532389</v>
      </c>
      <c r="L2483" s="444">
        <f t="shared" ca="1" si="147"/>
        <v>208238299.63024306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208238299.63024306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867659.58179267938</v>
      </c>
      <c r="L2484" s="444">
        <f t="shared" ca="1" si="147"/>
        <v>209105959.21203575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209105959.21203575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871274.83005014888</v>
      </c>
      <c r="L2485" s="444">
        <f t="shared" ca="1" si="147"/>
        <v>209977234.04208589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209977234.04208589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874905.14184202452</v>
      </c>
      <c r="L2486" s="444">
        <f t="shared" ca="1" si="147"/>
        <v>210852139.18392792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210852139.18392792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878550.57993303286</v>
      </c>
      <c r="L2487" s="444">
        <f t="shared" ca="1" si="147"/>
        <v>211730689.76386097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211730689.76386097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882211.20734942064</v>
      </c>
      <c r="L2488" s="444">
        <f t="shared" ca="1" si="147"/>
        <v>212612900.97121039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212612900.97121039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885887.08738004323</v>
      </c>
      <c r="L2489" s="444">
        <f t="shared" ca="1" si="147"/>
        <v>213498788.05859044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213498788.05859044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889578.28357746033</v>
      </c>
      <c r="L2490" s="444">
        <f t="shared" ca="1" si="147"/>
        <v>214388366.34216791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214388366.34216791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893284.85975903296</v>
      </c>
      <c r="L2491" s="444">
        <f t="shared" ca="1" si="147"/>
        <v>215281651.20192695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215281651.20192695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897006.88000802894</v>
      </c>
      <c r="L2492" s="444">
        <f t="shared" ca="1" si="147"/>
        <v>216178658.08193499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216178658.08193499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900744.40867472906</v>
      </c>
      <c r="L2493" s="444">
        <f t="shared" ca="1" si="147"/>
        <v>217079402.49060971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217079402.49060971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904497.51037754037</v>
      </c>
      <c r="L2494" s="444">
        <f t="shared" ca="1" si="147"/>
        <v>217983900.00098723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217983900.00098723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908266.25000411342</v>
      </c>
      <c r="L2495" s="444">
        <f t="shared" ca="1" si="147"/>
        <v>218892166.25099134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218892166.25099134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912050.6927124639</v>
      </c>
      <c r="L2496" s="444">
        <f t="shared" ca="1" si="147"/>
        <v>219804216.9437038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219804216.9437038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915850.903932099</v>
      </c>
      <c r="L2497" s="444">
        <f t="shared" ca="1" si="147"/>
        <v>220720067.8476359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220720067.8476359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919666.9493651496</v>
      </c>
      <c r="L2498" s="444">
        <f t="shared" ca="1" si="147"/>
        <v>221639734.79700103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221639734.79700103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923498.89498750446</v>
      </c>
      <c r="L2499" s="444">
        <f t="shared" ca="1" si="147"/>
        <v>222563233.69198853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222563233.69198853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927346.80704995221</v>
      </c>
      <c r="L2500" s="444">
        <f t="shared" ca="1" si="147"/>
        <v>223490580.49903849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223490580.49903849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931210.75207932713</v>
      </c>
      <c r="L2501" s="444">
        <f t="shared" ca="1" si="147"/>
        <v>224421791.25111783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224421791.25111783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935090.79687965743</v>
      </c>
      <c r="L2502" s="444">
        <f t="shared" ca="1" si="147"/>
        <v>225356882.04799747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225356882.04799747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938987.00853332295</v>
      </c>
      <c r="L2503" s="444">
        <f t="shared" ca="1" si="147"/>
        <v>226295869.0565308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226295869.0565308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942899.45440221159</v>
      </c>
      <c r="L2504" s="444">
        <f t="shared" ca="1" si="147"/>
        <v>227238768.51093301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227238768.51093301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946828.20212888741</v>
      </c>
      <c r="L2505" s="444">
        <f t="shared" ca="1" si="147"/>
        <v>228185596.7130619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228185596.7130619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950773.31963775784</v>
      </c>
      <c r="L2506" s="444">
        <f t="shared" ca="1" si="147"/>
        <v>229136370.03269964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229136370.03269964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954734.87513624853</v>
      </c>
      <c r="L2507" s="444">
        <f t="shared" ca="1" si="147"/>
        <v>230091104.9078359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230091104.9078359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958712.93711598287</v>
      </c>
      <c r="L2508" s="444">
        <f t="shared" ca="1" si="147"/>
        <v>231049817.8449519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231049817.8449519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962707.5743539664</v>
      </c>
      <c r="L2509" s="444">
        <f t="shared" ca="1" si="147"/>
        <v>232012525.41930586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232012525.41930586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966718.85591377446</v>
      </c>
      <c r="L2510" s="444">
        <f t="shared" ca="1" si="147"/>
        <v>232979244.27521965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232979244.27521965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970746.85114674852</v>
      </c>
      <c r="L2511" s="444">
        <f t="shared" ca="1" si="147"/>
        <v>233949991.12636641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233949991.12636641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974791.62969319336</v>
      </c>
      <c r="L2512" s="444">
        <f t="shared" ca="1" si="147"/>
        <v>234924782.75605959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234924782.75605959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978853.26148358162</v>
      </c>
      <c r="L2513" s="444">
        <f t="shared" ca="1" si="147"/>
        <v>235903636.01754317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235903636.01754317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982931.81673976313</v>
      </c>
      <c r="L2514" s="444">
        <f t="shared" ca="1" si="147"/>
        <v>236886567.83428293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236886567.83428293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987027.3659761789</v>
      </c>
      <c r="L2515" s="444">
        <f t="shared" ca="1" si="147"/>
        <v>237873595.20025912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237873595.20025912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991139.98000107962</v>
      </c>
      <c r="L2516" s="444">
        <f t="shared" ca="1" si="147"/>
        <v>238864735.18026021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238864735.18026021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995269.72991775104</v>
      </c>
      <c r="L2517" s="444">
        <f t="shared" ca="1" si="147"/>
        <v>239860004.91017798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239860004.91017798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999416.6871257415</v>
      </c>
      <c r="L2518" s="444">
        <f t="shared" ca="1" si="147"/>
        <v>240859421.59730372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240859421.59730372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1003580.9233220988</v>
      </c>
      <c r="L2519" s="444">
        <f t="shared" ca="1" si="147"/>
        <v>241863002.52062583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241863002.52062583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1007762.5105026077</v>
      </c>
      <c r="L2520" s="444">
        <f t="shared" ca="1" si="147"/>
        <v>242870765.03112844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242870765.03112844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1011961.5209630351</v>
      </c>
      <c r="L2521" s="444">
        <f t="shared" ca="1" si="147"/>
        <v>243882726.55209148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243882726.55209148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1016178.0273003811</v>
      </c>
      <c r="L2522" s="444">
        <f t="shared" ca="1" si="147"/>
        <v>244898904.57939187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244898904.57939187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1020412.1024141327</v>
      </c>
      <c r="L2523" s="444">
        <f t="shared" ca="1" si="147"/>
        <v>245919316.681806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245919316.681806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1024663.8195075248</v>
      </c>
      <c r="L2524" s="444">
        <f t="shared" ca="1" si="147"/>
        <v>246943980.50131354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246943980.50131354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1028933.2520888064</v>
      </c>
      <c r="L2525" s="444">
        <f t="shared" ca="1" si="147"/>
        <v>247972913.75340235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247972913.75340235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1033220.4739725096</v>
      </c>
      <c r="L2526" s="444">
        <f t="shared" ca="1" si="147"/>
        <v>249006134.22737485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249006134.22737485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1037525.5592807285</v>
      </c>
      <c r="L2527" s="444">
        <f t="shared" ca="1" si="147"/>
        <v>250043659.78665558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250043659.78665558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1041848.5824443982</v>
      </c>
      <c r="L2528" s="444">
        <f t="shared" ca="1" si="147"/>
        <v>251085508.36909997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251085508.36909997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1046189.6182045832</v>
      </c>
      <c r="L2529" s="444">
        <f t="shared" ca="1" si="147"/>
        <v>252131697.98730457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252131697.98730457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1050548.741613769</v>
      </c>
      <c r="L2530" s="444">
        <f t="shared" ca="1" si="147"/>
        <v>253182246.72891834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253182246.72891834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1054926.0280371597</v>
      </c>
      <c r="L2531" s="444">
        <f t="shared" ca="1" si="147"/>
        <v>254237172.7569555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254237172.7569555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1059321.5531539812</v>
      </c>
      <c r="L2532" s="444">
        <f t="shared" ca="1" si="147"/>
        <v>255296494.3101095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255296494.3101095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1063735.3929587896</v>
      </c>
      <c r="L2533" s="444">
        <f t="shared" ca="1" si="147"/>
        <v>256360229.70306829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256360229.70306829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1068167.6237627845</v>
      </c>
      <c r="L2534" s="444">
        <f t="shared" ca="1" si="147"/>
        <v>257428397.32683107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257428397.32683107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1072618.3221951292</v>
      </c>
      <c r="L2535" s="444">
        <f t="shared" ca="1" si="147"/>
        <v>258501015.64902622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258501015.64902622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1077087.5652042758</v>
      </c>
      <c r="L2536" s="444">
        <f t="shared" ca="1" si="147"/>
        <v>259578103.21423048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259578103.21423048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1081575.4300592938</v>
      </c>
      <c r="L2537" s="444">
        <f t="shared" ca="1" si="147"/>
        <v>260659678.64428976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260659678.64428976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1086081.9943512073</v>
      </c>
      <c r="L2538" s="444">
        <f t="shared" ca="1" si="147"/>
        <v>261745760.63864097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261745760.63864097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1090607.3359943372</v>
      </c>
      <c r="L2539" s="444">
        <f t="shared" ca="1" si="147"/>
        <v>262836367.9746353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262836367.9746353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1095151.5332276472</v>
      </c>
      <c r="L2540" s="444">
        <f t="shared" ca="1" si="147"/>
        <v>263931519.50786296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263931519.50786296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1099714.6646160958</v>
      </c>
      <c r="L2541" s="444">
        <f t="shared" ca="1" si="147"/>
        <v>265031234.17247906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265031234.17247906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1104296.8090519961</v>
      </c>
      <c r="L2542" s="444">
        <f t="shared" ca="1" si="147"/>
        <v>266135530.98153105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266135530.98153105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1108898.0457563796</v>
      </c>
      <c r="L2543" s="444">
        <f t="shared" ca="1" si="147"/>
        <v>267244429.02728742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267244429.02728742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1113518.4542803643</v>
      </c>
      <c r="L2544" s="444">
        <f t="shared" ca="1" si="147"/>
        <v>268357947.4815678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268357947.4815678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1118158.1145065324</v>
      </c>
      <c r="L2545" s="444">
        <f t="shared" ca="1" si="147"/>
        <v>269476105.59607434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269476105.59607434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1122817.1066503096</v>
      </c>
      <c r="L2546" s="444">
        <f t="shared" ca="1" si="147"/>
        <v>270598922.70272464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270598922.70272464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1127495.5112613526</v>
      </c>
      <c r="L2547" s="444">
        <f t="shared" ca="1" si="147"/>
        <v>271726418.21398598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271726418.21398598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1132193.4092249416</v>
      </c>
      <c r="L2548" s="444">
        <f t="shared" ca="1" si="147"/>
        <v>272858611.62321091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272858611.62321091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1136910.8817633789</v>
      </c>
      <c r="L2549" s="444">
        <f t="shared" ca="1" si="147"/>
        <v>273995522.50497431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273995522.50497431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1141648.0104373929</v>
      </c>
      <c r="L2550" s="444">
        <f t="shared" ca="1" si="147"/>
        <v>275137170.51541167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275137170.51541167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1146404.8771475486</v>
      </c>
      <c r="L2551" s="444">
        <f t="shared" ca="1" si="147"/>
        <v>276283575.39255923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276283575.39255923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1151181.5641356634</v>
      </c>
      <c r="L2552" s="444">
        <f t="shared" ca="1" si="147"/>
        <v>277434756.9566949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277434756.9566949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1155978.1539862286</v>
      </c>
      <c r="L2553" s="444">
        <f t="shared" ca="1" si="147"/>
        <v>278590735.11068112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278590735.11068112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1160794.7296278379</v>
      </c>
      <c r="L2554" s="444">
        <f t="shared" ca="1" si="147"/>
        <v>279751529.84030896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279751529.84030896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1165631.3743346208</v>
      </c>
      <c r="L2555" s="444">
        <f t="shared" ca="1" si="147"/>
        <v>280917161.2146436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280917161.2146436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1170488.1717276815</v>
      </c>
      <c r="L2556" s="444">
        <f t="shared" ca="1" si="147"/>
        <v>282087649.38637125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282087649.38637125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1175365.2057765468</v>
      </c>
      <c r="L2557" s="444">
        <f t="shared" ca="1" si="147"/>
        <v>283263014.59214783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283263014.59214783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1180262.5608006159</v>
      </c>
      <c r="L2558" s="444">
        <f t="shared" ref="L2558:L2812" ca="1" si="152">I2558-J2558+K2558</f>
        <v>284443277.15294844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284443277.15294844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1185180.3214706185</v>
      </c>
      <c r="L2559" s="444">
        <f t="shared" ca="1" si="152"/>
        <v>285628457.47441906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285628457.47441906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1190118.5728100794</v>
      </c>
      <c r="L2560" s="444">
        <f t="shared" ca="1" si="152"/>
        <v>286818576.04722911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286818576.04722911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1195077.4001967879</v>
      </c>
      <c r="L2561" s="444">
        <f t="shared" ca="1" si="152"/>
        <v>288013653.4474259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288013653.4474259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1200056.8893642747</v>
      </c>
      <c r="L2562" s="444">
        <f t="shared" ca="1" si="152"/>
        <v>289213710.3367902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289213710.3367902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1205057.1264032924</v>
      </c>
      <c r="L2563" s="444">
        <f t="shared" ca="1" si="152"/>
        <v>290418767.46319348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290418767.46319348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1210078.1977633061</v>
      </c>
      <c r="L2564" s="444">
        <f t="shared" ca="1" si="152"/>
        <v>291628845.6609568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291628845.6609568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1215120.1902539867</v>
      </c>
      <c r="L2565" s="444">
        <f t="shared" ca="1" si="152"/>
        <v>292843965.85121077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292843965.85121077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1220183.1910467115</v>
      </c>
      <c r="L2566" s="444">
        <f t="shared" ca="1" si="152"/>
        <v>294064149.04225749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294064149.04225749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1225267.2876760729</v>
      </c>
      <c r="L2567" s="444">
        <f t="shared" ca="1" si="152"/>
        <v>295289416.32993358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295289416.32993358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1230372.5680413898</v>
      </c>
      <c r="L2568" s="444">
        <f t="shared" ca="1" si="152"/>
        <v>296519788.89797497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296519788.89797497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1235499.1204082291</v>
      </c>
      <c r="L2569" s="444">
        <f t="shared" ca="1" si="152"/>
        <v>297755288.0183832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297755288.0183832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1240647.0334099301</v>
      </c>
      <c r="L2570" s="444">
        <f t="shared" ca="1" si="152"/>
        <v>298995935.05179316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298995935.05179316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1245816.3960491382</v>
      </c>
      <c r="L2571" s="444">
        <f t="shared" ca="1" si="152"/>
        <v>300241751.4478423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300241751.4478423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1251007.2976993429</v>
      </c>
      <c r="L2572" s="444">
        <f t="shared" ca="1" si="152"/>
        <v>301492758.74554163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301492758.74554163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1256219.8281064234</v>
      </c>
      <c r="L2573" s="444">
        <f t="shared" ca="1" si="152"/>
        <v>302748978.57364804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302748978.57364804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1261454.0773902002</v>
      </c>
      <c r="L2574" s="444">
        <f t="shared" ca="1" si="152"/>
        <v>304010432.65103823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304010432.65103823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1266710.1360459926</v>
      </c>
      <c r="L2575" s="444">
        <f t="shared" ca="1" si="152"/>
        <v>305277142.78708422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305277142.78708422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1271988.0949461842</v>
      </c>
      <c r="L2576" s="444">
        <f t="shared" ca="1" si="152"/>
        <v>306549130.88203043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306549130.88203043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1277288.0453417934</v>
      </c>
      <c r="L2577" s="444">
        <f t="shared" ca="1" si="152"/>
        <v>307826418.92737222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307826418.92737222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1282610.0788640508</v>
      </c>
      <c r="L2578" s="444">
        <f t="shared" ca="1" si="152"/>
        <v>309109029.00623626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309109029.00623626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1287954.2875259845</v>
      </c>
      <c r="L2579" s="444">
        <f t="shared" ca="1" si="152"/>
        <v>310396983.29376227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310396983.29376227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1293320.7637240095</v>
      </c>
      <c r="L2580" s="444">
        <f t="shared" ca="1" si="152"/>
        <v>311690304.0574863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311690304.0574863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1298709.6002395262</v>
      </c>
      <c r="L2581" s="444">
        <f t="shared" ca="1" si="152"/>
        <v>312989013.65772581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312989013.65772581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1304120.8902405242</v>
      </c>
      <c r="L2582" s="444">
        <f t="shared" ca="1" si="152"/>
        <v>314293134.54796636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314293134.54796636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1309554.7272831933</v>
      </c>
      <c r="L2583" s="444">
        <f t="shared" ca="1" si="152"/>
        <v>315602689.27524954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315602689.27524954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1315011.2053135398</v>
      </c>
      <c r="L2584" s="444">
        <f t="shared" ca="1" si="152"/>
        <v>316917700.4805631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316917700.4805631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1320490.4186690128</v>
      </c>
      <c r="L2585" s="444">
        <f t="shared" ca="1" si="152"/>
        <v>318238190.89923209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318238190.89923209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1325992.4620801336</v>
      </c>
      <c r="L2586" s="444">
        <f t="shared" ca="1" si="152"/>
        <v>319564183.36131221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319564183.36131221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1331517.4306721343</v>
      </c>
      <c r="L2587" s="444">
        <f t="shared" ca="1" si="152"/>
        <v>320895700.79198432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320895700.79198432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1337065.4199666013</v>
      </c>
      <c r="L2588" s="444">
        <f t="shared" ca="1" si="152"/>
        <v>322232766.2119509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322232766.2119509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1342636.5258831286</v>
      </c>
      <c r="L2589" s="444">
        <f t="shared" ca="1" si="152"/>
        <v>323575402.73783404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323575402.73783404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1348230.8447409752</v>
      </c>
      <c r="L2590" s="444">
        <f t="shared" ca="1" si="152"/>
        <v>324923633.58257502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324923633.58257502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1353848.4732607293</v>
      </c>
      <c r="L2591" s="444">
        <f t="shared" ca="1" si="152"/>
        <v>326277482.05583572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326277482.05583572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1359489.5085659821</v>
      </c>
      <c r="L2592" s="444">
        <f t="shared" ca="1" si="152"/>
        <v>327636971.56440169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327636971.56440169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1365154.0481850069</v>
      </c>
      <c r="L2593" s="444">
        <f t="shared" ca="1" si="152"/>
        <v>329002125.61258668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329002125.61258668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1370842.1900524446</v>
      </c>
      <c r="L2594" s="444">
        <f t="shared" ca="1" si="152"/>
        <v>330372967.80263913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330372967.80263913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1376554.0325109963</v>
      </c>
      <c r="L2595" s="444">
        <f t="shared" ca="1" si="152"/>
        <v>331749521.83515012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331749521.83515012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1382289.6743131254</v>
      </c>
      <c r="L2596" s="444">
        <f t="shared" ca="1" si="152"/>
        <v>333131811.50946325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333131811.50946325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1388049.2146227635</v>
      </c>
      <c r="L2597" s="444">
        <f t="shared" ca="1" si="152"/>
        <v>334519860.72408599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334519860.72408599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1393832.7530170248</v>
      </c>
      <c r="L2598" s="444">
        <f t="shared" ca="1" si="152"/>
        <v>335913693.47710299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335913693.47710299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1399640.3894879292</v>
      </c>
      <c r="L2599" s="444">
        <f t="shared" ca="1" si="152"/>
        <v>337313333.86659092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337313333.86659092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1405472.2244441288</v>
      </c>
      <c r="L2600" s="444">
        <f t="shared" ca="1" si="152"/>
        <v>338718806.09103507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338718806.09103507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1411328.3587126462</v>
      </c>
      <c r="L2601" s="444">
        <f t="shared" ca="1" si="152"/>
        <v>340130134.44974774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340130134.44974774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1417208.8935406157</v>
      </c>
      <c r="L2602" s="444">
        <f t="shared" ca="1" si="152"/>
        <v>341547343.34328836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341547343.34328836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1423113.9305970347</v>
      </c>
      <c r="L2603" s="444">
        <f t="shared" ca="1" si="152"/>
        <v>342970457.27388537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342970457.27388537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1429043.5719745224</v>
      </c>
      <c r="L2604" s="444">
        <f t="shared" ca="1" si="152"/>
        <v>344399500.84585989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344399500.84585989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1434997.9201910829</v>
      </c>
      <c r="L2605" s="444">
        <f t="shared" ca="1" si="152"/>
        <v>345834498.76605099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345834498.76605099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1440977.0781918792</v>
      </c>
      <c r="L2606" s="444">
        <f t="shared" ca="1" si="152"/>
        <v>347275475.84424287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347275475.84424287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1446981.149351012</v>
      </c>
      <c r="L2607" s="444">
        <f t="shared" ca="1" si="152"/>
        <v>348722456.99359387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348722456.99359387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1453010.2374733079</v>
      </c>
      <c r="L2608" s="444">
        <f t="shared" ca="1" si="152"/>
        <v>350175467.23106718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350175467.23106718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1459064.4467961132</v>
      </c>
      <c r="L2609" s="444">
        <f t="shared" ca="1" si="152"/>
        <v>351634531.6778633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351634531.6778633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1465143.881991097</v>
      </c>
      <c r="L2610" s="444">
        <f t="shared" ca="1" si="152"/>
        <v>353099675.55985439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353099675.55985439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1471248.64816606</v>
      </c>
      <c r="L2611" s="444">
        <f t="shared" ca="1" si="152"/>
        <v>354570924.20802045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354570924.20802045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1477378.8508667517</v>
      </c>
      <c r="L2612" s="444">
        <f t="shared" ca="1" si="152"/>
        <v>356048303.05888718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356048303.05888718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1483534.5960786967</v>
      </c>
      <c r="L2613" s="444">
        <f t="shared" ca="1" si="152"/>
        <v>357531837.65496588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357531837.65496588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1489715.9902290246</v>
      </c>
      <c r="L2614" s="444">
        <f t="shared" ca="1" si="152"/>
        <v>359021553.64519489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359021553.64519489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1495923.1401883119</v>
      </c>
      <c r="L2615" s="444">
        <f t="shared" ca="1" si="152"/>
        <v>360517476.78538322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360517476.78538322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1502156.1532724302</v>
      </c>
      <c r="L2616" s="444">
        <f t="shared" ca="1" si="152"/>
        <v>362019632.93865567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362019632.93865567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1508415.1372443987</v>
      </c>
      <c r="L2617" s="444">
        <f t="shared" ca="1" si="152"/>
        <v>363528048.07590008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363528048.07590008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1514700.2003162503</v>
      </c>
      <c r="L2618" s="444">
        <f t="shared" ca="1" si="152"/>
        <v>365042748.27621633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365042748.27621633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1521011.4511509014</v>
      </c>
      <c r="L2619" s="444">
        <f t="shared" ca="1" si="152"/>
        <v>366563759.72736722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366563759.72736722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1527348.99886403</v>
      </c>
      <c r="L2620" s="444">
        <f t="shared" ca="1" si="152"/>
        <v>368091108.72623128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368091108.72623128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1533712.9530259636</v>
      </c>
      <c r="L2621" s="444">
        <f t="shared" ca="1" si="152"/>
        <v>369624821.67925721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369624821.67925721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1540103.4236635717</v>
      </c>
      <c r="L2622" s="444">
        <f t="shared" ca="1" si="152"/>
        <v>371164925.10292077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371164925.10292077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1546520.5212621698</v>
      </c>
      <c r="L2623" s="444">
        <f t="shared" ca="1" si="152"/>
        <v>372711445.62418294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372711445.62418294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1552964.3567674288</v>
      </c>
      <c r="L2624" s="444">
        <f t="shared" ca="1" si="152"/>
        <v>374264409.98095036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374264409.98095036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1559435.0415872931</v>
      </c>
      <c r="L2625" s="444">
        <f t="shared" ca="1" si="152"/>
        <v>375823845.02253765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375823845.02253765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1565932.6875939069</v>
      </c>
      <c r="L2626" s="444">
        <f t="shared" ca="1" si="152"/>
        <v>377389777.71013153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377389777.71013153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1572457.407125548</v>
      </c>
      <c r="L2627" s="444">
        <f t="shared" ca="1" si="152"/>
        <v>378962235.11725706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378962235.11725706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1579009.3129885711</v>
      </c>
      <c r="L2628" s="444">
        <f t="shared" ca="1" si="152"/>
        <v>380541244.43024564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380541244.43024564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1585588.5184593569</v>
      </c>
      <c r="L2629" s="444">
        <f t="shared" ca="1" si="152"/>
        <v>382126832.94870502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382126832.94870502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1592195.137286271</v>
      </c>
      <c r="L2630" s="444">
        <f t="shared" ca="1" si="152"/>
        <v>383719028.08599126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383719028.08599126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1598829.2836916302</v>
      </c>
      <c r="L2631" s="444">
        <f t="shared" ca="1" si="152"/>
        <v>385317857.36968291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385317857.36968291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1605491.0723736787</v>
      </c>
      <c r="L2632" s="444">
        <f t="shared" ca="1" si="152"/>
        <v>386923348.4420566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386923348.4420566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1612180.6185085692</v>
      </c>
      <c r="L2633" s="444">
        <f t="shared" ca="1" si="152"/>
        <v>388535529.06056517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388535529.06056517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1618898.037752355</v>
      </c>
      <c r="L2634" s="444">
        <f t="shared" ca="1" si="152"/>
        <v>390154427.0983175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390154427.0983175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1625643.4462429895</v>
      </c>
      <c r="L2635" s="444">
        <f t="shared" ca="1" si="152"/>
        <v>391780070.54456049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391780070.54456049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1632416.9606023354</v>
      </c>
      <c r="L2636" s="444">
        <f t="shared" ca="1" si="152"/>
        <v>393412487.50516284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393412487.50516284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1639218.6979381784</v>
      </c>
      <c r="L2637" s="444">
        <f t="shared" ca="1" si="152"/>
        <v>395051706.20310104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395051706.20310104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1646048.7758462543</v>
      </c>
      <c r="L2638" s="444">
        <f t="shared" ca="1" si="152"/>
        <v>396697754.97894728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396697754.97894728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1652907.3124122804</v>
      </c>
      <c r="L2639" s="444">
        <f t="shared" ca="1" si="152"/>
        <v>398350662.29135954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398350662.29135954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1659794.4262139981</v>
      </c>
      <c r="L2640" s="444">
        <f t="shared" ca="1" si="152"/>
        <v>400010456.71757352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400010456.71757352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1666710.236323223</v>
      </c>
      <c r="L2641" s="444">
        <f t="shared" ca="1" si="152"/>
        <v>401677166.95389676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401677166.95389676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1673654.8623079031</v>
      </c>
      <c r="L2642" s="444">
        <f t="shared" ca="1" si="152"/>
        <v>403350821.81620467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403350821.81620467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1680628.4242341861</v>
      </c>
      <c r="L2643" s="444">
        <f t="shared" ca="1" si="152"/>
        <v>405031450.24043888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405031450.24043888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1687631.0426684953</v>
      </c>
      <c r="L2644" s="444">
        <f t="shared" ca="1" si="152"/>
        <v>406719081.2831074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406719081.2831074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1694662.8386796142</v>
      </c>
      <c r="L2645" s="444">
        <f t="shared" ca="1" si="152"/>
        <v>408413744.12178701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408413744.12178701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1701723.9338407791</v>
      </c>
      <c r="L2646" s="444">
        <f t="shared" ca="1" si="152"/>
        <v>410115468.05562776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410115468.05562776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1708814.4502317824</v>
      </c>
      <c r="L2647" s="444">
        <f t="shared" ca="1" si="152"/>
        <v>411824282.50585955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411824282.50585955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1715934.5104410814</v>
      </c>
      <c r="L2648" s="444">
        <f t="shared" ca="1" si="152"/>
        <v>413540217.01630062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413540217.01630062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1723084.2375679193</v>
      </c>
      <c r="L2649" s="444">
        <f t="shared" ca="1" si="152"/>
        <v>415263301.25386852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415263301.25386852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1730263.7552244521</v>
      </c>
      <c r="L2650" s="444">
        <f t="shared" ca="1" si="152"/>
        <v>416993565.00909299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416993565.00909299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1737473.1875378874</v>
      </c>
      <c r="L2651" s="444">
        <f t="shared" ca="1" si="152"/>
        <v>418731038.1966309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418731038.1966309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1744712.6591526286</v>
      </c>
      <c r="L2652" s="444">
        <f t="shared" ca="1" si="152"/>
        <v>420475750.85578352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420475750.85578352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1751982.2952324315</v>
      </c>
      <c r="L2653" s="444">
        <f t="shared" ca="1" si="152"/>
        <v>422227733.15101594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422227733.15101594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1759282.2214625664</v>
      </c>
      <c r="L2654" s="444">
        <f t="shared" ca="1" si="152"/>
        <v>423987015.37247849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423987015.37247849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1766612.5640519937</v>
      </c>
      <c r="L2655" s="444">
        <f t="shared" ca="1" si="152"/>
        <v>425753627.93653047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425753627.93653047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1773973.4497355439</v>
      </c>
      <c r="L2656" s="444">
        <f t="shared" ca="1" si="152"/>
        <v>427527601.38626599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427527601.38626599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1781365.0057761082</v>
      </c>
      <c r="L2657" s="444">
        <f t="shared" ca="1" si="152"/>
        <v>429308966.3920421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429308966.3920421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1788787.3599668418</v>
      </c>
      <c r="L2658" s="444">
        <f t="shared" ca="1" si="152"/>
        <v>431097753.75200891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431097753.75200891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1796240.6406333703</v>
      </c>
      <c r="L2659" s="444">
        <f t="shared" ca="1" si="152"/>
        <v>432893994.39264226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432893994.39264226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1803724.9766360093</v>
      </c>
      <c r="L2660" s="444">
        <f t="shared" ca="1" si="152"/>
        <v>434697719.36927825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434697719.36927825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1811240.4973719928</v>
      </c>
      <c r="L2661" s="444">
        <f t="shared" ca="1" si="152"/>
        <v>436508959.86665022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436508959.86665022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1818787.3327777092</v>
      </c>
      <c r="L2662" s="444">
        <f t="shared" ca="1" si="152"/>
        <v>438327747.19942796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438327747.19942796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1826365.6133309498</v>
      </c>
      <c r="L2663" s="444">
        <f t="shared" ca="1" si="152"/>
        <v>440154112.81275892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440154112.81275892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1833975.470053162</v>
      </c>
      <c r="L2664" s="444">
        <f t="shared" ca="1" si="152"/>
        <v>441988088.28281206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441988088.28281206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1841617.0345117168</v>
      </c>
      <c r="L2665" s="444">
        <f t="shared" ca="1" si="152"/>
        <v>443829705.3173238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443829705.3173238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1849290.4388221826</v>
      </c>
      <c r="L2666" s="444">
        <f t="shared" ca="1" si="152"/>
        <v>445678995.75614601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445678995.75614601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1856995.8156506086</v>
      </c>
      <c r="L2667" s="444">
        <f t="shared" ca="1" si="152"/>
        <v>447535991.5717966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447535991.5717966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1864733.2982158191</v>
      </c>
      <c r="L2668" s="444">
        <f t="shared" ca="1" si="152"/>
        <v>449400724.8700124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449400724.8700124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1872503.020291718</v>
      </c>
      <c r="L2669" s="444">
        <f t="shared" ca="1" si="152"/>
        <v>451273227.89030415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451273227.89030415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1880305.1162096006</v>
      </c>
      <c r="L2670" s="444">
        <f t="shared" ca="1" si="152"/>
        <v>453153533.00651377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453153533.00651377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1888139.720860474</v>
      </c>
      <c r="L2671" s="444">
        <f t="shared" ca="1" si="152"/>
        <v>455041672.72737426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455041672.72737426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1896006.9696973928</v>
      </c>
      <c r="L2672" s="444">
        <f t="shared" ca="1" si="152"/>
        <v>456937679.69707167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456937679.69707167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1903906.9987377983</v>
      </c>
      <c r="L2673" s="444">
        <f t="shared" ca="1" si="152"/>
        <v>458841586.69580948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458841586.69580948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1911839.9445658729</v>
      </c>
      <c r="L2674" s="444">
        <f t="shared" ca="1" si="152"/>
        <v>460753426.64037538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460753426.64037538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1919805.9443348974</v>
      </c>
      <c r="L2675" s="444">
        <f t="shared" ca="1" si="152"/>
        <v>462673232.5847103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462673232.5847103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1927805.1357696259</v>
      </c>
      <c r="L2676" s="444">
        <f t="shared" ca="1" si="152"/>
        <v>464601037.72047991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464601037.72047991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1935837.6571686666</v>
      </c>
      <c r="L2677" s="444">
        <f t="shared" ca="1" si="152"/>
        <v>466536875.37764859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466536875.37764859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1943903.6474068691</v>
      </c>
      <c r="L2678" s="444">
        <f t="shared" ca="1" si="152"/>
        <v>468480779.02505547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468480779.02505547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1952003.2459377311</v>
      </c>
      <c r="L2679" s="444">
        <f t="shared" ca="1" si="152"/>
        <v>470432782.27099317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470432782.27099317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1960136.5927958048</v>
      </c>
      <c r="L2680" s="444">
        <f t="shared" ca="1" si="152"/>
        <v>472392918.86378896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472392918.86378896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1968303.8285991207</v>
      </c>
      <c r="L2681" s="444">
        <f t="shared" ca="1" si="152"/>
        <v>474361222.69238806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474361222.69238806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1976505.0945516168</v>
      </c>
      <c r="L2682" s="444">
        <f t="shared" ca="1" si="152"/>
        <v>476337727.78693968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476337727.78693968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1984740.5324455819</v>
      </c>
      <c r="L2683" s="444">
        <f t="shared" ca="1" si="152"/>
        <v>478322468.31938529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478322468.31938529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1993010.2846641056</v>
      </c>
      <c r="L2684" s="444">
        <f t="shared" ca="1" si="152"/>
        <v>480315478.60404938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480315478.60404938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2001314.4941835387</v>
      </c>
      <c r="L2685" s="444">
        <f t="shared" ca="1" si="152"/>
        <v>482316793.09823292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482316793.09823292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2009653.3045759704</v>
      </c>
      <c r="L2686" s="444">
        <f t="shared" ca="1" si="152"/>
        <v>484326446.4028089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484326446.4028089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2018026.8600117038</v>
      </c>
      <c r="L2687" s="444">
        <f t="shared" ca="1" si="152"/>
        <v>486344473.2628206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486344473.2628206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2026435.3052617526</v>
      </c>
      <c r="L2688" s="444">
        <f t="shared" ca="1" si="152"/>
        <v>488370908.56808233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488370908.56808233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2034878.7857003431</v>
      </c>
      <c r="L2689" s="444">
        <f t="shared" ca="1" si="152"/>
        <v>490405787.35378265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490405787.35378265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2043357.4473074276</v>
      </c>
      <c r="L2690" s="444">
        <f t="shared" ca="1" si="152"/>
        <v>492449144.80109006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492449144.80109006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2051871.4366712086</v>
      </c>
      <c r="L2691" s="444">
        <f t="shared" ca="1" si="152"/>
        <v>494501016.23776126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494501016.23776126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2060420.9009906719</v>
      </c>
      <c r="L2692" s="444">
        <f t="shared" ca="1" si="152"/>
        <v>496561437.13875192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496561437.13875192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2069005.988078133</v>
      </c>
      <c r="L2693" s="444">
        <f t="shared" ca="1" si="152"/>
        <v>498630443.12683004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498630443.12683004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2077626.8463617917</v>
      </c>
      <c r="L2694" s="444">
        <f t="shared" ca="1" si="152"/>
        <v>500708069.97319186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500708069.97319186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2086283.624888299</v>
      </c>
      <c r="L2695" s="444">
        <f t="shared" ca="1" si="152"/>
        <v>502794353.59808016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502794353.59808016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2094976.473325334</v>
      </c>
      <c r="L2696" s="444">
        <f t="shared" ca="1" si="152"/>
        <v>504889330.07140547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504889330.07140547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2103705.5419641896</v>
      </c>
      <c r="L2697" s="444">
        <f t="shared" ca="1" si="152"/>
        <v>506993035.61336964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506993035.61336964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2112470.9817223735</v>
      </c>
      <c r="L2698" s="444">
        <f t="shared" ca="1" si="152"/>
        <v>509105506.595092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509105506.595092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2121272.9441462168</v>
      </c>
      <c r="L2699" s="444">
        <f t="shared" ca="1" si="152"/>
        <v>511226779.53923821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511226779.53923821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2130111.5814134926</v>
      </c>
      <c r="L2700" s="444">
        <f t="shared" ca="1" si="152"/>
        <v>513356891.12065172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513356891.12065172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2138987.0463360487</v>
      </c>
      <c r="L2701" s="444">
        <f t="shared" ca="1" si="152"/>
        <v>515495878.16698778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515495878.16698778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2147899.4923624489</v>
      </c>
      <c r="L2702" s="444">
        <f t="shared" ca="1" si="152"/>
        <v>517643777.65935022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517643777.65935022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2156849.0735806259</v>
      </c>
      <c r="L2703" s="444">
        <f t="shared" ca="1" si="152"/>
        <v>519800626.73293084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519800626.73293084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2165835.9447205453</v>
      </c>
      <c r="L2704" s="444">
        <f t="shared" ca="1" si="152"/>
        <v>521966462.67765141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521966462.67765141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2174860.2611568808</v>
      </c>
      <c r="L2705" s="444">
        <f t="shared" ca="1" si="152"/>
        <v>524141322.93880826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524141322.93880826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2183922.1789117008</v>
      </c>
      <c r="L2706" s="444">
        <f t="shared" ca="1" si="152"/>
        <v>526325245.11771995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526325245.11771995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2193021.8546571666</v>
      </c>
      <c r="L2707" s="444">
        <f t="shared" ca="1" si="152"/>
        <v>528518266.97237712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528518266.97237712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2202159.4457182381</v>
      </c>
      <c r="L2708" s="444">
        <f t="shared" ca="1" si="152"/>
        <v>530720426.41809535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530720426.41809535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2211335.1100753974</v>
      </c>
      <c r="L2709" s="444">
        <f t="shared" ca="1" si="152"/>
        <v>532931761.52817076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532931761.52817076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2220549.0063673779</v>
      </c>
      <c r="L2710" s="444">
        <f t="shared" ca="1" si="152"/>
        <v>535152310.53453815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535152310.53453815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2229801.2938939086</v>
      </c>
      <c r="L2711" s="444">
        <f t="shared" ca="1" si="152"/>
        <v>537382111.82843208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537382111.82843208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2239092.1326184669</v>
      </c>
      <c r="L2712" s="444">
        <f t="shared" ca="1" si="152"/>
        <v>539621203.96105051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539621203.96105051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2248421.6831710436</v>
      </c>
      <c r="L2713" s="444">
        <f t="shared" ca="1" si="152"/>
        <v>541869625.64422154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541869625.64422154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2257790.106850923</v>
      </c>
      <c r="L2714" s="444">
        <f t="shared" ca="1" si="152"/>
        <v>544127415.75107253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544127415.75107253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2267197.5656294688</v>
      </c>
      <c r="L2715" s="444">
        <f t="shared" ca="1" si="152"/>
        <v>546394613.31670201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546394613.31670201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2276644.2221529251</v>
      </c>
      <c r="L2716" s="444">
        <f t="shared" ca="1" si="152"/>
        <v>548671257.53885496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548671257.53885496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2286130.239745229</v>
      </c>
      <c r="L2717" s="444">
        <f t="shared" ca="1" si="152"/>
        <v>550957387.77860022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550957387.77860022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2295655.782410834</v>
      </c>
      <c r="L2718" s="444">
        <f t="shared" ca="1" si="152"/>
        <v>553253043.56101108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553253043.56101108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2305221.0148375463</v>
      </c>
      <c r="L2719" s="444">
        <f t="shared" ca="1" si="152"/>
        <v>555558264.57584858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555558264.57584858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2314826.1023993692</v>
      </c>
      <c r="L2720" s="444">
        <f t="shared" ca="1" si="152"/>
        <v>557873090.67824793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557873090.67824793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2324471.2111593662</v>
      </c>
      <c r="L2721" s="444">
        <f t="shared" ca="1" si="152"/>
        <v>560197561.88940728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560197561.88940728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2334156.5078725303</v>
      </c>
      <c r="L2722" s="444">
        <f t="shared" ca="1" si="152"/>
        <v>562531718.39727986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562531718.39727986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2343882.159988666</v>
      </c>
      <c r="L2723" s="444">
        <f t="shared" ca="1" si="152"/>
        <v>564875600.5572685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564875600.5572685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2353648.3356552855</v>
      </c>
      <c r="L2724" s="444">
        <f t="shared" ca="1" si="152"/>
        <v>567229248.89292383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567229248.89292383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2363455.2037205161</v>
      </c>
      <c r="L2725" s="444">
        <f t="shared" ca="1" si="152"/>
        <v>569592704.0966444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569592704.0966444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2373302.9337360184</v>
      </c>
      <c r="L2726" s="444">
        <f t="shared" ca="1" si="152"/>
        <v>571966007.03038037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571966007.03038037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2383191.6959599182</v>
      </c>
      <c r="L2727" s="444">
        <f t="shared" ca="1" si="152"/>
        <v>574349198.72634029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574349198.72634029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2393121.6613597511</v>
      </c>
      <c r="L2728" s="444">
        <f t="shared" ca="1" si="152"/>
        <v>576742320.38770008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576742320.38770008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2403093.0016154172</v>
      </c>
      <c r="L2729" s="444">
        <f t="shared" ca="1" si="152"/>
        <v>579145413.38931549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579145413.38931549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2413105.889122148</v>
      </c>
      <c r="L2730" s="444">
        <f t="shared" ca="1" si="152"/>
        <v>581558519.27843761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581558519.27843761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2423160.49699349</v>
      </c>
      <c r="L2731" s="444">
        <f t="shared" ca="1" si="152"/>
        <v>583981679.77543116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583981679.77543116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2433256.9990642965</v>
      </c>
      <c r="L2732" s="444">
        <f t="shared" ca="1" si="152"/>
        <v>586414936.77449548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586414936.77449548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2443395.5698937313</v>
      </c>
      <c r="L2733" s="444">
        <f t="shared" ca="1" si="152"/>
        <v>588858332.3443892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588858332.3443892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2453576.3847682881</v>
      </c>
      <c r="L2734" s="444">
        <f t="shared" ca="1" si="152"/>
        <v>591311908.72915745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591311908.72915745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2463799.6197048225</v>
      </c>
      <c r="L2735" s="444">
        <f t="shared" ca="1" si="152"/>
        <v>593775708.34886229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593775708.34886229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2474065.4514535926</v>
      </c>
      <c r="L2736" s="444">
        <f t="shared" ca="1" si="152"/>
        <v>596249773.80031586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596249773.80031586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2484374.0575013161</v>
      </c>
      <c r="L2737" s="444">
        <f t="shared" ca="1" si="152"/>
        <v>598734147.85781717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598734147.85781717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2494725.616074238</v>
      </c>
      <c r="L2738" s="444">
        <f t="shared" ca="1" si="152"/>
        <v>601228873.47389138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601228873.47389138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2505120.306141214</v>
      </c>
      <c r="L2739" s="444">
        <f t="shared" ca="1" si="152"/>
        <v>603733993.78003263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603733993.78003263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2515558.3074168027</v>
      </c>
      <c r="L2740" s="444">
        <f t="shared" ca="1" si="152"/>
        <v>606249552.08744943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606249552.08744943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2526039.8003643728</v>
      </c>
      <c r="L2741" s="444">
        <f t="shared" ca="1" si="152"/>
        <v>608775591.88781381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608775591.88781381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2536564.9661992243</v>
      </c>
      <c r="L2742" s="444">
        <f t="shared" ca="1" si="152"/>
        <v>611312156.85401309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611312156.85401309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2547133.9868917214</v>
      </c>
      <c r="L2743" s="444">
        <f t="shared" ca="1" si="152"/>
        <v>613859290.84090483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613859290.84090483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2557747.0451704366</v>
      </c>
      <c r="L2744" s="444">
        <f t="shared" ca="1" si="152"/>
        <v>616417037.88607526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616417037.88607526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2568404.3245253135</v>
      </c>
      <c r="L2745" s="444">
        <f t="shared" ca="1" si="152"/>
        <v>618985442.21060061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618985442.21060061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2579106.0092108357</v>
      </c>
      <c r="L2746" s="444">
        <f t="shared" ca="1" si="152"/>
        <v>621564548.21981144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621564548.21981144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2589852.2842492145</v>
      </c>
      <c r="L2747" s="444">
        <f t="shared" ca="1" si="152"/>
        <v>624154400.50406063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624154400.50406063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2600643.335433586</v>
      </c>
      <c r="L2748" s="444">
        <f t="shared" ca="1" si="152"/>
        <v>626755043.83949423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626755043.83949423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2611479.3493312257</v>
      </c>
      <c r="L2749" s="444">
        <f t="shared" ca="1" si="152"/>
        <v>629366523.18882549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629366523.18882549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2622360.5132867726</v>
      </c>
      <c r="L2750" s="444">
        <f t="shared" ca="1" si="152"/>
        <v>631988883.70211232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631988883.70211232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2633287.0154254679</v>
      </c>
      <c r="L2751" s="444">
        <f t="shared" ca="1" si="152"/>
        <v>634622170.71753776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634622170.71753776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2644259.0446564071</v>
      </c>
      <c r="L2752" s="444">
        <f t="shared" ca="1" si="152"/>
        <v>637266429.76219416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637266429.76219416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2655276.7906758091</v>
      </c>
      <c r="L2753" s="444">
        <f t="shared" ca="1" si="152"/>
        <v>639921706.55286992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639921706.55286992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2666340.4439702914</v>
      </c>
      <c r="L2754" s="444">
        <f t="shared" ca="1" si="152"/>
        <v>642588046.99684024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642588046.99684024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2677450.1958201677</v>
      </c>
      <c r="L2755" s="444">
        <f t="shared" ca="1" si="152"/>
        <v>645265497.19266045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645265497.19266045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2688606.2383027519</v>
      </c>
      <c r="L2756" s="444">
        <f t="shared" ca="1" si="152"/>
        <v>647954103.43096316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647954103.43096316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2699808.76429568</v>
      </c>
      <c r="L2757" s="444">
        <f t="shared" ca="1" si="152"/>
        <v>650653912.19525886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650653912.19525886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2711057.967480245</v>
      </c>
      <c r="L2758" s="444">
        <f t="shared" ca="1" si="152"/>
        <v>653364970.16273916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653364970.16273916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2722354.0423447466</v>
      </c>
      <c r="L2759" s="444">
        <f t="shared" ca="1" si="152"/>
        <v>656087324.20508385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656087324.20508385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2733697.1841878495</v>
      </c>
      <c r="L2760" s="444">
        <f t="shared" ca="1" si="152"/>
        <v>658821021.38927174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658821021.38927174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2745087.5891219657</v>
      </c>
      <c r="L2761" s="444">
        <f t="shared" ca="1" si="152"/>
        <v>661566108.97839367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661566108.97839367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2756525.4540766403</v>
      </c>
      <c r="L2762" s="444">
        <f t="shared" ca="1" si="152"/>
        <v>664322634.43247032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664322634.43247032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2768010.9768019598</v>
      </c>
      <c r="L2763" s="444">
        <f t="shared" ca="1" si="152"/>
        <v>667090645.40927231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667090645.40927231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2779544.355871968</v>
      </c>
      <c r="L2764" s="444">
        <f t="shared" ca="1" si="152"/>
        <v>669870189.76514423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669870189.76514423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2791125.7906881007</v>
      </c>
      <c r="L2765" s="444">
        <f t="shared" ca="1" si="152"/>
        <v>672661315.55583239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672661315.55583239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2802755.4814826348</v>
      </c>
      <c r="L2766" s="444">
        <f t="shared" ca="1" si="152"/>
        <v>675464071.03731501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675464071.03731501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2814433.6293221461</v>
      </c>
      <c r="L2767" s="444">
        <f t="shared" ca="1" si="152"/>
        <v>678278504.66663718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678278504.66663718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2826160.4361109883</v>
      </c>
      <c r="L2768" s="444">
        <f t="shared" ca="1" si="152"/>
        <v>681104665.10274816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681104665.10274816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2837936.1045947839</v>
      </c>
      <c r="L2769" s="444">
        <f t="shared" ca="1" si="152"/>
        <v>683942601.20734298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683942601.20734298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2849760.8383639292</v>
      </c>
      <c r="L2770" s="444">
        <f t="shared" ca="1" si="152"/>
        <v>686792362.04570687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686792362.04570687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2861634.841857112</v>
      </c>
      <c r="L2771" s="444">
        <f t="shared" ca="1" si="152"/>
        <v>689653996.88756394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689653996.88756394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2873558.3203648496</v>
      </c>
      <c r="L2772" s="444">
        <f t="shared" ca="1" si="152"/>
        <v>692527555.20792878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692527555.20792878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2885531.4800330363</v>
      </c>
      <c r="L2773" s="444">
        <f t="shared" ca="1" si="152"/>
        <v>695413086.68796182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695413086.68796182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2897554.5278665074</v>
      </c>
      <c r="L2774" s="444">
        <f t="shared" ca="1" si="152"/>
        <v>698310641.2158283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698310641.2158283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2909627.671732618</v>
      </c>
      <c r="L2775" s="444">
        <f t="shared" ca="1" si="152"/>
        <v>701220268.88756096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701220268.88756096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2921751.1203648373</v>
      </c>
      <c r="L2776" s="444">
        <f t="shared" ca="1" si="152"/>
        <v>704142020.00792575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704142020.00792575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2933925.0833663573</v>
      </c>
      <c r="L2777" s="444">
        <f t="shared" ca="1" si="152"/>
        <v>707075945.09129214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707075945.09129214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2946149.7712137173</v>
      </c>
      <c r="L2778" s="444">
        <f t="shared" ca="1" si="152"/>
        <v>710022094.86250591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710022094.86250591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2958425.3952604411</v>
      </c>
      <c r="L2779" s="444">
        <f t="shared" ca="1" si="152"/>
        <v>712980520.25776637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712980520.25776637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2970752.1677406933</v>
      </c>
      <c r="L2780" s="444">
        <f t="shared" ca="1" si="152"/>
        <v>715951272.42550707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715951272.42550707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2983130.301772946</v>
      </c>
      <c r="L2781" s="444">
        <f t="shared" ca="1" si="152"/>
        <v>718934402.72728002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718934402.72728002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2995560.0113636665</v>
      </c>
      <c r="L2782" s="444">
        <f t="shared" ca="1" si="152"/>
        <v>721929962.73864365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721929962.73864365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3008041.5114110149</v>
      </c>
      <c r="L2783" s="444">
        <f t="shared" ca="1" si="152"/>
        <v>724938004.25005472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724938004.25005472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3020575.0177085614</v>
      </c>
      <c r="L2784" s="444">
        <f t="shared" ca="1" si="152"/>
        <v>727958579.26776326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727958579.26776326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3033160.7469490133</v>
      </c>
      <c r="L2785" s="444">
        <f t="shared" ca="1" si="152"/>
        <v>730991740.01471221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730991740.01471221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3045798.9167279676</v>
      </c>
      <c r="L2786" s="444">
        <f t="shared" ca="1" si="152"/>
        <v>734037538.93144023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734037538.93144023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3058489.7455476676</v>
      </c>
      <c r="L2787" s="444">
        <f t="shared" ca="1" si="152"/>
        <v>737096028.67698789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737096028.67698789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3071233.452820783</v>
      </c>
      <c r="L2788" s="444">
        <f t="shared" ca="1" si="152"/>
        <v>740167262.12980866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740167262.12980866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3084030.2588742026</v>
      </c>
      <c r="L2789" s="444">
        <f t="shared" ca="1" si="152"/>
        <v>743251292.38868284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743251292.38868284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3096880.3849528451</v>
      </c>
      <c r="L2790" s="444">
        <f t="shared" ca="1" si="152"/>
        <v>746348172.77363575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746348172.77363575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3109784.0532234823</v>
      </c>
      <c r="L2791" s="444">
        <f t="shared" ca="1" si="152"/>
        <v>749457956.82685924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749457956.82685924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3122741.4867785801</v>
      </c>
      <c r="L2792" s="444">
        <f t="shared" ca="1" si="152"/>
        <v>752580698.31363785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752580698.31363785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3135752.9096401576</v>
      </c>
      <c r="L2793" s="444">
        <f t="shared" ca="1" si="152"/>
        <v>755716451.22327805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755716451.22327805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3148818.5467636585</v>
      </c>
      <c r="L2794" s="444">
        <f t="shared" ca="1" si="152"/>
        <v>758865269.7700417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758865269.7700417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3161938.6240418404</v>
      </c>
      <c r="L2795" s="444">
        <f t="shared" ca="1" si="152"/>
        <v>762027208.3940835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762027208.3940835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3175113.3683086811</v>
      </c>
      <c r="L2796" s="444">
        <f t="shared" ca="1" si="152"/>
        <v>765202321.76239216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765202321.76239216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3188343.0073433006</v>
      </c>
      <c r="L2797" s="444">
        <f t="shared" ca="1" si="152"/>
        <v>768390664.76973546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768390664.76973546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3201627.7698738975</v>
      </c>
      <c r="L2798" s="444">
        <f t="shared" ca="1" si="152"/>
        <v>771592292.53960931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771592292.53960931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3214967.8855817053</v>
      </c>
      <c r="L2799" s="444">
        <f t="shared" ca="1" si="152"/>
        <v>774807260.42519104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774807260.42519104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3228363.5851049628</v>
      </c>
      <c r="L2800" s="444">
        <f t="shared" ca="1" si="152"/>
        <v>778035624.01029599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778035624.01029599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3241815.1000429001</v>
      </c>
      <c r="L2801" s="444">
        <f t="shared" ca="1" si="152"/>
        <v>781277439.11033893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781277439.11033893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3255322.6629597456</v>
      </c>
      <c r="L2802" s="444">
        <f t="shared" ca="1" si="152"/>
        <v>784532761.77329862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784532761.77329862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3268886.507388744</v>
      </c>
      <c r="L2803" s="444">
        <f t="shared" ca="1" si="152"/>
        <v>787801648.28068733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787801648.28068733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3282506.8678361974</v>
      </c>
      <c r="L2804" s="444">
        <f t="shared" ca="1" si="152"/>
        <v>791084155.14852357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791084155.14852357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3296183.979785515</v>
      </c>
      <c r="L2805" s="444">
        <f t="shared" ca="1" si="152"/>
        <v>794380339.12830913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794380339.12830913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3309918.0797012881</v>
      </c>
      <c r="L2806" s="444">
        <f t="shared" ca="1" si="152"/>
        <v>797690257.20801044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797690257.20801044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3323709.405033377</v>
      </c>
      <c r="L2807" s="444">
        <f t="shared" ca="1" si="152"/>
        <v>801013966.61304379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801013966.61304379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3337558.1942210156</v>
      </c>
      <c r="L2808" s="444">
        <f t="shared" ca="1" si="152"/>
        <v>804351524.8072648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804351524.8072648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3351464.6866969368</v>
      </c>
      <c r="L2809" s="444">
        <f t="shared" ca="1" si="152"/>
        <v>807702989.49396169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807702989.49396169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3365429.1228915071</v>
      </c>
      <c r="L2810" s="444">
        <f t="shared" ca="1" si="152"/>
        <v>811068418.61685324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811068418.61685324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3379451.7442368884</v>
      </c>
      <c r="L2811" s="444">
        <f t="shared" ca="1" si="152"/>
        <v>814447870.36109018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814447870.36109018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3393532.7931712088</v>
      </c>
      <c r="L2812" s="444">
        <f t="shared" ca="1" si="152"/>
        <v>817841403.15426135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817841403.15426135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3407672.5131427557</v>
      </c>
      <c r="L2813" s="444">
        <f t="shared" ref="L2813:L3067" ca="1" si="157">I2813-J2813+K2813</f>
        <v>821249075.66740406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821249075.66740406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3421871.1486141835</v>
      </c>
      <c r="L2814" s="444">
        <f t="shared" ca="1" si="157"/>
        <v>824670946.81601822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824670946.81601822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3436128.9450667426</v>
      </c>
      <c r="L2815" s="444">
        <f t="shared" ca="1" si="157"/>
        <v>828107075.76108491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828107075.76108491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3450446.1490045204</v>
      </c>
      <c r="L2816" s="444">
        <f t="shared" ca="1" si="157"/>
        <v>831557521.91008949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831557521.91008949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3464823.007958706</v>
      </c>
      <c r="L2817" s="444">
        <f t="shared" ca="1" si="157"/>
        <v>835022344.91804814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835022344.91804814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3479259.7704918673</v>
      </c>
      <c r="L2818" s="444">
        <f t="shared" ca="1" si="157"/>
        <v>838501604.68853998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838501604.68853998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3493756.68620225</v>
      </c>
      <c r="L2819" s="444">
        <f t="shared" ca="1" si="157"/>
        <v>841995361.37474227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841995361.37474227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3508314.0057280925</v>
      </c>
      <c r="L2820" s="444">
        <f t="shared" ca="1" si="157"/>
        <v>845503675.3804704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845503675.3804704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3522931.9807519605</v>
      </c>
      <c r="L2821" s="444">
        <f t="shared" ca="1" si="157"/>
        <v>849026607.36122239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849026607.36122239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3537610.864005093</v>
      </c>
      <c r="L2822" s="444">
        <f t="shared" ca="1" si="157"/>
        <v>852564218.22522748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852564218.22522748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3552350.9092717804</v>
      </c>
      <c r="L2823" s="444">
        <f t="shared" ca="1" si="157"/>
        <v>856116569.13449931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856116569.13449931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3567152.3713937472</v>
      </c>
      <c r="L2824" s="444">
        <f t="shared" ca="1" si="157"/>
        <v>859683721.50589311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859683721.50589311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3582015.5062745539</v>
      </c>
      <c r="L2825" s="444">
        <f t="shared" ca="1" si="157"/>
        <v>863265737.01216769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863265737.01216769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3596940.5708840326</v>
      </c>
      <c r="L2826" s="444">
        <f t="shared" ca="1" si="157"/>
        <v>866862677.58305168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866862677.58305168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3611927.8232627152</v>
      </c>
      <c r="L2827" s="444">
        <f t="shared" ca="1" si="157"/>
        <v>870474605.40631437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870474605.40631437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3626977.5225263098</v>
      </c>
      <c r="L2828" s="444">
        <f t="shared" ca="1" si="157"/>
        <v>874101582.92884064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874101582.92884064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3642089.9288701694</v>
      </c>
      <c r="L2829" s="444">
        <f t="shared" ca="1" si="157"/>
        <v>877743672.85771084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877743672.85771084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3657265.3035737956</v>
      </c>
      <c r="L2830" s="444">
        <f t="shared" ca="1" si="157"/>
        <v>881400938.16128469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881400938.16128469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3672503.9090053528</v>
      </c>
      <c r="L2831" s="444">
        <f t="shared" ca="1" si="157"/>
        <v>885073442.07029009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885073442.07029009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3687806.0086262091</v>
      </c>
      <c r="L2832" s="444">
        <f t="shared" ca="1" si="157"/>
        <v>888761248.07891631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888761248.07891631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3703171.8669954846</v>
      </c>
      <c r="L2833" s="444">
        <f t="shared" ca="1" si="157"/>
        <v>892464419.94591177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892464419.94591177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3718601.7497746325</v>
      </c>
      <c r="L2834" s="444">
        <f t="shared" ca="1" si="157"/>
        <v>896183021.69568634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896183021.69568634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3734095.9237320265</v>
      </c>
      <c r="L2835" s="444">
        <f t="shared" ca="1" si="157"/>
        <v>899917117.61941838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899917117.61941838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3749654.6567475763</v>
      </c>
      <c r="L2836" s="444">
        <f t="shared" ca="1" si="157"/>
        <v>903666772.27616596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903666772.27616596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3765278.2178173582</v>
      </c>
      <c r="L2837" s="444">
        <f t="shared" ca="1" si="157"/>
        <v>907432050.49398327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907432050.49398327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3780966.8770582634</v>
      </c>
      <c r="L2838" s="444">
        <f t="shared" ca="1" si="157"/>
        <v>911213017.37104154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911213017.37104154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3796720.905712673</v>
      </c>
      <c r="L2839" s="444">
        <f t="shared" ca="1" si="157"/>
        <v>915009738.27675426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915009738.27675426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3812540.5761531433</v>
      </c>
      <c r="L2840" s="444">
        <f t="shared" ca="1" si="157"/>
        <v>918822278.85290742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918822278.85290742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3828426.1618871135</v>
      </c>
      <c r="L2841" s="444">
        <f t="shared" ca="1" si="157"/>
        <v>922650705.01479459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922650705.01479459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3844377.9375616447</v>
      </c>
      <c r="L2842" s="444">
        <f t="shared" ca="1" si="157"/>
        <v>926495082.95235622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926495082.95235622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3860396.1789681516</v>
      </c>
      <c r="L2843" s="444">
        <f t="shared" ca="1" si="157"/>
        <v>930355479.13132441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930355479.13132441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3876481.1630471852</v>
      </c>
      <c r="L2844" s="444">
        <f t="shared" ca="1" si="157"/>
        <v>934231960.2943716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934231960.2943716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3892633.1678932151</v>
      </c>
      <c r="L2845" s="444">
        <f t="shared" ca="1" si="157"/>
        <v>938124593.46226478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938124593.46226478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3908852.4727594364</v>
      </c>
      <c r="L2846" s="444">
        <f t="shared" ca="1" si="157"/>
        <v>942033445.93502426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942033445.93502426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3925139.3580626012</v>
      </c>
      <c r="L2847" s="444">
        <f t="shared" ca="1" si="157"/>
        <v>945958585.29308689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945958585.29308689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3941494.1053878618</v>
      </c>
      <c r="L2848" s="444">
        <f t="shared" ca="1" si="157"/>
        <v>949900079.39847469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949900079.39847469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3957916.9974936447</v>
      </c>
      <c r="L2849" s="444">
        <f t="shared" ca="1" si="157"/>
        <v>953857996.39596832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953857996.39596832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3974408.3183165346</v>
      </c>
      <c r="L2850" s="444">
        <f t="shared" ca="1" si="157"/>
        <v>957832404.7142849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957832404.7142849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3990968.3529761867</v>
      </c>
      <c r="L2851" s="444">
        <f t="shared" ca="1" si="157"/>
        <v>961823373.0672611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961823373.0672611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4007597.3877802547</v>
      </c>
      <c r="L2852" s="444">
        <f t="shared" ca="1" si="157"/>
        <v>965830970.45504141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965830970.45504141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4024295.7102293395</v>
      </c>
      <c r="L2853" s="444">
        <f t="shared" ca="1" si="157"/>
        <v>969855266.16527081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969855266.16527081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4041063.6090219617</v>
      </c>
      <c r="L2854" s="444">
        <f t="shared" ca="1" si="157"/>
        <v>973896329.77429271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973896329.77429271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4057901.3740595523</v>
      </c>
      <c r="L2855" s="444">
        <f t="shared" ca="1" si="157"/>
        <v>977954231.14835227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977954231.14835227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4074809.2964514676</v>
      </c>
      <c r="L2856" s="444">
        <f t="shared" ca="1" si="157"/>
        <v>982029040.44480371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982029040.44480371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4091787.6685200152</v>
      </c>
      <c r="L2857" s="444">
        <f t="shared" ca="1" si="157"/>
        <v>986120828.11332369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986120828.11332369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4108836.7838055156</v>
      </c>
      <c r="L2858" s="444">
        <f t="shared" ca="1" si="157"/>
        <v>990229664.89712918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990229664.89712918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4125956.9370713718</v>
      </c>
      <c r="L2859" s="444">
        <f t="shared" ca="1" si="157"/>
        <v>994355621.8342005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994355621.8342005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4143148.4243091685</v>
      </c>
      <c r="L2860" s="444">
        <f t="shared" ca="1" si="157"/>
        <v>998498770.25850964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998498770.25850964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4160411.5427437895</v>
      </c>
      <c r="L2861" s="444">
        <f t="shared" ca="1" si="157"/>
        <v>1002659181.8012534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1002659181.8012534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4177746.5908385557</v>
      </c>
      <c r="L2862" s="444">
        <f t="shared" ca="1" si="157"/>
        <v>1006836928.392092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1006836928.392092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4195153.8683003839</v>
      </c>
      <c r="L2863" s="444">
        <f t="shared" ca="1" si="157"/>
        <v>1011032082.2603924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1011032082.2603924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4212633.6760849683</v>
      </c>
      <c r="L2864" s="444">
        <f t="shared" ca="1" si="157"/>
        <v>1015244715.9364774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1015244715.9364774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4230186.3164019892</v>
      </c>
      <c r="L2865" s="444">
        <f t="shared" ca="1" si="157"/>
        <v>1019474902.2528794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1019474902.2528794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4247812.0927203307</v>
      </c>
      <c r="L2866" s="444">
        <f t="shared" ca="1" si="157"/>
        <v>1023722714.3455998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1023722714.3455998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4265511.3097733324</v>
      </c>
      <c r="L2867" s="444">
        <f t="shared" ca="1" si="157"/>
        <v>1027988225.6553731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1027988225.6553731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4283284.2735640546</v>
      </c>
      <c r="L2868" s="444">
        <f t="shared" ca="1" si="157"/>
        <v>1032271509.9289372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1032271509.9289372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4301131.2913705707</v>
      </c>
      <c r="L2869" s="444">
        <f t="shared" ca="1" si="157"/>
        <v>1036572641.2203078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1036572641.2203078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4319052.6717512831</v>
      </c>
      <c r="L2870" s="444">
        <f t="shared" ca="1" si="157"/>
        <v>1040891693.8920591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1040891693.8920591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4337048.7245502463</v>
      </c>
      <c r="L2871" s="444">
        <f t="shared" ca="1" si="157"/>
        <v>1045228742.6166093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1045228742.6166093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4355119.7609025389</v>
      </c>
      <c r="L2872" s="444">
        <f t="shared" ca="1" si="157"/>
        <v>1049583862.3775119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1049583862.3775119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4373266.0932396324</v>
      </c>
      <c r="L2873" s="444">
        <f t="shared" ca="1" si="157"/>
        <v>1053957128.4707515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1053957128.4707515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4391488.0352947982</v>
      </c>
      <c r="L2874" s="444">
        <f t="shared" ca="1" si="157"/>
        <v>1058348616.5060463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1058348616.5060463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4409785.9021085268</v>
      </c>
      <c r="L2875" s="444">
        <f t="shared" ca="1" si="157"/>
        <v>1062758402.4081548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1062758402.4081548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4428160.0100339791</v>
      </c>
      <c r="L2876" s="444">
        <f t="shared" ca="1" si="157"/>
        <v>1067186562.4181888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1067186562.4181888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4446610.6767424531</v>
      </c>
      <c r="L2877" s="444">
        <f t="shared" ca="1" si="157"/>
        <v>1071633173.0949312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1071633173.0949312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4465138.2212288808</v>
      </c>
      <c r="L2878" s="444">
        <f t="shared" ca="1" si="157"/>
        <v>1076098311.3161602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1076098311.3161602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4483742.9638173338</v>
      </c>
      <c r="L2879" s="444">
        <f t="shared" ca="1" si="157"/>
        <v>1080582054.2799776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1080582054.2799776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4502425.2261665734</v>
      </c>
      <c r="L2880" s="444">
        <f t="shared" ca="1" si="157"/>
        <v>1085084479.506144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1085084479.506144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4521185.3312756</v>
      </c>
      <c r="L2881" s="444">
        <f t="shared" ca="1" si="157"/>
        <v>1089605664.8374197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1089605664.8374197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4540023.603489249</v>
      </c>
      <c r="L2882" s="444">
        <f t="shared" ca="1" si="157"/>
        <v>1094145688.4409089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1094145688.4409089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4558940.3685037866</v>
      </c>
      <c r="L2883" s="444">
        <f t="shared" ca="1" si="157"/>
        <v>1098704628.8094127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1098704628.8094127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4577935.953372553</v>
      </c>
      <c r="L2884" s="444">
        <f t="shared" ca="1" si="157"/>
        <v>1103282564.7627852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1103282564.7627852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4597010.686511605</v>
      </c>
      <c r="L2885" s="444">
        <f t="shared" ca="1" si="157"/>
        <v>1107879575.4492967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1107879575.4492967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4616164.8977054032</v>
      </c>
      <c r="L2886" s="444">
        <f t="shared" ca="1" si="157"/>
        <v>1112495740.347002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1112495740.347002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4635398.918112508</v>
      </c>
      <c r="L2887" s="444">
        <f t="shared" ca="1" si="157"/>
        <v>1117131139.2651145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1117131139.2651145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4654713.0802713102</v>
      </c>
      <c r="L2888" s="444">
        <f t="shared" ca="1" si="157"/>
        <v>1121785852.3453858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1121785852.3453858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4674107.7181057744</v>
      </c>
      <c r="L2889" s="444">
        <f t="shared" ca="1" si="157"/>
        <v>1126459960.0634916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1126459960.0634916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4693583.1669312147</v>
      </c>
      <c r="L2890" s="444">
        <f t="shared" ca="1" si="157"/>
        <v>1131153543.2304227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1131153543.2304227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4713139.763460095</v>
      </c>
      <c r="L2891" s="444">
        <f t="shared" ca="1" si="157"/>
        <v>1135866682.9938829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1135866682.9938829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4732777.8458078457</v>
      </c>
      <c r="L2892" s="444">
        <f t="shared" ca="1" si="157"/>
        <v>1140599460.8396907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1140599460.8396907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4752497.7534987107</v>
      </c>
      <c r="L2893" s="444">
        <f t="shared" ca="1" si="157"/>
        <v>1145351958.5931895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1145351958.5931895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4772299.8274716232</v>
      </c>
      <c r="L2894" s="444">
        <f t="shared" ca="1" si="157"/>
        <v>1150124258.4206612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1150124258.4206612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4792184.4100860879</v>
      </c>
      <c r="L2895" s="444">
        <f t="shared" ca="1" si="157"/>
        <v>1154916442.8307474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1154916442.8307474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4812151.8451281143</v>
      </c>
      <c r="L2896" s="444">
        <f t="shared" ca="1" si="157"/>
        <v>1159728594.6758754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1159728594.6758754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4832202.4778161477</v>
      </c>
      <c r="L2897" s="444">
        <f t="shared" ca="1" si="157"/>
        <v>1164560797.1536915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1164560797.1536915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4852336.6548070479</v>
      </c>
      <c r="L2898" s="444">
        <f t="shared" ca="1" si="157"/>
        <v>1169413133.8084986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1169413133.8084986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4872554.7242020778</v>
      </c>
      <c r="L2899" s="444">
        <f t="shared" ca="1" si="157"/>
        <v>1174285688.5327008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1174285688.5327008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4892857.0355529198</v>
      </c>
      <c r="L2900" s="444">
        <f t="shared" ca="1" si="157"/>
        <v>1179178545.5682538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1179178545.5682538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4913243.9398677237</v>
      </c>
      <c r="L2901" s="444">
        <f t="shared" ca="1" si="157"/>
        <v>1184091789.5081215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1184091789.5081215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4933715.7896171724</v>
      </c>
      <c r="L2902" s="444">
        <f t="shared" ca="1" si="157"/>
        <v>1189025505.2977386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1189025505.2977386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4954272.9387405775</v>
      </c>
      <c r="L2903" s="444">
        <f t="shared" ca="1" si="157"/>
        <v>1193979778.236479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1193979778.236479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4974915.7426519962</v>
      </c>
      <c r="L2904" s="444">
        <f t="shared" ca="1" si="157"/>
        <v>1198954693.979131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1198954693.979131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4995644.5582463788</v>
      </c>
      <c r="L2905" s="444">
        <f t="shared" ca="1" si="157"/>
        <v>1203950338.5373774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1203950338.5373774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5016459.7439057389</v>
      </c>
      <c r="L2906" s="444">
        <f t="shared" ca="1" si="157"/>
        <v>1208966798.2812831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1208966798.2812831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5037361.6595053468</v>
      </c>
      <c r="L2907" s="444">
        <f t="shared" ca="1" si="157"/>
        <v>1214004159.9407885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1214004159.9407885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5058350.6664199522</v>
      </c>
      <c r="L2908" s="444">
        <f t="shared" ca="1" si="157"/>
        <v>1219062510.6072085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1219062510.6072085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5079427.1275300356</v>
      </c>
      <c r="L2909" s="444">
        <f t="shared" ca="1" si="157"/>
        <v>1224141937.7347386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1224141937.7347386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5100591.4072280778</v>
      </c>
      <c r="L2910" s="444">
        <f t="shared" ca="1" si="157"/>
        <v>1229242529.1419666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1229242529.1419666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5121843.8714248603</v>
      </c>
      <c r="L2911" s="444">
        <f t="shared" ca="1" si="157"/>
        <v>1234364373.0133915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1234364373.0133915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5143184.8875557976</v>
      </c>
      <c r="L2912" s="444">
        <f t="shared" ca="1" si="157"/>
        <v>1239507557.9009473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1239507557.9009473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5164614.8245872809</v>
      </c>
      <c r="L2913" s="444">
        <f t="shared" ca="1" si="157"/>
        <v>1244672172.7255347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1244672172.7255347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5186134.0530230608</v>
      </c>
      <c r="L2914" s="444">
        <f t="shared" ca="1" si="157"/>
        <v>1249858306.7785578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1249858306.7785578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5207742.9449106576</v>
      </c>
      <c r="L2915" s="444">
        <f t="shared" ca="1" si="157"/>
        <v>1255066049.7234685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1255066049.7234685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5229441.8738477854</v>
      </c>
      <c r="L2916" s="444">
        <f t="shared" ca="1" si="157"/>
        <v>1260295491.5973163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1260295491.5973163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5251231.2149888175</v>
      </c>
      <c r="L2917" s="444">
        <f t="shared" ca="1" si="157"/>
        <v>1265546722.812305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1265546722.812305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5273111.3450512709</v>
      </c>
      <c r="L2918" s="444">
        <f t="shared" ca="1" si="157"/>
        <v>1270819834.1573563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1270819834.1573563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5295082.6423223177</v>
      </c>
      <c r="L2919" s="444">
        <f t="shared" ca="1" si="157"/>
        <v>1276114916.7996786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1276114916.7996786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5317145.4866653271</v>
      </c>
      <c r="L2920" s="444">
        <f t="shared" ca="1" si="157"/>
        <v>1281432062.2863438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1281432062.2863438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5339300.2595264325</v>
      </c>
      <c r="L2921" s="444">
        <f t="shared" ca="1" si="157"/>
        <v>1286771362.5458703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1286771362.5458703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5361547.343941126</v>
      </c>
      <c r="L2922" s="444">
        <f t="shared" ca="1" si="157"/>
        <v>1292132909.8898115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1292132909.8898115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5383887.1245408813</v>
      </c>
      <c r="L2923" s="444">
        <f t="shared" ca="1" si="157"/>
        <v>1297516797.0143523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1297516797.0143523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5406319.987559801</v>
      </c>
      <c r="L2924" s="444">
        <f t="shared" ca="1" si="157"/>
        <v>1302923117.0019121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1302923117.0019121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5428846.3208413003</v>
      </c>
      <c r="L2925" s="444">
        <f t="shared" ca="1" si="157"/>
        <v>1308351963.3227534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1308351963.3227534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5451466.5138448058</v>
      </c>
      <c r="L2926" s="444">
        <f t="shared" ca="1" si="157"/>
        <v>1313803429.8365982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1313803429.8365982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5474180.9576524924</v>
      </c>
      <c r="L2927" s="444">
        <f t="shared" ca="1" si="157"/>
        <v>1319277610.7942507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1319277610.7942507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5496990.0449760444</v>
      </c>
      <c r="L2928" s="444">
        <f t="shared" ca="1" si="157"/>
        <v>1324774600.8392267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1324774600.8392267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5519894.1701634442</v>
      </c>
      <c r="L2929" s="444">
        <f t="shared" ca="1" si="157"/>
        <v>1330294495.0093901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1330294495.0093901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5542893.7292057918</v>
      </c>
      <c r="L2930" s="444">
        <f t="shared" ca="1" si="157"/>
        <v>1335837388.738596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1335837388.738596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5565989.11974415</v>
      </c>
      <c r="L2931" s="444">
        <f t="shared" ca="1" si="157"/>
        <v>1341403377.85834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1341403377.85834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5589180.7410764163</v>
      </c>
      <c r="L2932" s="444">
        <f t="shared" ca="1" si="157"/>
        <v>1346992558.5994165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1346992558.5994165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5612468.994164235</v>
      </c>
      <c r="L2933" s="444">
        <f t="shared" ca="1" si="157"/>
        <v>1352605027.5935807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1352605027.5935807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5635854.2816399196</v>
      </c>
      <c r="L2934" s="444">
        <f t="shared" ca="1" si="157"/>
        <v>1358240881.8752205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1358240881.8752205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5659337.0078134192</v>
      </c>
      <c r="L2935" s="444">
        <f t="shared" ca="1" si="157"/>
        <v>1363900218.883034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1363900218.883034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5682917.5786793083</v>
      </c>
      <c r="L2936" s="444">
        <f t="shared" ca="1" si="157"/>
        <v>1369583136.4617133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1369583136.4617133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5706596.4019238055</v>
      </c>
      <c r="L2937" s="444">
        <f t="shared" ca="1" si="157"/>
        <v>1375289732.8636372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1375289732.8636372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5730373.8869318217</v>
      </c>
      <c r="L2938" s="444">
        <f t="shared" ca="1" si="157"/>
        <v>1381020106.7505691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1381020106.7505691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5754250.4447940383</v>
      </c>
      <c r="L2939" s="444">
        <f t="shared" ca="1" si="157"/>
        <v>1386774357.195363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1386774357.195363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5778226.488314013</v>
      </c>
      <c r="L2940" s="444">
        <f t="shared" ca="1" si="157"/>
        <v>1392552583.683677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1392552583.683677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5802302.4320153203</v>
      </c>
      <c r="L2941" s="444">
        <f t="shared" ca="1" si="157"/>
        <v>1398354886.1156924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1398354886.1156924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5826478.6921487181</v>
      </c>
      <c r="L2942" s="444">
        <f t="shared" ca="1" si="157"/>
        <v>1404181364.8078411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1404181364.8078411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5850755.6866993373</v>
      </c>
      <c r="L2943" s="444">
        <f t="shared" ca="1" si="157"/>
        <v>1410032120.4945405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1410032120.4945405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5875133.8353939187</v>
      </c>
      <c r="L2944" s="444">
        <f t="shared" ca="1" si="157"/>
        <v>1415907254.3299344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1415907254.3299344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5899613.5597080598</v>
      </c>
      <c r="L2945" s="444">
        <f t="shared" ca="1" si="157"/>
        <v>1421806867.8896425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1421806867.8896425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5924195.2828735104</v>
      </c>
      <c r="L2946" s="444">
        <f t="shared" ca="1" si="157"/>
        <v>1427731063.1725159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1427731063.1725159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5948879.4298854824</v>
      </c>
      <c r="L2947" s="444">
        <f t="shared" ca="1" si="157"/>
        <v>1433679942.6024013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1433679942.6024013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5973666.4275100054</v>
      </c>
      <c r="L2948" s="444">
        <f t="shared" ca="1" si="157"/>
        <v>1439653609.0299113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1439653609.0299113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5998556.7042912971</v>
      </c>
      <c r="L2949" s="444">
        <f t="shared" ca="1" si="157"/>
        <v>1445652165.7342026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1445652165.7342026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6023550.6905591777</v>
      </c>
      <c r="L2950" s="444">
        <f t="shared" ca="1" si="157"/>
        <v>1451675716.4247618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1451675716.4247618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6048648.8184365071</v>
      </c>
      <c r="L2951" s="444">
        <f t="shared" ca="1" si="157"/>
        <v>1457724365.2431984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1457724365.2431984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6073851.5218466595</v>
      </c>
      <c r="L2952" s="444">
        <f t="shared" ca="1" si="157"/>
        <v>1463798216.7650452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1463798216.7650452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6099159.2365210215</v>
      </c>
      <c r="L2953" s="444">
        <f t="shared" ca="1" si="157"/>
        <v>1469897376.0015662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1469897376.0015662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6124572.4000065252</v>
      </c>
      <c r="L2954" s="444">
        <f t="shared" ca="1" si="157"/>
        <v>1476021948.4015727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1476021948.4015727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6150091.4516732199</v>
      </c>
      <c r="L2955" s="444">
        <f t="shared" ca="1" si="157"/>
        <v>1482172039.853246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1482172039.853246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6175716.8327218583</v>
      </c>
      <c r="L2956" s="444">
        <f t="shared" ca="1" si="157"/>
        <v>1488347756.6859679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1488347756.6859679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6201448.9861915326</v>
      </c>
      <c r="L2957" s="444">
        <f t="shared" ca="1" si="157"/>
        <v>1494549205.6721594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1494549205.6721594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6227288.3569673309</v>
      </c>
      <c r="L2958" s="444">
        <f t="shared" ca="1" si="157"/>
        <v>1500776494.0291269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1500776494.0291269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6253235.3917880282</v>
      </c>
      <c r="L2959" s="444">
        <f t="shared" ca="1" si="157"/>
        <v>1507029729.4209149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1507029729.4209149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6279290.5392538123</v>
      </c>
      <c r="L2960" s="444">
        <f t="shared" ca="1" si="157"/>
        <v>1513309019.9601686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1513309019.9601686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6305454.2498340355</v>
      </c>
      <c r="L2961" s="444">
        <f t="shared" ca="1" si="157"/>
        <v>1519614474.2100027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1519614474.2100027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6331726.9758750107</v>
      </c>
      <c r="L2962" s="444">
        <f t="shared" ca="1" si="157"/>
        <v>1525946201.1858776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1525946201.1858776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6358109.1716078231</v>
      </c>
      <c r="L2963" s="444">
        <f t="shared" ca="1" si="157"/>
        <v>1532304310.3574853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1532304310.3574853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6384601.2931561889</v>
      </c>
      <c r="L2964" s="444">
        <f t="shared" ca="1" si="157"/>
        <v>1538688911.6506414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1538688911.6506414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6411203.7985443389</v>
      </c>
      <c r="L2965" s="444">
        <f t="shared" ca="1" si="157"/>
        <v>1545100115.4491858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1545100115.4491858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6437917.1477049412</v>
      </c>
      <c r="L2966" s="444">
        <f t="shared" ca="1" si="157"/>
        <v>1551538032.5968907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1551538032.5968907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6464741.8024870446</v>
      </c>
      <c r="L2967" s="444">
        <f t="shared" ca="1" si="157"/>
        <v>1558002774.3993778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1558002774.3993778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6491678.2266640738</v>
      </c>
      <c r="L2968" s="444">
        <f t="shared" ca="1" si="157"/>
        <v>1564494452.6260419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1564494452.6260419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6518726.8859418407</v>
      </c>
      <c r="L2969" s="444">
        <f t="shared" ca="1" si="157"/>
        <v>1571013179.5119836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1571013179.5119836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6545888.2479665987</v>
      </c>
      <c r="L2970" s="444">
        <f t="shared" ca="1" si="157"/>
        <v>1577559067.7599502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1577559067.7599502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6573162.7823331254</v>
      </c>
      <c r="L2971" s="444">
        <f t="shared" ca="1" si="157"/>
        <v>1584132230.5422833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1584132230.5422833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6600550.9605928473</v>
      </c>
      <c r="L2972" s="444">
        <f t="shared" ca="1" si="157"/>
        <v>1590732781.502876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1590732781.502876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6628053.2562619839</v>
      </c>
      <c r="L2973" s="444">
        <f t="shared" ca="1" si="157"/>
        <v>1597360834.7591381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1597360834.7591381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6655670.1448297417</v>
      </c>
      <c r="L2974" s="444">
        <f t="shared" ca="1" si="157"/>
        <v>1604016504.9039679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1604016504.9039679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6683402.1037665326</v>
      </c>
      <c r="L2975" s="444">
        <f t="shared" ca="1" si="157"/>
        <v>1610699907.0077343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1610699907.0077343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6711249.6125322264</v>
      </c>
      <c r="L2976" s="444">
        <f t="shared" ca="1" si="157"/>
        <v>1617411156.6202664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1617411156.6202664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6739213.1525844438</v>
      </c>
      <c r="L2977" s="444">
        <f t="shared" ca="1" si="157"/>
        <v>1624150369.772851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1624150369.772851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6767293.2073868793</v>
      </c>
      <c r="L2978" s="444">
        <f t="shared" ca="1" si="157"/>
        <v>1630917662.980238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1630917662.980238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6795490.2624176582</v>
      </c>
      <c r="L2979" s="444">
        <f t="shared" ca="1" si="157"/>
        <v>1637713153.2426555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1637713153.2426555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6823804.8051777314</v>
      </c>
      <c r="L2980" s="444">
        <f t="shared" ca="1" si="157"/>
        <v>1644536958.0478332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1644536958.0478332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6852237.3251993051</v>
      </c>
      <c r="L2981" s="444">
        <f t="shared" ca="1" si="157"/>
        <v>1651389195.3730326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1651389195.3730326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6880788.3140543019</v>
      </c>
      <c r="L2982" s="444">
        <f t="shared" ca="1" si="157"/>
        <v>1658269983.6870868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1658269983.6870868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6909458.2653628616</v>
      </c>
      <c r="L2983" s="444">
        <f t="shared" ca="1" si="157"/>
        <v>1665179441.9524498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1665179441.9524498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6938247.674801874</v>
      </c>
      <c r="L2984" s="444">
        <f t="shared" ca="1" si="157"/>
        <v>1672117689.6272516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1672117689.6272516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6967157.0401135487</v>
      </c>
      <c r="L2985" s="444">
        <f t="shared" ca="1" si="157"/>
        <v>1679084846.6673651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1679084846.6673651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6996186.8611140214</v>
      </c>
      <c r="L2986" s="444">
        <f t="shared" ca="1" si="157"/>
        <v>1686081033.5284791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1686081033.5284791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7025337.639701996</v>
      </c>
      <c r="L2987" s="444">
        <f t="shared" ca="1" si="157"/>
        <v>1693106371.1681812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1693106371.1681812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7054609.8798674215</v>
      </c>
      <c r="L2988" s="444">
        <f t="shared" ca="1" si="157"/>
        <v>1700160981.0480485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1700160981.0480485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7084004.0877002021</v>
      </c>
      <c r="L2989" s="444">
        <f t="shared" ca="1" si="157"/>
        <v>1707244985.1357486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1707244985.1357486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7113520.7713989513</v>
      </c>
      <c r="L2990" s="444">
        <f t="shared" ca="1" si="157"/>
        <v>1714358505.9071476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1714358505.9071476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7143160.441279782</v>
      </c>
      <c r="L2991" s="444">
        <f t="shared" ca="1" si="157"/>
        <v>1721501666.3484275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1721501666.3484275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7172923.6097851135</v>
      </c>
      <c r="L2992" s="444">
        <f t="shared" ca="1" si="157"/>
        <v>1728674589.9582126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1728674589.9582126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7202810.7914925525</v>
      </c>
      <c r="L2993" s="444">
        <f t="shared" ca="1" si="157"/>
        <v>1735877400.7497051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1735877400.7497051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7232822.5031237705</v>
      </c>
      <c r="L2994" s="444">
        <f t="shared" ca="1" si="157"/>
        <v>1743110223.2528288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1743110223.2528288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7262959.2635534536</v>
      </c>
      <c r="L2995" s="444">
        <f t="shared" ca="1" si="157"/>
        <v>1750373182.5163822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1750373182.5163822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7293221.5938182594</v>
      </c>
      <c r="L2996" s="444">
        <f t="shared" ca="1" si="157"/>
        <v>1757666404.1102004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1757666404.1102004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7323610.0171258347</v>
      </c>
      <c r="L2997" s="444">
        <f t="shared" ca="1" si="157"/>
        <v>1764990014.1273263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1764990014.1273263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7354125.0588638587</v>
      </c>
      <c r="L2998" s="444">
        <f t="shared" ca="1" si="157"/>
        <v>1772344139.1861901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1772344139.1861901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7384767.2466091253</v>
      </c>
      <c r="L2999" s="444">
        <f t="shared" ca="1" si="157"/>
        <v>1779728906.4327993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1779728906.4327993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7415537.1101366626</v>
      </c>
      <c r="L3000" s="444">
        <f t="shared" ca="1" si="157"/>
        <v>1787144443.5429361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1787144443.5429361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7446435.1814289009</v>
      </c>
      <c r="L3001" s="444">
        <f t="shared" ca="1" si="157"/>
        <v>1794590878.724365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1794590878.724365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7477461.9946848536</v>
      </c>
      <c r="L3002" s="444">
        <f t="shared" ca="1" si="157"/>
        <v>1802068340.7190499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1802068340.7190499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7508618.0863293745</v>
      </c>
      <c r="L3003" s="444">
        <f t="shared" ca="1" si="157"/>
        <v>1809576958.8053794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1809576958.8053794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7539903.9950224133</v>
      </c>
      <c r="L3004" s="444">
        <f t="shared" ca="1" si="157"/>
        <v>1817116862.8004017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1817116862.8004017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7571320.2616683403</v>
      </c>
      <c r="L3005" s="444">
        <f t="shared" ca="1" si="157"/>
        <v>1824688183.0620701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1824688183.0620701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7602867.4294252926</v>
      </c>
      <c r="L3006" s="444">
        <f t="shared" ca="1" si="157"/>
        <v>1832291050.4914954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1832291050.4914954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7634546.0437145643</v>
      </c>
      <c r="L3007" s="444">
        <f t="shared" ca="1" si="157"/>
        <v>1839925596.5352099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1839925596.5352099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7666356.652230042</v>
      </c>
      <c r="L3008" s="444">
        <f t="shared" ca="1" si="157"/>
        <v>1847591953.1874399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1847591953.1874399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7698299.8049476659</v>
      </c>
      <c r="L3009" s="444">
        <f t="shared" ca="1" si="157"/>
        <v>1855290252.9923875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1855290252.9923875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7730376.0541349482</v>
      </c>
      <c r="L3010" s="444">
        <f t="shared" ca="1" si="157"/>
        <v>1863020629.0465224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1863020629.0465224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7762585.9543605102</v>
      </c>
      <c r="L3011" s="444">
        <f t="shared" ca="1" si="157"/>
        <v>1870783215.0008829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1870783215.0008829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7794930.0625036787</v>
      </c>
      <c r="L3012" s="444">
        <f t="shared" ca="1" si="157"/>
        <v>1878578145.0633864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1878578145.0633864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7827408.93776411</v>
      </c>
      <c r="L3013" s="444">
        <f t="shared" ca="1" si="157"/>
        <v>1886405554.0011506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1886405554.0011506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7860023.1416714611</v>
      </c>
      <c r="L3014" s="444">
        <f t="shared" ca="1" si="157"/>
        <v>1894265577.142822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1894265577.142822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7892773.2380950917</v>
      </c>
      <c r="L3015" s="444">
        <f t="shared" ca="1" si="157"/>
        <v>1902158350.3809171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1902158350.3809171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7925659.7932538213</v>
      </c>
      <c r="L3016" s="444">
        <f t="shared" ca="1" si="157"/>
        <v>1910084010.174171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1910084010.174171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7958683.3757257117</v>
      </c>
      <c r="L3017" s="444">
        <f t="shared" ca="1" si="157"/>
        <v>1918042693.5498967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1918042693.5498967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7991844.5564579032</v>
      </c>
      <c r="L3018" s="444">
        <f t="shared" ca="1" si="157"/>
        <v>1926034538.1063547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1926034538.1063547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8025143.908776477</v>
      </c>
      <c r="L3019" s="444">
        <f t="shared" ca="1" si="157"/>
        <v>1934059682.0151312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1934059682.0151312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8058582.0083963796</v>
      </c>
      <c r="L3020" s="444">
        <f t="shared" ca="1" si="157"/>
        <v>1942118264.0235276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1942118264.0235276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8092159.4334313655</v>
      </c>
      <c r="L3021" s="444">
        <f t="shared" ca="1" si="157"/>
        <v>1950210423.456959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1950210423.456959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8125876.7644039961</v>
      </c>
      <c r="L3022" s="444">
        <f t="shared" ca="1" si="157"/>
        <v>1958336300.2213631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1958336300.2213631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8159734.5842556795</v>
      </c>
      <c r="L3023" s="444">
        <f t="shared" ca="1" si="157"/>
        <v>1966496034.8056188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1966496034.8056188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8193733.4783567451</v>
      </c>
      <c r="L3024" s="444">
        <f t="shared" ca="1" si="157"/>
        <v>1974689768.2839756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1974689768.2839756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8227874.0345165655</v>
      </c>
      <c r="L3025" s="444">
        <f t="shared" ca="1" si="157"/>
        <v>1982917642.3184922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1982917642.3184922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8262156.8429937186</v>
      </c>
      <c r="L3026" s="444">
        <f t="shared" ca="1" si="157"/>
        <v>1991179799.1614859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1991179799.1614859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8296582.4965061899</v>
      </c>
      <c r="L3027" s="444">
        <f t="shared" ca="1" si="157"/>
        <v>1999476381.6579921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1999476381.6579921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8331151.5902416343</v>
      </c>
      <c r="L3028" s="444">
        <f t="shared" ca="1" si="157"/>
        <v>2007807533.2482338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2007807533.2482338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8365864.7218676405</v>
      </c>
      <c r="L3029" s="444">
        <f t="shared" ca="1" si="157"/>
        <v>2016173397.9701014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2016173397.9701014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8400722.4915420897</v>
      </c>
      <c r="L3030" s="444">
        <f t="shared" ca="1" si="157"/>
        <v>2024574120.4616435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2024574120.4616435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8435725.5019235145</v>
      </c>
      <c r="L3031" s="444">
        <f t="shared" ca="1" si="157"/>
        <v>2033009845.963567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2033009845.963567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8470874.3581815287</v>
      </c>
      <c r="L3032" s="444">
        <f t="shared" ca="1" si="157"/>
        <v>2041480720.3217485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2041480720.3217485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8506169.6680072844</v>
      </c>
      <c r="L3033" s="444">
        <f t="shared" ca="1" si="157"/>
        <v>2049986889.9897559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2049986889.9897559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8541612.0416239835</v>
      </c>
      <c r="L3034" s="444">
        <f t="shared" ca="1" si="157"/>
        <v>2058528502.0313799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2058528502.0313799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8577202.091797417</v>
      </c>
      <c r="L3035" s="444">
        <f t="shared" ca="1" si="157"/>
        <v>2067105704.1231773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2067105704.1231773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8612940.4338465706</v>
      </c>
      <c r="L3036" s="444">
        <f t="shared" ca="1" si="157"/>
        <v>2075718644.5570238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2075718644.5570238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8648827.6856542658</v>
      </c>
      <c r="L3037" s="444">
        <f t="shared" ca="1" si="157"/>
        <v>2084367472.2426779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2084367472.2426779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8684864.4676778261</v>
      </c>
      <c r="L3038" s="444">
        <f t="shared" ca="1" si="157"/>
        <v>2093052336.7103558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2093052336.7103558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8721051.4029598162</v>
      </c>
      <c r="L3039" s="444">
        <f t="shared" ca="1" si="157"/>
        <v>2101773388.1133156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2101773388.1133156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8757389.1171388142</v>
      </c>
      <c r="L3040" s="444">
        <f t="shared" ca="1" si="157"/>
        <v>2110530777.2304544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2110530777.2304544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8793878.238460226</v>
      </c>
      <c r="L3041" s="444">
        <f t="shared" ca="1" si="157"/>
        <v>2119324655.4689147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2119324655.4689147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8830519.3977871444</v>
      </c>
      <c r="L3042" s="444">
        <f t="shared" ca="1" si="157"/>
        <v>2128155174.8667018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2128155174.8667018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8867313.2286112569</v>
      </c>
      <c r="L3043" s="444">
        <f t="shared" ca="1" si="157"/>
        <v>2137022488.0953131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2137022488.0953131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8904260.3670638036</v>
      </c>
      <c r="L3044" s="444">
        <f t="shared" ca="1" si="157"/>
        <v>2145926748.4623768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2145926748.4623768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8941361.4519265704</v>
      </c>
      <c r="L3045" s="444">
        <f t="shared" ca="1" si="157"/>
        <v>2154868109.9143033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2154868109.9143033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8978617.1246429309</v>
      </c>
      <c r="L3046" s="444">
        <f t="shared" ca="1" si="157"/>
        <v>2163846727.0389462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2163846727.0389462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9016028.0293289423</v>
      </c>
      <c r="L3047" s="444">
        <f t="shared" ca="1" si="157"/>
        <v>2172862755.068275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2172862755.068275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9053594.8127844781</v>
      </c>
      <c r="L3048" s="444">
        <f t="shared" ca="1" si="157"/>
        <v>2181916349.8810596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2181916349.8810596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9091318.1245044153</v>
      </c>
      <c r="L3049" s="444">
        <f t="shared" ca="1" si="157"/>
        <v>2191007668.0055642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2191007668.0055642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9129198.6166898515</v>
      </c>
      <c r="L3050" s="444">
        <f t="shared" ca="1" si="157"/>
        <v>2200136866.6222539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2200136866.6222539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9167236.9442593902</v>
      </c>
      <c r="L3051" s="444">
        <f t="shared" ca="1" si="157"/>
        <v>2209304103.5665131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2209304103.5665131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9205433.7648604717</v>
      </c>
      <c r="L3052" s="444">
        <f t="shared" ca="1" si="157"/>
        <v>2218509537.3313737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2218509537.3313737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9243789.7388807237</v>
      </c>
      <c r="L3053" s="444">
        <f t="shared" ca="1" si="157"/>
        <v>2227753327.0702543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2227753327.0702543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9282305.5294593927</v>
      </c>
      <c r="L3054" s="444">
        <f t="shared" ca="1" si="157"/>
        <v>2237035632.5997138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2237035632.5997138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9320981.8024988081</v>
      </c>
      <c r="L3055" s="444">
        <f t="shared" ca="1" si="157"/>
        <v>2246356614.4022126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2246356614.4022126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9359819.2266758867</v>
      </c>
      <c r="L3056" s="444">
        <f t="shared" ca="1" si="157"/>
        <v>2255716433.6288886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2255716433.6288886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9398818.4734537024</v>
      </c>
      <c r="L3057" s="444">
        <f t="shared" ca="1" si="157"/>
        <v>2265115252.1023421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2265115252.1023421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9437980.2170930915</v>
      </c>
      <c r="L3058" s="444">
        <f t="shared" ca="1" si="157"/>
        <v>2274553232.3194351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2274553232.3194351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9477305.134664312</v>
      </c>
      <c r="L3059" s="444">
        <f t="shared" ca="1" si="157"/>
        <v>2284030537.4540997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2284030537.4540997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9516793.9060587492</v>
      </c>
      <c r="L3060" s="444">
        <f t="shared" ca="1" si="157"/>
        <v>2293547331.3601584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2293547331.3601584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9556447.2140006609</v>
      </c>
      <c r="L3061" s="444">
        <f t="shared" ca="1" si="157"/>
        <v>2303103778.5741591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2303103778.5741591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9596265.7440589964</v>
      </c>
      <c r="L3062" s="444">
        <f t="shared" ca="1" si="157"/>
        <v>2312700044.3182182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2312700044.3182182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9636250.1846592426</v>
      </c>
      <c r="L3063" s="444">
        <f t="shared" ca="1" si="157"/>
        <v>2322336294.5028772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2322336294.5028772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9676401.2270953208</v>
      </c>
      <c r="L3064" s="444">
        <f t="shared" ca="1" si="157"/>
        <v>2332012695.7299724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2332012695.7299724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9716719.5655415505</v>
      </c>
      <c r="L3065" s="444">
        <f t="shared" ca="1" si="157"/>
        <v>2341729415.2955141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2341729415.2955141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9757205.8970646411</v>
      </c>
      <c r="L3066" s="444">
        <f t="shared" ca="1" si="157"/>
        <v>2351486621.1925788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2351486621.1925788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9797860.9216357451</v>
      </c>
      <c r="L3067" s="444">
        <f t="shared" ca="1" si="157"/>
        <v>2361284482.1142144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2361284482.1142144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9838685.3421425596</v>
      </c>
      <c r="L3068" s="444">
        <f t="shared" ref="L3068:L3322" ca="1" si="162">I3068-J3068+K3068</f>
        <v>2371123167.456357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2371123167.456357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9879679.8644014876</v>
      </c>
      <c r="L3069" s="444">
        <f t="shared" ca="1" si="162"/>
        <v>2381002847.3207583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2381002847.3207583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9920845.1971698254</v>
      </c>
      <c r="L3070" s="444">
        <f t="shared" ca="1" si="162"/>
        <v>2390923692.5179281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2390923692.5179281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9962182.0521580335</v>
      </c>
      <c r="L3071" s="444">
        <f t="shared" ca="1" si="162"/>
        <v>2400885874.570086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2400885874.570086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10003691.144042024</v>
      </c>
      <c r="L3072" s="444">
        <f t="shared" ca="1" si="162"/>
        <v>2410889565.714128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2410889565.714128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10045373.190475533</v>
      </c>
      <c r="L3073" s="444">
        <f t="shared" ca="1" si="162"/>
        <v>2420934938.9046035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2420934938.9046035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10087228.912102515</v>
      </c>
      <c r="L3074" s="444">
        <f t="shared" ca="1" si="162"/>
        <v>2431022167.8167062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2431022167.8167062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10129259.03256961</v>
      </c>
      <c r="L3075" s="444">
        <f t="shared" ca="1" si="162"/>
        <v>2441151426.8492756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2441151426.8492756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10171464.278538648</v>
      </c>
      <c r="L3076" s="444">
        <f t="shared" ca="1" si="162"/>
        <v>2451322891.1278143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2451322891.1278143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10213845.379699226</v>
      </c>
      <c r="L3077" s="444">
        <f t="shared" ca="1" si="162"/>
        <v>2461536736.5075135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2461536736.5075135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10256403.068781307</v>
      </c>
      <c r="L3078" s="444">
        <f t="shared" ca="1" si="162"/>
        <v>2471793139.5762949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2471793139.5762949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10299138.081567895</v>
      </c>
      <c r="L3079" s="444">
        <f t="shared" ca="1" si="162"/>
        <v>2482092277.6578627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2482092277.6578627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10342051.156907761</v>
      </c>
      <c r="L3080" s="444">
        <f t="shared" ca="1" si="162"/>
        <v>2492434328.8147702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2492434328.8147702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10385143.036728209</v>
      </c>
      <c r="L3081" s="444">
        <f t="shared" ca="1" si="162"/>
        <v>2502819471.8514986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2502819471.8514986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10428414.466047911</v>
      </c>
      <c r="L3082" s="444">
        <f t="shared" ca="1" si="162"/>
        <v>2513247886.3175464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2513247886.3175464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10471866.192989776</v>
      </c>
      <c r="L3083" s="444">
        <f t="shared" ca="1" si="162"/>
        <v>2523719752.5105362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2523719752.5105362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10515498.968793901</v>
      </c>
      <c r="L3084" s="444">
        <f t="shared" ca="1" si="162"/>
        <v>2534235251.4793301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2534235251.4793301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10559313.547830543</v>
      </c>
      <c r="L3085" s="444">
        <f t="shared" ca="1" si="162"/>
        <v>2544794565.0271606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2544794565.0271606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10603310.687613169</v>
      </c>
      <c r="L3086" s="444">
        <f t="shared" ca="1" si="162"/>
        <v>2555397875.7147737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2555397875.7147737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10647491.148811556</v>
      </c>
      <c r="L3087" s="444">
        <f t="shared" ca="1" si="162"/>
        <v>2566045366.863585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2566045366.863585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10691855.695264937</v>
      </c>
      <c r="L3088" s="444">
        <f t="shared" ca="1" si="162"/>
        <v>2576737222.5588498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2576737222.5588498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10736405.093995208</v>
      </c>
      <c r="L3089" s="444">
        <f t="shared" ca="1" si="162"/>
        <v>2587473627.6528449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2587473627.6528449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10781140.115220187</v>
      </c>
      <c r="L3090" s="444">
        <f t="shared" ca="1" si="162"/>
        <v>2598254767.768065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2598254767.768065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10826061.532366937</v>
      </c>
      <c r="L3091" s="444">
        <f t="shared" ca="1" si="162"/>
        <v>2609080829.3004317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2609080829.3004317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10871170.122085132</v>
      </c>
      <c r="L3092" s="444">
        <f t="shared" ca="1" si="162"/>
        <v>2619951999.4225168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2619951999.4225168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10916466.664260486</v>
      </c>
      <c r="L3093" s="444">
        <f t="shared" ca="1" si="162"/>
        <v>2630868466.0867772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2630868466.0867772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10961951.942028238</v>
      </c>
      <c r="L3094" s="444">
        <f t="shared" ca="1" si="162"/>
        <v>2641830418.0288053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2641830418.0288053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11007626.741786689</v>
      </c>
      <c r="L3095" s="444">
        <f t="shared" ca="1" si="162"/>
        <v>2652838044.7705917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2652838044.7705917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11053491.853210799</v>
      </c>
      <c r="L3096" s="444">
        <f t="shared" ca="1" si="162"/>
        <v>2663891536.6238027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2663891536.6238027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11099548.069265844</v>
      </c>
      <c r="L3097" s="444">
        <f t="shared" ca="1" si="162"/>
        <v>2674991084.6930685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2674991084.6930685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11145796.186221119</v>
      </c>
      <c r="L3098" s="444">
        <f t="shared" ca="1" si="162"/>
        <v>2686136880.8792896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2686136880.8792896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11192237.003663708</v>
      </c>
      <c r="L3099" s="444">
        <f t="shared" ca="1" si="162"/>
        <v>2697329117.8829532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2697329117.8829532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11238871.324512305</v>
      </c>
      <c r="L3100" s="444">
        <f t="shared" ca="1" si="162"/>
        <v>2708567989.2074656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2708567989.2074656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11285699.955031106</v>
      </c>
      <c r="L3101" s="444">
        <f t="shared" ca="1" si="162"/>
        <v>2719853689.1624966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2719853689.1624966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11332723.704843735</v>
      </c>
      <c r="L3102" s="444">
        <f t="shared" ca="1" si="162"/>
        <v>2731186412.8673401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2731186412.8673401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11379943.38694725</v>
      </c>
      <c r="L3103" s="444">
        <f t="shared" ca="1" si="162"/>
        <v>2742566356.2542872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2742566356.2542872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11427359.817726197</v>
      </c>
      <c r="L3104" s="444">
        <f t="shared" ca="1" si="162"/>
        <v>2753993716.0720134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2753993716.0720134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11474973.816966722</v>
      </c>
      <c r="L3105" s="444">
        <f t="shared" ca="1" si="162"/>
        <v>2765468689.8889799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2765468689.8889799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11522786.20787075</v>
      </c>
      <c r="L3106" s="444">
        <f t="shared" ca="1" si="162"/>
        <v>2776991476.0968509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2776991476.0968509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11570797.817070212</v>
      </c>
      <c r="L3107" s="444">
        <f t="shared" ca="1" si="162"/>
        <v>2788562273.9139209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2788562273.9139209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11619009.474641336</v>
      </c>
      <c r="L3108" s="444">
        <f t="shared" ca="1" si="162"/>
        <v>2800181283.3885622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2800181283.3885622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11667422.014119009</v>
      </c>
      <c r="L3109" s="444">
        <f t="shared" ca="1" si="162"/>
        <v>2811848705.4026814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2811848705.4026814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11716036.272511173</v>
      </c>
      <c r="L3110" s="444">
        <f t="shared" ca="1" si="162"/>
        <v>2823564741.6751924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2823564741.6751924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11764853.0903133</v>
      </c>
      <c r="L3111" s="444">
        <f t="shared" ca="1" si="162"/>
        <v>2835329594.7655058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2835329594.7655058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11813873.31152294</v>
      </c>
      <c r="L3112" s="444">
        <f t="shared" ca="1" si="162"/>
        <v>2847143468.0770288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2847143468.0770288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11863097.783654286</v>
      </c>
      <c r="L3113" s="444">
        <f t="shared" ca="1" si="162"/>
        <v>2859006565.860683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2859006565.860683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11912527.357752845</v>
      </c>
      <c r="L3114" s="444">
        <f t="shared" ca="1" si="162"/>
        <v>2870919093.2184358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2870919093.2184358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11962162.888410149</v>
      </c>
      <c r="L3115" s="444">
        <f t="shared" ca="1" si="162"/>
        <v>2882881256.1068459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2882881256.1068459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12012005.233778525</v>
      </c>
      <c r="L3116" s="444">
        <f t="shared" ca="1" si="162"/>
        <v>2894893261.3406243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2894893261.3406243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12062055.255585935</v>
      </c>
      <c r="L3117" s="444">
        <f t="shared" ca="1" si="162"/>
        <v>2906955316.5962105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2906955316.5962105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12112313.819150876</v>
      </c>
      <c r="L3118" s="444">
        <f t="shared" ca="1" si="162"/>
        <v>2919067630.4153614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2919067630.4153614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12162781.793397339</v>
      </c>
      <c r="L3119" s="444">
        <f t="shared" ca="1" si="162"/>
        <v>2931230412.2087588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2931230412.2087588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12213460.050869828</v>
      </c>
      <c r="L3120" s="444">
        <f t="shared" ca="1" si="162"/>
        <v>2943443872.2596288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2943443872.2596288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12264349.467748454</v>
      </c>
      <c r="L3121" s="444">
        <f t="shared" ca="1" si="162"/>
        <v>2955708221.7273774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2955708221.7273774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12315450.923864072</v>
      </c>
      <c r="L3122" s="444">
        <f t="shared" ca="1" si="162"/>
        <v>2968023672.6512413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2968023672.6512413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12366765.302713506</v>
      </c>
      <c r="L3123" s="444">
        <f t="shared" ca="1" si="162"/>
        <v>2980390437.9539547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2980390437.9539547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12418293.491474811</v>
      </c>
      <c r="L3124" s="444">
        <f t="shared" ca="1" si="162"/>
        <v>2992808731.4454293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2992808731.4454293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12470036.381022623</v>
      </c>
      <c r="L3125" s="444">
        <f t="shared" ca="1" si="162"/>
        <v>3005278767.8264518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3005278767.8264518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12521994.865943549</v>
      </c>
      <c r="L3126" s="444">
        <f t="shared" ca="1" si="162"/>
        <v>3017800762.6923952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3017800762.6923952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12574169.844551647</v>
      </c>
      <c r="L3127" s="444">
        <f t="shared" ca="1" si="162"/>
        <v>3030374932.5369468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3030374932.5369468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12626562.218903944</v>
      </c>
      <c r="L3128" s="444">
        <f t="shared" ca="1" si="162"/>
        <v>3043001494.7558508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3043001494.7558508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12679172.894816045</v>
      </c>
      <c r="L3129" s="444">
        <f t="shared" ca="1" si="162"/>
        <v>3055680667.6506667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3055680667.6506667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12732002.781877778</v>
      </c>
      <c r="L3130" s="444">
        <f t="shared" ca="1" si="162"/>
        <v>3068412670.4325447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3068412670.4325447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12785052.793468935</v>
      </c>
      <c r="L3131" s="444">
        <f t="shared" ca="1" si="162"/>
        <v>3081197723.2260137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3081197723.2260137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12838323.846775057</v>
      </c>
      <c r="L3132" s="444">
        <f t="shared" ca="1" si="162"/>
        <v>3094036047.0727887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3094036047.0727887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12891816.862803286</v>
      </c>
      <c r="L3133" s="444">
        <f t="shared" ca="1" si="162"/>
        <v>3106927863.9355922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3106927863.9355922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12945532.766398301</v>
      </c>
      <c r="L3134" s="444">
        <f t="shared" ca="1" si="162"/>
        <v>3119873396.7019906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3119873396.7019906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12999472.486258294</v>
      </c>
      <c r="L3135" s="444">
        <f t="shared" ca="1" si="162"/>
        <v>3132872869.1882491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3132872869.1882491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13053636.954951039</v>
      </c>
      <c r="L3136" s="444">
        <f t="shared" ca="1" si="162"/>
        <v>3145926506.1431999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3145926506.1431999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13108027.108929999</v>
      </c>
      <c r="L3137" s="444">
        <f t="shared" ca="1" si="162"/>
        <v>3159034533.25213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3159034533.25213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13162643.888550542</v>
      </c>
      <c r="L3138" s="444">
        <f t="shared" ca="1" si="162"/>
        <v>3172197177.1406808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3172197177.1406808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13217488.23808617</v>
      </c>
      <c r="L3139" s="444">
        <f t="shared" ca="1" si="162"/>
        <v>3185414665.378767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3185414665.378767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13272561.105744863</v>
      </c>
      <c r="L3140" s="444">
        <f t="shared" ca="1" si="162"/>
        <v>3198687226.4845119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3198687226.4845119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13327863.443685466</v>
      </c>
      <c r="L3141" s="444">
        <f t="shared" ca="1" si="162"/>
        <v>3212015089.9281974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3212015089.9281974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13383396.208034156</v>
      </c>
      <c r="L3142" s="444">
        <f t="shared" ca="1" si="162"/>
        <v>3225398486.1362314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3225398486.1362314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13439160.358900964</v>
      </c>
      <c r="L3143" s="444">
        <f t="shared" ca="1" si="162"/>
        <v>3238837646.4951324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3238837646.4951324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13495156.860396385</v>
      </c>
      <c r="L3144" s="444">
        <f t="shared" ca="1" si="162"/>
        <v>3252332803.3555288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3252332803.3555288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13551386.680648036</v>
      </c>
      <c r="L3145" s="444">
        <f t="shared" ca="1" si="162"/>
        <v>3265884190.0361767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3265884190.0361767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13607850.791817402</v>
      </c>
      <c r="L3146" s="444">
        <f t="shared" ca="1" si="162"/>
        <v>3279492040.8279939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3279492040.8279939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13664550.170116641</v>
      </c>
      <c r="L3147" s="444">
        <f t="shared" ca="1" si="162"/>
        <v>3293156590.9981103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3293156590.9981103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13721485.795825459</v>
      </c>
      <c r="L3148" s="444">
        <f t="shared" ca="1" si="162"/>
        <v>3306878076.7939358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3306878076.7939358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13778658.653308066</v>
      </c>
      <c r="L3149" s="444">
        <f t="shared" ca="1" si="162"/>
        <v>3320656735.4472437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3320656735.4472437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13836069.731030181</v>
      </c>
      <c r="L3150" s="444">
        <f t="shared" ca="1" si="162"/>
        <v>3334492805.1782737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3334492805.1782737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13893720.02157614</v>
      </c>
      <c r="L3151" s="444">
        <f t="shared" ca="1" si="162"/>
        <v>3348386525.1998496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3348386525.1998496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13951610.521666043</v>
      </c>
      <c r="L3152" s="444">
        <f t="shared" ca="1" si="162"/>
        <v>3362338135.7215157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3362338135.7215157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14009742.232172981</v>
      </c>
      <c r="L3153" s="444">
        <f t="shared" ca="1" si="162"/>
        <v>3376347877.9536886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3376347877.9536886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14068116.158140369</v>
      </c>
      <c r="L3154" s="444">
        <f t="shared" ca="1" si="162"/>
        <v>3390415994.1118288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3390415994.1118288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14126733.308799287</v>
      </c>
      <c r="L3155" s="444">
        <f t="shared" ca="1" si="162"/>
        <v>3404542727.4206281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3404542727.4206281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14185594.69758595</v>
      </c>
      <c r="L3156" s="444">
        <f t="shared" ca="1" si="162"/>
        <v>3418728322.1182141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3418728322.1182141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14244701.342159225</v>
      </c>
      <c r="L3157" s="444">
        <f t="shared" ca="1" si="162"/>
        <v>3432973023.4603734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3432973023.4603734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14304054.264418222</v>
      </c>
      <c r="L3158" s="444">
        <f t="shared" ca="1" si="162"/>
        <v>3447277077.7247915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3447277077.7247915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14363654.490519965</v>
      </c>
      <c r="L3159" s="444">
        <f t="shared" ca="1" si="162"/>
        <v>3461640732.2153115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3461640732.2153115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14423503.050897131</v>
      </c>
      <c r="L3160" s="444">
        <f t="shared" ca="1" si="162"/>
        <v>3476064235.2662086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3476064235.2662086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14483600.980275869</v>
      </c>
      <c r="L3161" s="444">
        <f t="shared" ca="1" si="162"/>
        <v>3490547836.2464848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3490547836.2464848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14543949.317693686</v>
      </c>
      <c r="L3162" s="444">
        <f t="shared" ca="1" si="162"/>
        <v>3505091785.5641785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3505091785.5641785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14604549.10651741</v>
      </c>
      <c r="L3163" s="444">
        <f t="shared" ca="1" si="162"/>
        <v>3519696334.6706958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3519696334.6706958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14665401.394461229</v>
      </c>
      <c r="L3164" s="444">
        <f t="shared" ca="1" si="162"/>
        <v>3534361736.0651569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3534361736.0651569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14726507.23360482</v>
      </c>
      <c r="L3165" s="444">
        <f t="shared" ca="1" si="162"/>
        <v>3549088243.2987618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3549088243.2987618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14787867.680411508</v>
      </c>
      <c r="L3166" s="444">
        <f t="shared" ca="1" si="162"/>
        <v>3563876110.9791732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3563876110.9791732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14849483.795746556</v>
      </c>
      <c r="L3167" s="444">
        <f t="shared" ca="1" si="162"/>
        <v>3578725594.7749195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3578725594.7749195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14911356.644895498</v>
      </c>
      <c r="L3168" s="444">
        <f t="shared" ca="1" si="162"/>
        <v>3593636951.4198151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3593636951.4198151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14973487.297582563</v>
      </c>
      <c r="L3169" s="444">
        <f t="shared" ca="1" si="162"/>
        <v>3608610438.7173977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3608610438.7173977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15035876.827989157</v>
      </c>
      <c r="L3170" s="444">
        <f t="shared" ca="1" si="162"/>
        <v>3623646315.5453868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3623646315.5453868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15098526.314772442</v>
      </c>
      <c r="L3171" s="444">
        <f t="shared" ca="1" si="162"/>
        <v>3638744841.8601594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3638744841.8601594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15161436.841083998</v>
      </c>
      <c r="L3172" s="444">
        <f t="shared" ca="1" si="162"/>
        <v>3653906278.7012434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3653906278.7012434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15224609.494588517</v>
      </c>
      <c r="L3173" s="444">
        <f t="shared" ca="1" si="162"/>
        <v>3669130888.1958318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3669130888.1958318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15288045.367482634</v>
      </c>
      <c r="L3174" s="444">
        <f t="shared" ca="1" si="162"/>
        <v>3684418933.5633144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3684418933.5633144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15351745.556513811</v>
      </c>
      <c r="L3175" s="444">
        <f t="shared" ca="1" si="162"/>
        <v>3699770679.1198282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3699770679.1198282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15415711.162999284</v>
      </c>
      <c r="L3176" s="444">
        <f t="shared" ca="1" si="162"/>
        <v>3715186390.2828274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3715186390.2828274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15479943.292845113</v>
      </c>
      <c r="L3177" s="444">
        <f t="shared" ca="1" si="162"/>
        <v>3730666333.5756726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3730666333.5756726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15544443.056565301</v>
      </c>
      <c r="L3178" s="444">
        <f t="shared" ca="1" si="162"/>
        <v>3746210776.6322379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3746210776.6322379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15609211.569300989</v>
      </c>
      <c r="L3179" s="444">
        <f t="shared" ca="1" si="162"/>
        <v>3761819988.201539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3761819988.201539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15674249.950839749</v>
      </c>
      <c r="L3180" s="444">
        <f t="shared" ca="1" si="162"/>
        <v>3777494238.1523786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3777494238.1523786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15739559.32563491</v>
      </c>
      <c r="L3181" s="444">
        <f t="shared" ca="1" si="162"/>
        <v>3793233797.4780135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3793233797.4780135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15805140.822825054</v>
      </c>
      <c r="L3182" s="444">
        <f t="shared" ca="1" si="162"/>
        <v>3809038938.3008385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3809038938.3008385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15870995.576253494</v>
      </c>
      <c r="L3183" s="444">
        <f t="shared" ca="1" si="162"/>
        <v>3824909933.8770919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3824909933.8770919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15937124.72448788</v>
      </c>
      <c r="L3184" s="444">
        <f t="shared" ca="1" si="162"/>
        <v>3840847058.6015797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3840847058.6015797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16003529.410839915</v>
      </c>
      <c r="L3185" s="444">
        <f t="shared" ca="1" si="162"/>
        <v>3856850588.0124197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3856850588.0124197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16070210.783385079</v>
      </c>
      <c r="L3186" s="444">
        <f t="shared" ca="1" si="162"/>
        <v>3872920798.795805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3872920798.795805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16137169.99498252</v>
      </c>
      <c r="L3187" s="444">
        <f t="shared" ca="1" si="162"/>
        <v>3889057968.7907877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3889057968.7907877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16204408.20329495</v>
      </c>
      <c r="L3188" s="444">
        <f t="shared" ca="1" si="162"/>
        <v>3905262376.9940825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3905262376.9940825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16271926.570808675</v>
      </c>
      <c r="L3189" s="444">
        <f t="shared" ca="1" si="162"/>
        <v>3921534303.5648913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3921534303.5648913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16339726.264853714</v>
      </c>
      <c r="L3190" s="444">
        <f t="shared" ca="1" si="162"/>
        <v>3937874029.8297448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3937874029.8297448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16407808.457623938</v>
      </c>
      <c r="L3191" s="444">
        <f t="shared" ca="1" si="162"/>
        <v>3954281838.2873688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3954281838.2873688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16476174.326197367</v>
      </c>
      <c r="L3192" s="444">
        <f t="shared" ca="1" si="162"/>
        <v>3970758012.6135659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3970758012.6135659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16544825.052556524</v>
      </c>
      <c r="L3193" s="444">
        <f t="shared" ca="1" si="162"/>
        <v>3987302837.6661224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3987302837.6661224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16613761.823608844</v>
      </c>
      <c r="L3194" s="444">
        <f t="shared" ca="1" si="162"/>
        <v>4003916599.4897313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4003916599.4897313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16682985.831207214</v>
      </c>
      <c r="L3195" s="444">
        <f t="shared" ca="1" si="162"/>
        <v>4020599585.3209386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4020599585.3209386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16752498.272170579</v>
      </c>
      <c r="L3196" s="444">
        <f t="shared" ca="1" si="162"/>
        <v>4037352083.5931091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4037352083.5931091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16822300.348304618</v>
      </c>
      <c r="L3197" s="444">
        <f t="shared" ca="1" si="162"/>
        <v>4054174383.9414139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4054174383.9414139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16892393.266422559</v>
      </c>
      <c r="L3198" s="444">
        <f t="shared" ca="1" si="162"/>
        <v>4071066777.2078366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4071066777.2078366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16962778.238365985</v>
      </c>
      <c r="L3199" s="444">
        <f t="shared" ca="1" si="162"/>
        <v>4088029555.4462028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4088029555.4462028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17033456.481025845</v>
      </c>
      <c r="L3200" s="444">
        <f t="shared" ca="1" si="162"/>
        <v>4105063011.9272285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4105063011.9272285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17104429.216363449</v>
      </c>
      <c r="L3201" s="444">
        <f t="shared" ca="1" si="162"/>
        <v>4122167441.1435919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4122167441.1435919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17175697.671431631</v>
      </c>
      <c r="L3202" s="444">
        <f t="shared" ca="1" si="162"/>
        <v>4139343138.8150234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4139343138.8150234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17247263.078395929</v>
      </c>
      <c r="L3203" s="444">
        <f t="shared" ca="1" si="162"/>
        <v>4156590401.8934193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4156590401.8934193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17319126.674555913</v>
      </c>
      <c r="L3204" s="444">
        <f t="shared" ca="1" si="162"/>
        <v>4173909528.567975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4173909528.567975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17391289.702366561</v>
      </c>
      <c r="L3205" s="444">
        <f t="shared" ca="1" si="162"/>
        <v>4191300818.2703414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4191300818.2703414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17463753.409459755</v>
      </c>
      <c r="L3206" s="444">
        <f t="shared" ca="1" si="162"/>
        <v>4208764571.679801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4208764571.679801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17536519.048665836</v>
      </c>
      <c r="L3207" s="444">
        <f t="shared" ca="1" si="162"/>
        <v>4226301090.728467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4226301090.728467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17609587.878035277</v>
      </c>
      <c r="L3208" s="444">
        <f t="shared" ca="1" si="162"/>
        <v>4243910678.6065021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4243910678.6065021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17682961.160860427</v>
      </c>
      <c r="L3209" s="444">
        <f t="shared" ca="1" si="162"/>
        <v>4261593639.7673626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4261593639.7673626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17756640.165697344</v>
      </c>
      <c r="L3210" s="444">
        <f t="shared" ca="1" si="162"/>
        <v>4279350279.9330602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4279350279.9330602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17830626.166387752</v>
      </c>
      <c r="L3211" s="444">
        <f t="shared" ca="1" si="162"/>
        <v>4297180906.0994482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4297180906.0994482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17904920.442081034</v>
      </c>
      <c r="L3212" s="444">
        <f t="shared" ca="1" si="162"/>
        <v>4315085826.5415297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4315085826.5415297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17979524.277256373</v>
      </c>
      <c r="L3213" s="444">
        <f t="shared" ca="1" si="162"/>
        <v>4333065350.8187857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4333065350.8187857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18054438.961744942</v>
      </c>
      <c r="L3214" s="444">
        <f t="shared" ca="1" si="162"/>
        <v>4351119789.7805309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4351119789.7805309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18129665.790752213</v>
      </c>
      <c r="L3215" s="444">
        <f t="shared" ca="1" si="162"/>
        <v>4369249455.5712833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4369249455.5712833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18205206.064880349</v>
      </c>
      <c r="L3216" s="444">
        <f t="shared" ca="1" si="162"/>
        <v>4387454661.6361637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4387454661.6361637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18281061.09015068</v>
      </c>
      <c r="L3217" s="444">
        <f t="shared" ca="1" si="162"/>
        <v>4405735722.7263145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4405735722.7263145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18357232.178026311</v>
      </c>
      <c r="L3218" s="444">
        <f t="shared" ca="1" si="162"/>
        <v>4424092954.9043407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4424092954.9043407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18433720.645434752</v>
      </c>
      <c r="L3219" s="444">
        <f t="shared" ca="1" si="162"/>
        <v>4442526675.5497751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4442526675.5497751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18510527.814790729</v>
      </c>
      <c r="L3220" s="444">
        <f t="shared" ca="1" si="162"/>
        <v>4461037203.3645658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4461037203.3645658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18587655.014019024</v>
      </c>
      <c r="L3221" s="444">
        <f t="shared" ca="1" si="162"/>
        <v>4479624858.3785849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4479624858.3785849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18665103.576577436</v>
      </c>
      <c r="L3222" s="444">
        <f t="shared" ca="1" si="162"/>
        <v>4498289961.955162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4498289961.955162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18742874.841479842</v>
      </c>
      <c r="L3223" s="444">
        <f t="shared" ca="1" si="162"/>
        <v>4517032836.7966423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4517032836.7966423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18820970.153319344</v>
      </c>
      <c r="L3224" s="444">
        <f t="shared" ca="1" si="162"/>
        <v>4535853806.9499617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4535853806.9499617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18899390.862291507</v>
      </c>
      <c r="L3225" s="444">
        <f t="shared" ca="1" si="162"/>
        <v>4554753197.812253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4554753197.812253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18978138.324217722</v>
      </c>
      <c r="L3226" s="444">
        <f t="shared" ca="1" si="162"/>
        <v>4573731336.1364708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4573731336.1364708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19057213.900568627</v>
      </c>
      <c r="L3227" s="444">
        <f t="shared" ca="1" si="162"/>
        <v>4592788550.0370398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4592788550.0370398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19136618.958487667</v>
      </c>
      <c r="L3228" s="444">
        <f t="shared" ca="1" si="162"/>
        <v>4611925168.9955273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4611925168.9955273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19216354.870814696</v>
      </c>
      <c r="L3229" s="444">
        <f t="shared" ca="1" si="162"/>
        <v>4631141523.8663416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4631141523.8663416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19296423.016109757</v>
      </c>
      <c r="L3230" s="444">
        <f t="shared" ca="1" si="162"/>
        <v>4650437946.8824511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4650437946.8824511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19376824.778676879</v>
      </c>
      <c r="L3231" s="444">
        <f t="shared" ca="1" si="162"/>
        <v>4669814771.661128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4669814771.661128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19457561.548588034</v>
      </c>
      <c r="L3232" s="444">
        <f t="shared" ca="1" si="162"/>
        <v>4689272333.2097158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4689272333.2097158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19538634.72170715</v>
      </c>
      <c r="L3233" s="444">
        <f t="shared" ca="1" si="162"/>
        <v>4708810967.9314232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4708810967.9314232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19620045.699714262</v>
      </c>
      <c r="L3234" s="444">
        <f t="shared" ca="1" si="162"/>
        <v>4728431013.6311378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4728431013.6311378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19701795.890129741</v>
      </c>
      <c r="L3235" s="444">
        <f t="shared" ca="1" si="162"/>
        <v>4748132809.5212679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4748132809.5212679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19783886.706338614</v>
      </c>
      <c r="L3236" s="444">
        <f t="shared" ca="1" si="162"/>
        <v>4767916696.2276068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4767916696.2276068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19866319.567615028</v>
      </c>
      <c r="L3237" s="444">
        <f t="shared" ca="1" si="162"/>
        <v>4787783015.7952213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4787783015.7952213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19949095.899146754</v>
      </c>
      <c r="L3238" s="444">
        <f t="shared" ca="1" si="162"/>
        <v>4807732111.6943684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4807732111.6943684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20032217.132059868</v>
      </c>
      <c r="L3239" s="444">
        <f t="shared" ca="1" si="162"/>
        <v>4827764328.8264284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4827764328.8264284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20115684.703443453</v>
      </c>
      <c r="L3240" s="444">
        <f t="shared" ca="1" si="162"/>
        <v>4847880013.5298719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4847880013.5298719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20199500.056374468</v>
      </c>
      <c r="L3241" s="444">
        <f t="shared" ca="1" si="162"/>
        <v>4868079513.5862465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4868079513.5862465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20283664.639942694</v>
      </c>
      <c r="L3242" s="444">
        <f t="shared" ca="1" si="162"/>
        <v>4888363178.2261896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4888363178.2261896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20368179.909275789</v>
      </c>
      <c r="L3243" s="444">
        <f t="shared" ca="1" si="162"/>
        <v>4908731358.1354656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4908731358.1354656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20453047.32556444</v>
      </c>
      <c r="L3244" s="444">
        <f t="shared" ca="1" si="162"/>
        <v>4929184405.46103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4929184405.46103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20538268.356087625</v>
      </c>
      <c r="L3245" s="444">
        <f t="shared" ca="1" si="162"/>
        <v>4949722673.8171177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4949722673.8171177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20623844.47423799</v>
      </c>
      <c r="L3246" s="444">
        <f t="shared" ca="1" si="162"/>
        <v>4970346518.2913561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4970346518.2913561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20709777.159547318</v>
      </c>
      <c r="L3247" s="444">
        <f t="shared" ca="1" si="162"/>
        <v>4991056295.4509029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4991056295.4509029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20796067.897712097</v>
      </c>
      <c r="L3248" s="444">
        <f t="shared" ca="1" si="162"/>
        <v>5011852363.3486147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5011852363.3486147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20882718.180619229</v>
      </c>
      <c r="L3249" s="444">
        <f t="shared" ca="1" si="162"/>
        <v>5032735081.5292339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5032735081.5292339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20969729.506371807</v>
      </c>
      <c r="L3250" s="444">
        <f t="shared" ca="1" si="162"/>
        <v>5053704811.0356054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5053704811.0356054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21057103.379315022</v>
      </c>
      <c r="L3251" s="444">
        <f t="shared" ca="1" si="162"/>
        <v>5074761914.4149208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5074761914.4149208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21144841.31006217</v>
      </c>
      <c r="L3252" s="444">
        <f t="shared" ca="1" si="162"/>
        <v>5095906755.7249832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5095906755.7249832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21232944.815520763</v>
      </c>
      <c r="L3253" s="444">
        <f t="shared" ca="1" si="162"/>
        <v>5117139700.5405045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5117139700.5405045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21321415.41891877</v>
      </c>
      <c r="L3254" s="444">
        <f t="shared" ca="1" si="162"/>
        <v>5138461115.9594231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5138461115.9594231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21410254.64983093</v>
      </c>
      <c r="L3255" s="444">
        <f t="shared" ca="1" si="162"/>
        <v>5159871370.6092539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5159871370.6092539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21499464.044205226</v>
      </c>
      <c r="L3256" s="444">
        <f t="shared" ca="1" si="162"/>
        <v>5181370834.6534595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5181370834.6534595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21589045.144389413</v>
      </c>
      <c r="L3257" s="444">
        <f t="shared" ca="1" si="162"/>
        <v>5202959879.7978487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5202959879.7978487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21678999.499157704</v>
      </c>
      <c r="L3258" s="444">
        <f t="shared" ca="1" si="162"/>
        <v>5224638879.2970066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5224638879.2970066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21769328.663737528</v>
      </c>
      <c r="L3259" s="444">
        <f t="shared" ca="1" si="162"/>
        <v>5246408207.9607439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5246408207.9607439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21860034.199836433</v>
      </c>
      <c r="L3260" s="444">
        <f t="shared" ca="1" si="162"/>
        <v>5268268242.1605806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5268268242.1605806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21951117.675669085</v>
      </c>
      <c r="L3261" s="444">
        <f t="shared" ca="1" si="162"/>
        <v>5290219359.8362494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5290219359.8362494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22042580.665984374</v>
      </c>
      <c r="L3262" s="444">
        <f t="shared" ca="1" si="162"/>
        <v>5312261940.5022335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5312261940.5022335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22134424.752092641</v>
      </c>
      <c r="L3263" s="444">
        <f t="shared" ca="1" si="162"/>
        <v>5334396365.2543259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5334396365.2543259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22226651.521893024</v>
      </c>
      <c r="L3264" s="444">
        <f t="shared" ca="1" si="162"/>
        <v>5356623016.7762184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5356623016.7762184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22319262.569900911</v>
      </c>
      <c r="L3265" s="444">
        <f t="shared" ca="1" si="162"/>
        <v>5378942279.3461189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5378942279.3461189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22412259.497275494</v>
      </c>
      <c r="L3266" s="444">
        <f t="shared" ca="1" si="162"/>
        <v>5401354538.8433943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5401354538.8433943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22505643.911847476</v>
      </c>
      <c r="L3267" s="444">
        <f t="shared" ca="1" si="162"/>
        <v>5423860182.7552414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5423860182.7552414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22599417.428146839</v>
      </c>
      <c r="L3268" s="444">
        <f t="shared" ca="1" si="162"/>
        <v>5446459600.1833878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5446459600.1833878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22693581.667430781</v>
      </c>
      <c r="L3269" s="444">
        <f t="shared" ca="1" si="162"/>
        <v>5469153181.8508186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5469153181.8508186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22788138.257711746</v>
      </c>
      <c r="L3270" s="444">
        <f t="shared" ca="1" si="162"/>
        <v>5491941320.10853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5491941320.10853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22883088.833785541</v>
      </c>
      <c r="L3271" s="444">
        <f t="shared" ca="1" si="162"/>
        <v>5514824408.9423161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5514824408.9423161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22978435.037259649</v>
      </c>
      <c r="L3272" s="444">
        <f t="shared" ca="1" si="162"/>
        <v>5537802843.9795761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5537802843.9795761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23074178.516581565</v>
      </c>
      <c r="L3273" s="444">
        <f t="shared" ca="1" si="162"/>
        <v>5560877022.4961576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5560877022.4961576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23170320.927067325</v>
      </c>
      <c r="L3274" s="444">
        <f t="shared" ca="1" si="162"/>
        <v>5584047343.4232254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5584047343.4232254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23266863.930930104</v>
      </c>
      <c r="L3275" s="444">
        <f t="shared" ca="1" si="162"/>
        <v>5607314207.3541555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5607314207.3541555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23363809.19730898</v>
      </c>
      <c r="L3276" s="444">
        <f t="shared" ca="1" si="162"/>
        <v>5630678016.5514641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5630678016.5514641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23461158.402297765</v>
      </c>
      <c r="L3277" s="444">
        <f t="shared" ca="1" si="162"/>
        <v>5654139174.9537621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5654139174.9537621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23558913.228974007</v>
      </c>
      <c r="L3278" s="444">
        <f t="shared" ca="1" si="162"/>
        <v>5677698088.1827364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5677698088.1827364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23657075.367428068</v>
      </c>
      <c r="L3279" s="444">
        <f t="shared" ca="1" si="162"/>
        <v>5701355163.5501642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5701355163.5501642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23755646.514792349</v>
      </c>
      <c r="L3280" s="444">
        <f t="shared" ca="1" si="162"/>
        <v>5725110810.0649567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5725110810.0649567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23854628.375270654</v>
      </c>
      <c r="L3281" s="444">
        <f t="shared" ca="1" si="162"/>
        <v>5748965438.4402275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5748965438.4402275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23954022.660167616</v>
      </c>
      <c r="L3282" s="444">
        <f t="shared" ca="1" si="162"/>
        <v>5772919461.1003952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5772919461.1003952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24053831.087918311</v>
      </c>
      <c r="L3283" s="444">
        <f t="shared" ca="1" si="162"/>
        <v>5796973292.1883135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5796973292.1883135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24154055.384117972</v>
      </c>
      <c r="L3284" s="444">
        <f t="shared" ca="1" si="162"/>
        <v>5821127347.5724316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5821127347.5724316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24254697.281551797</v>
      </c>
      <c r="L3285" s="444">
        <f t="shared" ca="1" si="162"/>
        <v>5845382044.8539829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5845382044.8539829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24355758.520224929</v>
      </c>
      <c r="L3286" s="444">
        <f t="shared" ca="1" si="162"/>
        <v>5869737803.3742075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5869737803.3742075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24457240.847392529</v>
      </c>
      <c r="L3287" s="444">
        <f t="shared" ca="1" si="162"/>
        <v>5894195044.2215996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5894195044.2215996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24559146.017589998</v>
      </c>
      <c r="L3288" s="444">
        <f t="shared" ca="1" si="162"/>
        <v>5918754190.2391891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5918754190.2391891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24661475.792663287</v>
      </c>
      <c r="L3289" s="444">
        <f t="shared" ca="1" si="162"/>
        <v>5943415666.0318527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5943415666.0318527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24764231.941799387</v>
      </c>
      <c r="L3290" s="444">
        <f t="shared" ca="1" si="162"/>
        <v>5968179897.9736519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5968179897.9736519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24867416.241556883</v>
      </c>
      <c r="L3291" s="444">
        <f t="shared" ca="1" si="162"/>
        <v>5993047314.215209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5993047314.215209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24971030.475896705</v>
      </c>
      <c r="L3292" s="444">
        <f t="shared" ca="1" si="162"/>
        <v>6018018344.6911058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6018018344.6911058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25075076.436212942</v>
      </c>
      <c r="L3293" s="444">
        <f t="shared" ca="1" si="162"/>
        <v>6043093421.1273184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6043093421.1273184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25179555.921363827</v>
      </c>
      <c r="L3294" s="444">
        <f t="shared" ca="1" si="162"/>
        <v>6068272977.0486822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6068272977.0486822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25284470.737702843</v>
      </c>
      <c r="L3295" s="444">
        <f t="shared" ca="1" si="162"/>
        <v>6093557447.7863846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6093557447.7863846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25389822.699109934</v>
      </c>
      <c r="L3296" s="444">
        <f t="shared" ca="1" si="162"/>
        <v>6118947270.4854946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6118947270.4854946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25495613.627022892</v>
      </c>
      <c r="L3297" s="444">
        <f t="shared" ca="1" si="162"/>
        <v>6144442884.1125174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6144442884.1125174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25601845.350468822</v>
      </c>
      <c r="L3298" s="444">
        <f t="shared" ca="1" si="162"/>
        <v>6170044729.462986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6170044729.462986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25708519.706095774</v>
      </c>
      <c r="L3299" s="444">
        <f t="shared" ca="1" si="162"/>
        <v>6195753249.1690817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6195753249.1690817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25815638.538204506</v>
      </c>
      <c r="L3300" s="444">
        <f t="shared" ca="1" si="162"/>
        <v>6221568887.7072859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6221568887.7072859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25923203.698780358</v>
      </c>
      <c r="L3301" s="444">
        <f t="shared" ca="1" si="162"/>
        <v>6247492091.4060659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6247492091.4060659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26031217.047525275</v>
      </c>
      <c r="L3302" s="444">
        <f t="shared" ca="1" si="162"/>
        <v>6273523308.4535913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6273523308.4535913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26139680.451889962</v>
      </c>
      <c r="L3303" s="444">
        <f t="shared" ca="1" si="162"/>
        <v>6299662988.9054813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6299662988.9054813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26248595.787106171</v>
      </c>
      <c r="L3304" s="444">
        <f t="shared" ca="1" si="162"/>
        <v>6325911584.6925879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6325911584.6925879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26357964.936219115</v>
      </c>
      <c r="L3305" s="444">
        <f t="shared" ca="1" si="162"/>
        <v>6352269549.6288071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6352269549.6288071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26467789.790120028</v>
      </c>
      <c r="L3306" s="444">
        <f t="shared" ca="1" si="162"/>
        <v>6378737339.4189272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6378737339.4189272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26578072.247578863</v>
      </c>
      <c r="L3307" s="444">
        <f t="shared" ca="1" si="162"/>
        <v>6405315411.6665058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6405315411.6665058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26688814.215277106</v>
      </c>
      <c r="L3308" s="444">
        <f t="shared" ca="1" si="162"/>
        <v>6432004225.8817825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6432004225.8817825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26800017.607840762</v>
      </c>
      <c r="L3309" s="444">
        <f t="shared" ca="1" si="162"/>
        <v>6458804243.4896231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6458804243.4896231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26911684.347873431</v>
      </c>
      <c r="L3310" s="444">
        <f t="shared" ca="1" si="162"/>
        <v>6485715927.8374968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6485715927.8374968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27023816.36598957</v>
      </c>
      <c r="L3311" s="444">
        <f t="shared" ca="1" si="162"/>
        <v>6512739744.2034864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6512739744.2034864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27136415.600847859</v>
      </c>
      <c r="L3312" s="444">
        <f t="shared" ca="1" si="162"/>
        <v>6539876159.8043346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6539876159.8043346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27249483.999184728</v>
      </c>
      <c r="L3313" s="444">
        <f t="shared" ca="1" si="162"/>
        <v>6567125643.8035192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6567125643.8035192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27363023.515847996</v>
      </c>
      <c r="L3314" s="444">
        <f t="shared" ca="1" si="162"/>
        <v>6594488667.3193674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6594488667.3193674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27477036.113830697</v>
      </c>
      <c r="L3315" s="444">
        <f t="shared" ca="1" si="162"/>
        <v>6621965703.433198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6621965703.433198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27591523.764304992</v>
      </c>
      <c r="L3316" s="444">
        <f t="shared" ca="1" si="162"/>
        <v>6649557227.1975031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6649557227.1975031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27706488.446656261</v>
      </c>
      <c r="L3317" s="444">
        <f t="shared" ca="1" si="162"/>
        <v>6677263715.6441593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6677263715.6441593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27821932.148517329</v>
      </c>
      <c r="L3318" s="444">
        <f t="shared" ca="1" si="162"/>
        <v>6705085647.7926769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6705085647.7926769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27937856.865802821</v>
      </c>
      <c r="L3319" s="444">
        <f t="shared" ca="1" si="162"/>
        <v>6733023504.6584797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6733023504.6584797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28054264.602743667</v>
      </c>
      <c r="L3320" s="444">
        <f t="shared" ca="1" si="162"/>
        <v>6761077769.2612238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6761077769.2612238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28171157.371921763</v>
      </c>
      <c r="L3321" s="444">
        <f t="shared" ca="1" si="162"/>
        <v>6789248926.6331453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6789248926.6331453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28288537.194304772</v>
      </c>
      <c r="L3322" s="444">
        <f t="shared" ca="1" si="162"/>
        <v>6817537463.8274498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6817537463.8274498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28406406.099281039</v>
      </c>
      <c r="L3323" s="444">
        <f t="shared" ref="L3323:L3577" ca="1" si="167">I3323-J3323+K3323</f>
        <v>6845943869.9267311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6845943869.9267311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28524766.124694709</v>
      </c>
      <c r="L3324" s="444">
        <f t="shared" ca="1" si="167"/>
        <v>6874468636.0514259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6874468636.0514259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28643619.316880945</v>
      </c>
      <c r="L3325" s="444">
        <f t="shared" ca="1" si="167"/>
        <v>6903112255.3683071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6903112255.3683071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28762967.730701279</v>
      </c>
      <c r="L3326" s="444">
        <f t="shared" ca="1" si="167"/>
        <v>6931875223.0990086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6931875223.0990086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28882813.429579202</v>
      </c>
      <c r="L3327" s="444">
        <f t="shared" ca="1" si="167"/>
        <v>6960758036.5285873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6960758036.5285873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29003158.485535774</v>
      </c>
      <c r="L3328" s="444">
        <f t="shared" ca="1" si="167"/>
        <v>6989761195.014123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6989761195.014123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29124004.979225516</v>
      </c>
      <c r="L3329" s="444">
        <f t="shared" ca="1" si="167"/>
        <v>7018885199.9933481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7018885199.9933481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29245354.999972284</v>
      </c>
      <c r="L3330" s="444">
        <f t="shared" ca="1" si="167"/>
        <v>7048130554.9933205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7048130554.9933205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29367210.6458055</v>
      </c>
      <c r="L3331" s="444">
        <f t="shared" ca="1" si="167"/>
        <v>7077497765.6391258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7077497765.6391258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29489574.02349636</v>
      </c>
      <c r="L3332" s="444">
        <f t="shared" ca="1" si="167"/>
        <v>7106987339.6626225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7106987339.6626225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29612447.248594258</v>
      </c>
      <c r="L3333" s="444">
        <f t="shared" ca="1" si="167"/>
        <v>7136599786.9112167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7136599786.9112167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29735832.445463404</v>
      </c>
      <c r="L3334" s="444">
        <f t="shared" ca="1" si="167"/>
        <v>7166335619.3566799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7166335619.3566799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29859731.747319505</v>
      </c>
      <c r="L3335" s="444">
        <f t="shared" ca="1" si="167"/>
        <v>7196195351.1039991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7196195351.1039991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29984147.296266664</v>
      </c>
      <c r="L3336" s="444">
        <f t="shared" ca="1" si="167"/>
        <v>7226179498.4002657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7226179498.4002657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30109081.243334439</v>
      </c>
      <c r="L3337" s="444">
        <f t="shared" ca="1" si="167"/>
        <v>7256288579.6436005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7256288579.6436005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30234535.748515002</v>
      </c>
      <c r="L3338" s="444">
        <f t="shared" ca="1" si="167"/>
        <v>7286523115.3921156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7286523115.3921156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30360512.98080048</v>
      </c>
      <c r="L3339" s="444">
        <f t="shared" ca="1" si="167"/>
        <v>7316883628.3729162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7316883628.3729162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30487015.118220482</v>
      </c>
      <c r="L3340" s="444">
        <f t="shared" ca="1" si="167"/>
        <v>7347370643.4911366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7347370643.4911366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30614044.347879734</v>
      </c>
      <c r="L3341" s="444">
        <f t="shared" ca="1" si="167"/>
        <v>7377984687.839016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7377984687.839016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30741602.865995903</v>
      </c>
      <c r="L3342" s="444">
        <f t="shared" ca="1" si="167"/>
        <v>7408726290.7050123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7408726290.7050123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30869692.877937552</v>
      </c>
      <c r="L3343" s="444">
        <f t="shared" ca="1" si="167"/>
        <v>7439595983.5829496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7439595983.5829496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30998316.598262291</v>
      </c>
      <c r="L3344" s="444">
        <f t="shared" ca="1" si="167"/>
        <v>7470594300.1812115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7470594300.1812115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31127476.250755042</v>
      </c>
      <c r="L3345" s="444">
        <f t="shared" ca="1" si="167"/>
        <v>7501721776.4319668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7501721776.4319668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31257174.068466529</v>
      </c>
      <c r="L3346" s="444">
        <f t="shared" ca="1" si="167"/>
        <v>7532978950.500433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7532978950.500433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31387412.293751799</v>
      </c>
      <c r="L3347" s="444">
        <f t="shared" ca="1" si="167"/>
        <v>7564366362.7941847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7564366362.7941847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31518193.178309098</v>
      </c>
      <c r="L3348" s="444">
        <f t="shared" ca="1" si="167"/>
        <v>7595884555.9724941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7595884555.9724941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31649518.983218726</v>
      </c>
      <c r="L3349" s="444">
        <f t="shared" ca="1" si="167"/>
        <v>7627534074.9557133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7627534074.9557133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31781391.978982143</v>
      </c>
      <c r="L3350" s="444">
        <f t="shared" ca="1" si="167"/>
        <v>7659315466.9346952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7659315466.9346952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31913814.445561226</v>
      </c>
      <c r="L3351" s="444">
        <f t="shared" ca="1" si="167"/>
        <v>7691229281.3802567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7691229281.3802567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32046788.672417734</v>
      </c>
      <c r="L3352" s="444">
        <f t="shared" ca="1" si="167"/>
        <v>7723276070.0526743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7723276070.0526743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32180316.958552808</v>
      </c>
      <c r="L3353" s="444">
        <f t="shared" ca="1" si="167"/>
        <v>7755456387.0112267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7755456387.0112267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32314401.612546772</v>
      </c>
      <c r="L3354" s="444">
        <f t="shared" ca="1" si="167"/>
        <v>7787770788.6237736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7787770788.6237736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32449044.952599056</v>
      </c>
      <c r="L3355" s="444">
        <f t="shared" ca="1" si="167"/>
        <v>7820219833.5763731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7820219833.5763731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32584249.306568224</v>
      </c>
      <c r="L3356" s="444">
        <f t="shared" ca="1" si="167"/>
        <v>7852804082.8829412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7852804082.8829412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32720017.012012254</v>
      </c>
      <c r="L3357" s="444">
        <f t="shared" ca="1" si="167"/>
        <v>7885524099.8949537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7885524099.8949537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32856350.416228969</v>
      </c>
      <c r="L3358" s="444">
        <f t="shared" ca="1" si="167"/>
        <v>7918380450.311183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7918380450.311183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32993251.876296595</v>
      </c>
      <c r="L3359" s="444">
        <f t="shared" ca="1" si="167"/>
        <v>7951373702.18748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7951373702.18748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33130723.7591145</v>
      </c>
      <c r="L3360" s="444">
        <f t="shared" ca="1" si="167"/>
        <v>7984504425.9465942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7984504425.9465942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33268768.44144414</v>
      </c>
      <c r="L3361" s="444">
        <f t="shared" ca="1" si="167"/>
        <v>8017773194.3880386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8017773194.3880386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33407388.309950165</v>
      </c>
      <c r="L3362" s="444">
        <f t="shared" ca="1" si="167"/>
        <v>8051180582.6979885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8051180582.6979885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33546585.761241622</v>
      </c>
      <c r="L3363" s="444">
        <f t="shared" ca="1" si="167"/>
        <v>8084727168.4592304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8084727168.4592304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33686363.201913461</v>
      </c>
      <c r="L3364" s="444">
        <f t="shared" ca="1" si="167"/>
        <v>8118413531.6611443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8118413531.6611443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33826723.048588097</v>
      </c>
      <c r="L3365" s="444">
        <f t="shared" ca="1" si="167"/>
        <v>8152240254.7097321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8152240254.7097321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33967667.727957219</v>
      </c>
      <c r="L3366" s="444">
        <f t="shared" ca="1" si="167"/>
        <v>8186207922.4376888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8186207922.4376888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34109199.676823705</v>
      </c>
      <c r="L3367" s="444">
        <f t="shared" ca="1" si="167"/>
        <v>8220317122.1145124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8220317122.1145124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34251321.342143804</v>
      </c>
      <c r="L3368" s="444">
        <f t="shared" ca="1" si="167"/>
        <v>8254568443.4566565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8254568443.4566565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34394035.181069404</v>
      </c>
      <c r="L3369" s="444">
        <f t="shared" ca="1" si="167"/>
        <v>8288962478.6377258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8288962478.6377258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34537343.660990521</v>
      </c>
      <c r="L3370" s="444">
        <f t="shared" ca="1" si="167"/>
        <v>8323499822.2987165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8323499822.2987165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34681249.259577982</v>
      </c>
      <c r="L3371" s="444">
        <f t="shared" ca="1" si="167"/>
        <v>8358181071.5582943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8358181071.5582943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34825754.464826226</v>
      </c>
      <c r="L3372" s="444">
        <f t="shared" ca="1" si="167"/>
        <v>8393006826.0231209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8393006826.0231209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34970861.775096335</v>
      </c>
      <c r="L3373" s="444">
        <f t="shared" ca="1" si="167"/>
        <v>8427977687.7982168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8427977687.7982168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35116573.699159235</v>
      </c>
      <c r="L3374" s="444">
        <f t="shared" ca="1" si="167"/>
        <v>8463094261.4973764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8463094261.4973764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35262892.756239071</v>
      </c>
      <c r="L3375" s="444">
        <f t="shared" ca="1" si="167"/>
        <v>8498357154.2536154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8498357154.2536154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35409821.476056732</v>
      </c>
      <c r="L3376" s="444">
        <f t="shared" ca="1" si="167"/>
        <v>8533766975.7296724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8533766975.7296724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35557362.398873635</v>
      </c>
      <c r="L3377" s="444">
        <f t="shared" ca="1" si="167"/>
        <v>8569324338.1285458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8569324338.1285458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35705518.07553561</v>
      </c>
      <c r="L3378" s="444">
        <f t="shared" ca="1" si="167"/>
        <v>8605029856.2040806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8605029856.2040806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35854291.067517005</v>
      </c>
      <c r="L3379" s="444">
        <f t="shared" ca="1" si="167"/>
        <v>8640884147.2715969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8640884147.2715969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36003683.946964987</v>
      </c>
      <c r="L3380" s="444">
        <f t="shared" ca="1" si="167"/>
        <v>8676887831.2185612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8676887831.2185612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36153699.296744004</v>
      </c>
      <c r="L3381" s="444">
        <f t="shared" ca="1" si="167"/>
        <v>8713041530.5153046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8713041530.5153046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36304339.710480437</v>
      </c>
      <c r="L3382" s="444">
        <f t="shared" ca="1" si="167"/>
        <v>8749345870.2257843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8749345870.2257843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36455607.792607434</v>
      </c>
      <c r="L3383" s="444">
        <f t="shared" ca="1" si="167"/>
        <v>8785801478.0183926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8785801478.0183926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36607506.158409968</v>
      </c>
      <c r="L3384" s="444">
        <f t="shared" ca="1" si="167"/>
        <v>8822408984.1768017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8822408984.1768017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36760037.434070006</v>
      </c>
      <c r="L3385" s="444">
        <f t="shared" ca="1" si="167"/>
        <v>8859169021.6108723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8859169021.6108723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36913204.256711967</v>
      </c>
      <c r="L3386" s="444">
        <f t="shared" ca="1" si="167"/>
        <v>8896082225.8675842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8896082225.8675842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37067009.274448268</v>
      </c>
      <c r="L3387" s="444">
        <f t="shared" ca="1" si="167"/>
        <v>8933149235.1420326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8933149235.1420326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37221455.146425135</v>
      </c>
      <c r="L3388" s="444">
        <f t="shared" ca="1" si="167"/>
        <v>8970370690.2884579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8970370690.2884579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37376544.542868577</v>
      </c>
      <c r="L3389" s="444">
        <f t="shared" ca="1" si="167"/>
        <v>9007747234.8313255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9007747234.8313255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37532280.145130523</v>
      </c>
      <c r="L3390" s="444">
        <f t="shared" ca="1" si="167"/>
        <v>9045279514.9764557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9045279514.9764557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37688664.645735234</v>
      </c>
      <c r="L3391" s="444">
        <f t="shared" ca="1" si="167"/>
        <v>9082968179.6221905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9082968179.6221905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37845700.748425797</v>
      </c>
      <c r="L3392" s="444">
        <f t="shared" ca="1" si="167"/>
        <v>9120813880.3706169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9120813880.3706169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38003391.168210901</v>
      </c>
      <c r="L3393" s="444">
        <f t="shared" ca="1" si="167"/>
        <v>9158817271.5388279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9158817271.5388279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38161738.631411783</v>
      </c>
      <c r="L3394" s="444">
        <f t="shared" ca="1" si="167"/>
        <v>9196979010.1702404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9196979010.1702404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38320745.875709333</v>
      </c>
      <c r="L3395" s="444">
        <f t="shared" ca="1" si="167"/>
        <v>9235299756.0459499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9235299756.0459499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38480415.650191456</v>
      </c>
      <c r="L3396" s="444">
        <f t="shared" ca="1" si="167"/>
        <v>9273780171.6961422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9273780171.6961422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38640750.715400591</v>
      </c>
      <c r="L3397" s="444">
        <f t="shared" ca="1" si="167"/>
        <v>9312420922.4115429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9312420922.4115429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38801753.843381427</v>
      </c>
      <c r="L3398" s="444">
        <f t="shared" ca="1" si="167"/>
        <v>9351222676.2549248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9351222676.2549248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38963427.817728855</v>
      </c>
      <c r="L3399" s="444">
        <f t="shared" ca="1" si="167"/>
        <v>9390186104.0726528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9390186104.0726528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39125775.433636054</v>
      </c>
      <c r="L3400" s="444">
        <f t="shared" ca="1" si="167"/>
        <v>9429311879.5062885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9429311879.5062885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39288799.497942865</v>
      </c>
      <c r="L3401" s="444">
        <f t="shared" ca="1" si="167"/>
        <v>9468600679.0042305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9468600679.0042305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39452502.829184294</v>
      </c>
      <c r="L3402" s="444">
        <f t="shared" ca="1" si="167"/>
        <v>9508053181.8334141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9508053181.8334141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39616888.257639222</v>
      </c>
      <c r="L3403" s="444">
        <f t="shared" ca="1" si="167"/>
        <v>9547670070.091053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9547670070.091053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39781958.625379384</v>
      </c>
      <c r="L3404" s="444">
        <f t="shared" ca="1" si="167"/>
        <v>9587452028.7164326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9587452028.7164326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39947716.786318466</v>
      </c>
      <c r="L3405" s="444">
        <f t="shared" ca="1" si="167"/>
        <v>9627399745.5027504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9627399745.5027504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40114165.606261462</v>
      </c>
      <c r="L3406" s="444">
        <f t="shared" ca="1" si="167"/>
        <v>9667513911.1090126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9667513911.1090126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40281307.962954216</v>
      </c>
      <c r="L3407" s="444">
        <f t="shared" ca="1" si="167"/>
        <v>9707795219.0719662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9707795219.0719662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40449146.746133193</v>
      </c>
      <c r="L3408" s="444">
        <f t="shared" ca="1" si="167"/>
        <v>9748244365.8181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9748244365.8181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40617684.857575417</v>
      </c>
      <c r="L3409" s="444">
        <f t="shared" ca="1" si="167"/>
        <v>9788862050.6756744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9788862050.6756744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40786925.211148642</v>
      </c>
      <c r="L3410" s="444">
        <f t="shared" ca="1" si="167"/>
        <v>9829648975.8868237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9829648975.8868237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40956870.732861765</v>
      </c>
      <c r="L3411" s="444">
        <f t="shared" ca="1" si="167"/>
        <v>9870605846.6196861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9870605846.6196861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41127524.360915355</v>
      </c>
      <c r="L3412" s="444">
        <f t="shared" ca="1" si="167"/>
        <v>9911733370.9806023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9911733370.9806023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41298889.04575251</v>
      </c>
      <c r="L3413" s="444">
        <f t="shared" ca="1" si="167"/>
        <v>9953032260.0263538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9953032260.0263538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41470967.750109807</v>
      </c>
      <c r="L3414" s="444">
        <f t="shared" ca="1" si="167"/>
        <v>9994503227.7764645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9994503227.7764645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41643763.449068598</v>
      </c>
      <c r="L3415" s="444">
        <f t="shared" ca="1" si="167"/>
        <v>10036146991.225533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10036146991.225533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41817279.130106382</v>
      </c>
      <c r="L3416" s="444">
        <f t="shared" ca="1" si="167"/>
        <v>10077964270.355639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10077964270.355639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41991517.793148495</v>
      </c>
      <c r="L3417" s="444">
        <f t="shared" ca="1" si="167"/>
        <v>10119955788.148787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10119955788.148787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42166482.450619943</v>
      </c>
      <c r="L3418" s="444">
        <f t="shared" ca="1" si="167"/>
        <v>10162122270.599407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10162122270.599407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42342176.127497531</v>
      </c>
      <c r="L3419" s="444">
        <f t="shared" ca="1" si="167"/>
        <v>10204464446.726904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10204464446.726904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42518601.8613621</v>
      </c>
      <c r="L3420" s="444">
        <f t="shared" ca="1" si="167"/>
        <v>10246983048.588266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10246983048.588266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42695762.70245111</v>
      </c>
      <c r="L3421" s="444">
        <f t="shared" ca="1" si="167"/>
        <v>10289678811.290718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10289678811.290718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42873661.713711321</v>
      </c>
      <c r="L3422" s="444">
        <f t="shared" ca="1" si="167"/>
        <v>10332552473.004429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10332552473.004429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43052301.970851786</v>
      </c>
      <c r="L3423" s="444">
        <f t="shared" ca="1" si="167"/>
        <v>10375604774.975281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10375604774.975281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43231686.562397003</v>
      </c>
      <c r="L3424" s="444">
        <f t="shared" ca="1" si="167"/>
        <v>10418836461.537678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10418836461.537678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43411818.589740321</v>
      </c>
      <c r="L3425" s="444">
        <f t="shared" ca="1" si="167"/>
        <v>10462248280.127419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10462248280.127419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43592701.167197578</v>
      </c>
      <c r="L3426" s="444">
        <f t="shared" ca="1" si="167"/>
        <v>10505840981.294617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10505840981.294617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43774337.422060899</v>
      </c>
      <c r="L3427" s="444">
        <f t="shared" ca="1" si="167"/>
        <v>10549615318.716677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10549615318.716677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43956730.494652823</v>
      </c>
      <c r="L3428" s="444">
        <f t="shared" ca="1" si="167"/>
        <v>10593572049.21133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10593572049.21133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44139883.538380541</v>
      </c>
      <c r="L3429" s="444">
        <f t="shared" ca="1" si="167"/>
        <v>10637711932.74971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10637711932.74971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44323799.719790459</v>
      </c>
      <c r="L3430" s="444">
        <f t="shared" ca="1" si="167"/>
        <v>10682035732.469501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10682035732.469501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44508482.218622923</v>
      </c>
      <c r="L3431" s="444">
        <f t="shared" ca="1" si="167"/>
        <v>10726544214.688124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10726544214.688124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44693934.227867179</v>
      </c>
      <c r="L3432" s="444">
        <f t="shared" ca="1" si="167"/>
        <v>10771238148.915991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10771238148.915991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44880158.95381663</v>
      </c>
      <c r="L3433" s="444">
        <f t="shared" ca="1" si="167"/>
        <v>10816118307.869808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10816118307.869808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45067159.616124198</v>
      </c>
      <c r="L3434" s="444">
        <f t="shared" ca="1" si="167"/>
        <v>10861185467.485933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10861185467.485933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45254939.447858058</v>
      </c>
      <c r="L3435" s="444">
        <f t="shared" ca="1" si="167"/>
        <v>10906440406.933792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10906440406.933792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45443501.695557468</v>
      </c>
      <c r="L3436" s="444">
        <f t="shared" ca="1" si="167"/>
        <v>10951883908.629349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10951883908.629349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45632849.619288951</v>
      </c>
      <c r="L3437" s="444">
        <f t="shared" ca="1" si="167"/>
        <v>10997516758.248638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10997516758.248638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45822986.492702655</v>
      </c>
      <c r="L3438" s="444">
        <f t="shared" ca="1" si="167"/>
        <v>11043339744.741341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11043339744.741341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46013915.603088915</v>
      </c>
      <c r="L3439" s="444">
        <f t="shared" ca="1" si="167"/>
        <v>11089353660.344429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11089353660.344429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46205640.251435123</v>
      </c>
      <c r="L3440" s="444">
        <f t="shared" ca="1" si="167"/>
        <v>11135559300.595863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11135559300.595863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46398163.752482764</v>
      </c>
      <c r="L3441" s="444">
        <f t="shared" ca="1" si="167"/>
        <v>11181957464.348347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11181957464.348347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46591489.434784777</v>
      </c>
      <c r="L3442" s="444">
        <f t="shared" ca="1" si="167"/>
        <v>11228548953.783131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11228548953.783131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46785620.640763044</v>
      </c>
      <c r="L3443" s="444">
        <f t="shared" ca="1" si="167"/>
        <v>11275334574.423893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11275334574.423893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46980560.726766221</v>
      </c>
      <c r="L3444" s="444">
        <f t="shared" ca="1" si="167"/>
        <v>11322315135.15066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11322315135.15066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47176313.063127749</v>
      </c>
      <c r="L3445" s="444">
        <f t="shared" ca="1" si="167"/>
        <v>11369491448.213787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11369491448.213787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47372881.034224115</v>
      </c>
      <c r="L3446" s="444">
        <f t="shared" ca="1" si="167"/>
        <v>11416864329.248011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11416864329.248011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47570268.038533375</v>
      </c>
      <c r="L3447" s="444">
        <f t="shared" ca="1" si="167"/>
        <v>11464434597.286545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11464434597.286545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47768477.488693938</v>
      </c>
      <c r="L3448" s="444">
        <f t="shared" ca="1" si="167"/>
        <v>11512203074.775238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11512203074.775238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47967512.811563492</v>
      </c>
      <c r="L3449" s="444">
        <f t="shared" ca="1" si="167"/>
        <v>11560170587.586802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11560170587.586802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48167377.448278338</v>
      </c>
      <c r="L3450" s="444">
        <f t="shared" ca="1" si="167"/>
        <v>11608337965.03508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11608337965.03508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48368074.85431283</v>
      </c>
      <c r="L3451" s="444">
        <f t="shared" ca="1" si="167"/>
        <v>11656706039.889393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11656706039.889393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48569608.499539137</v>
      </c>
      <c r="L3452" s="444">
        <f t="shared" ca="1" si="167"/>
        <v>11705275648.388931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11705275648.388931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48771981.868287213</v>
      </c>
      <c r="L3453" s="444">
        <f t="shared" ca="1" si="167"/>
        <v>11754047630.257219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11754047630.257219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48975198.459405079</v>
      </c>
      <c r="L3454" s="444">
        <f t="shared" ca="1" si="167"/>
        <v>11803022828.716625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11803022828.716625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49179261.786319271</v>
      </c>
      <c r="L3455" s="444">
        <f t="shared" ca="1" si="167"/>
        <v>11852202090.502945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11852202090.502945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49384175.377095602</v>
      </c>
      <c r="L3456" s="444">
        <f t="shared" ca="1" si="167"/>
        <v>11901586265.880041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11901586265.880041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49589942.774500169</v>
      </c>
      <c r="L3457" s="444">
        <f t="shared" ca="1" si="167"/>
        <v>11951176208.654541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11951176208.654541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49796567.536060587</v>
      </c>
      <c r="L3458" s="444">
        <f t="shared" ca="1" si="167"/>
        <v>12000972776.190601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12000972776.190601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50004053.234127507</v>
      </c>
      <c r="L3459" s="444">
        <f t="shared" ca="1" si="167"/>
        <v>12050976829.424728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12050976829.424728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50212403.455936365</v>
      </c>
      <c r="L3460" s="444">
        <f t="shared" ca="1" si="167"/>
        <v>12101189232.880665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12101189232.880665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50421621.803669438</v>
      </c>
      <c r="L3461" s="444">
        <f t="shared" ca="1" si="167"/>
        <v>12151610854.684334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12151610854.684334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50631711.894518055</v>
      </c>
      <c r="L3462" s="444">
        <f t="shared" ca="1" si="167"/>
        <v>12202242566.578852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12202242566.578852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50842677.360745214</v>
      </c>
      <c r="L3463" s="444">
        <f t="shared" ca="1" si="167"/>
        <v>12253085243.939596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12253085243.939596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51054521.849748313</v>
      </c>
      <c r="L3464" s="444">
        <f t="shared" ca="1" si="167"/>
        <v>12304139765.789345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12304139765.789345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51267249.024122268</v>
      </c>
      <c r="L3465" s="444">
        <f t="shared" ca="1" si="167"/>
        <v>12355407014.813467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12355407014.813467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51480862.561722778</v>
      </c>
      <c r="L3466" s="444">
        <f t="shared" ca="1" si="167"/>
        <v>12406887877.375191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12406887877.375191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51695366.155729964</v>
      </c>
      <c r="L3467" s="444">
        <f t="shared" ca="1" si="167"/>
        <v>12458583243.53092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12458583243.53092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51910763.51471217</v>
      </c>
      <c r="L3468" s="444">
        <f t="shared" ca="1" si="167"/>
        <v>12510494007.045631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12510494007.045631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52127058.362690128</v>
      </c>
      <c r="L3469" s="444">
        <f t="shared" ca="1" si="167"/>
        <v>12562621065.408321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12562621065.408321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52344254.43920134</v>
      </c>
      <c r="L3470" s="444">
        <f t="shared" ca="1" si="167"/>
        <v>12614965319.847523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12614965319.847523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52562355.499364674</v>
      </c>
      <c r="L3471" s="444">
        <f t="shared" ca="1" si="167"/>
        <v>12667527675.346888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12667527675.346888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52781365.313945368</v>
      </c>
      <c r="L3472" s="444">
        <f t="shared" ca="1" si="167"/>
        <v>12720309040.660833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12720309040.660833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53001287.669420138</v>
      </c>
      <c r="L3473" s="444">
        <f t="shared" ca="1" si="167"/>
        <v>12773310328.330254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12773310328.330254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53222126.368042722</v>
      </c>
      <c r="L3474" s="444">
        <f t="shared" ca="1" si="167"/>
        <v>12826532454.698296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12826532454.698296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53443885.227909565</v>
      </c>
      <c r="L3475" s="444">
        <f t="shared" ca="1" si="167"/>
        <v>12879976339.926205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12879976339.926205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53666568.08302585</v>
      </c>
      <c r="L3476" s="444">
        <f t="shared" ca="1" si="167"/>
        <v>12933642908.00923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12933642908.00923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53890178.783371791</v>
      </c>
      <c r="L3477" s="444">
        <f t="shared" ca="1" si="167"/>
        <v>12987533086.792601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12987533086.792601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54114721.19496917</v>
      </c>
      <c r="L3478" s="444">
        <f t="shared" ca="1" si="167"/>
        <v>13041647807.98757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13041647807.98757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54340199.199948207</v>
      </c>
      <c r="L3479" s="444">
        <f t="shared" ca="1" si="167"/>
        <v>13095988007.187517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13095988007.187517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54566616.696614653</v>
      </c>
      <c r="L3480" s="444">
        <f t="shared" ca="1" si="167"/>
        <v>13150554623.884132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13150554623.884132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54793977.599517219</v>
      </c>
      <c r="L3481" s="444">
        <f t="shared" ca="1" si="167"/>
        <v>13205348601.48365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13205348601.48365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55022285.839515209</v>
      </c>
      <c r="L3482" s="444">
        <f t="shared" ca="1" si="167"/>
        <v>13260370887.323166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13260370887.323166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55251545.363846526</v>
      </c>
      <c r="L3483" s="444">
        <f t="shared" ca="1" si="167"/>
        <v>13315622432.687012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13315622432.687012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55481760.136195883</v>
      </c>
      <c r="L3484" s="444">
        <f t="shared" ca="1" si="167"/>
        <v>13371104192.823208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13371104192.823208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55712934.136763364</v>
      </c>
      <c r="L3485" s="444">
        <f t="shared" ca="1" si="167"/>
        <v>13426817126.95997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13426817126.95997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55945071.362333208</v>
      </c>
      <c r="L3486" s="444">
        <f t="shared" ca="1" si="167"/>
        <v>13482762198.322304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13482762198.322304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56178175.826342925</v>
      </c>
      <c r="L3487" s="444">
        <f t="shared" ca="1" si="167"/>
        <v>13538940374.148647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13538940374.148647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56412251.558952697</v>
      </c>
      <c r="L3488" s="444">
        <f t="shared" ca="1" si="167"/>
        <v>13595352625.7076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13595352625.7076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56647302.607115</v>
      </c>
      <c r="L3489" s="444">
        <f t="shared" ca="1" si="167"/>
        <v>13651999928.314714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13651999928.314714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56883333.034644641</v>
      </c>
      <c r="L3490" s="444">
        <f t="shared" ca="1" si="167"/>
        <v>13708883261.34936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13708883261.34936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57120346.922288999</v>
      </c>
      <c r="L3491" s="444">
        <f t="shared" ca="1" si="167"/>
        <v>13766003608.271648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13766003608.271648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57358348.367798537</v>
      </c>
      <c r="L3492" s="444">
        <f t="shared" ca="1" si="167"/>
        <v>13823361956.639446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13823361956.639446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57597341.485997692</v>
      </c>
      <c r="L3493" s="444">
        <f t="shared" ca="1" si="167"/>
        <v>13880959298.125444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13880959298.125444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57837330.408856027</v>
      </c>
      <c r="L3494" s="444">
        <f t="shared" ca="1" si="167"/>
        <v>13938796628.5343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13938796628.5343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58078319.28555958</v>
      </c>
      <c r="L3495" s="444">
        <f t="shared" ca="1" si="167"/>
        <v>13996874947.819859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13996874947.819859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58320312.282582745</v>
      </c>
      <c r="L3496" s="444">
        <f t="shared" ca="1" si="167"/>
        <v>14055195260.102442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14055195260.102442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58563313.58376018</v>
      </c>
      <c r="L3497" s="444">
        <f t="shared" ca="1" si="167"/>
        <v>14113758573.686201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14113758573.686201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58807327.390359171</v>
      </c>
      <c r="L3498" s="444">
        <f t="shared" ca="1" si="167"/>
        <v>14172565901.076561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14172565901.076561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59052357.921152331</v>
      </c>
      <c r="L3499" s="444">
        <f t="shared" ca="1" si="167"/>
        <v>14231618258.997713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14231618258.997713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59298409.412490472</v>
      </c>
      <c r="L3500" s="444">
        <f t="shared" ca="1" si="167"/>
        <v>14290916668.410204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14290916668.410204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59545486.118375838</v>
      </c>
      <c r="L3501" s="444">
        <f t="shared" ca="1" si="167"/>
        <v>14350462154.52858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14350462154.52858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59793592.310535751</v>
      </c>
      <c r="L3502" s="444">
        <f t="shared" ca="1" si="167"/>
        <v>14410255746.839115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14410255746.839115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60042732.27849631</v>
      </c>
      <c r="L3503" s="444">
        <f t="shared" ca="1" si="167"/>
        <v>14470298479.117611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14470298479.117611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60292910.329656713</v>
      </c>
      <c r="L3504" s="444">
        <f t="shared" ca="1" si="167"/>
        <v>14530591389.447268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14530591389.447268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60544130.789363623</v>
      </c>
      <c r="L3505" s="444">
        <f t="shared" ca="1" si="167"/>
        <v>14591135520.236631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14591135520.236631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60796398.000985965</v>
      </c>
      <c r="L3506" s="444">
        <f t="shared" ca="1" si="167"/>
        <v>14651931918.237617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14651931918.237617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61049716.325990073</v>
      </c>
      <c r="L3507" s="444">
        <f t="shared" ca="1" si="167"/>
        <v>14712981634.563608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14712981634.563608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61304090.144015022</v>
      </c>
      <c r="L3508" s="444">
        <f t="shared" ca="1" si="167"/>
        <v>14774285724.707623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14774285724.707623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61559523.852948427</v>
      </c>
      <c r="L3509" s="444">
        <f t="shared" ca="1" si="167"/>
        <v>14835845248.560572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14835845248.560572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61816021.869002379</v>
      </c>
      <c r="L3510" s="444">
        <f t="shared" ca="1" si="167"/>
        <v>14897661270.429575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14897661270.429575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62073588.626789898</v>
      </c>
      <c r="L3511" s="444">
        <f t="shared" ca="1" si="167"/>
        <v>14959734859.056364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14959734859.056364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62332228.579401515</v>
      </c>
      <c r="L3512" s="444">
        <f t="shared" ca="1" si="167"/>
        <v>15022067087.635765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15022067087.635765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62591946.198482357</v>
      </c>
      <c r="L3513" s="444">
        <f t="shared" ca="1" si="167"/>
        <v>15084659033.834248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15084659033.834248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62852745.974309362</v>
      </c>
      <c r="L3514" s="444">
        <f t="shared" ca="1" si="167"/>
        <v>15147511779.808558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15147511779.808558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63114632.41586899</v>
      </c>
      <c r="L3515" s="444">
        <f t="shared" ca="1" si="167"/>
        <v>15210626412.224426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15210626412.224426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63377610.050935119</v>
      </c>
      <c r="L3516" s="444">
        <f t="shared" ca="1" si="167"/>
        <v>15274004022.275362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15274004022.275362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63641683.426147342</v>
      </c>
      <c r="L3517" s="444">
        <f t="shared" ca="1" si="167"/>
        <v>15337645705.701509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15337645705.701509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63906857.107089624</v>
      </c>
      <c r="L3518" s="444">
        <f t="shared" ca="1" si="167"/>
        <v>15401552562.808599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15401552562.808599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64173135.678369164</v>
      </c>
      <c r="L3519" s="444">
        <f t="shared" ca="1" si="167"/>
        <v>15465725698.486969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15465725698.486969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64440523.743695699</v>
      </c>
      <c r="L3520" s="444">
        <f t="shared" ca="1" si="167"/>
        <v>15530166222.230665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15530166222.230665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64709025.925961107</v>
      </c>
      <c r="L3521" s="444">
        <f t="shared" ca="1" si="167"/>
        <v>15594875248.156626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15594875248.156626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64978646.867319278</v>
      </c>
      <c r="L3522" s="444">
        <f t="shared" ca="1" si="167"/>
        <v>15659853895.023945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15659853895.023945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65249391.229266427</v>
      </c>
      <c r="L3523" s="444">
        <f t="shared" ca="1" si="167"/>
        <v>15725103286.253212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15725103286.253212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65521263.692721717</v>
      </c>
      <c r="L3524" s="444">
        <f t="shared" ca="1" si="167"/>
        <v>15790624549.945934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15790624549.945934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65794268.95810806</v>
      </c>
      <c r="L3525" s="444">
        <f t="shared" ca="1" si="167"/>
        <v>15856418818.904043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15856418818.904043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66068411.745433502</v>
      </c>
      <c r="L3526" s="444">
        <f t="shared" ca="1" si="167"/>
        <v>15922487230.649477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15922487230.649477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66343696.794372819</v>
      </c>
      <c r="L3527" s="444">
        <f t="shared" ca="1" si="167"/>
        <v>15988830927.44385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15988830927.44385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66620128.864349373</v>
      </c>
      <c r="L3528" s="444">
        <f t="shared" ca="1" si="167"/>
        <v>16055451056.308199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16055451056.308199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66897712.734617494</v>
      </c>
      <c r="L3529" s="444">
        <f t="shared" ca="1" si="167"/>
        <v>16122348769.042816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16122348769.042816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67176453.204345077</v>
      </c>
      <c r="L3530" s="444">
        <f t="shared" ca="1" si="167"/>
        <v>16189525222.247162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16189525222.247162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67456355.092696503</v>
      </c>
      <c r="L3531" s="444">
        <f t="shared" ca="1" si="167"/>
        <v>16256981577.339859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16256981577.339859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67737423.238916084</v>
      </c>
      <c r="L3532" s="444">
        <f t="shared" ca="1" si="167"/>
        <v>16324719000.578775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16324719000.578775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68019662.502411559</v>
      </c>
      <c r="L3533" s="444">
        <f t="shared" ca="1" si="167"/>
        <v>16392738663.081186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16392738663.081186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68303077.762838289</v>
      </c>
      <c r="L3534" s="444">
        <f t="shared" ca="1" si="167"/>
        <v>16461041740.844025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16461041740.844025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68587673.920183435</v>
      </c>
      <c r="L3535" s="444">
        <f t="shared" ca="1" si="167"/>
        <v>16529629414.764208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16529629414.764208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68873455.89485088</v>
      </c>
      <c r="L3536" s="444">
        <f t="shared" ca="1" si="167"/>
        <v>16598502870.65906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16598502870.65906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69160428.627746075</v>
      </c>
      <c r="L3537" s="444">
        <f t="shared" ca="1" si="167"/>
        <v>16667663299.286806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16667663299.286806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69448597.080361694</v>
      </c>
      <c r="L3538" s="444">
        <f t="shared" ca="1" si="167"/>
        <v>16737111896.367168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16737111896.367168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69737966.234863207</v>
      </c>
      <c r="L3539" s="444">
        <f t="shared" ca="1" si="167"/>
        <v>16806849862.602032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16806849862.602032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70028541.09417513</v>
      </c>
      <c r="L3540" s="444">
        <f t="shared" ca="1" si="167"/>
        <v>16876878403.696207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16876878403.696207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70320326.682067528</v>
      </c>
      <c r="L3541" s="444">
        <f t="shared" ca="1" si="167"/>
        <v>16947198730.378275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16947198730.378275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70613328.043242812</v>
      </c>
      <c r="L3542" s="444">
        <f t="shared" ca="1" si="167"/>
        <v>17017812058.421518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17017812058.421518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70907550.243423</v>
      </c>
      <c r="L3543" s="444">
        <f t="shared" ca="1" si="167"/>
        <v>17088719608.664942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17088719608.664942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71202998.369437262</v>
      </c>
      <c r="L3544" s="444">
        <f t="shared" ca="1" si="167"/>
        <v>17159922607.03438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17159922607.03438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71499677.529309914</v>
      </c>
      <c r="L3545" s="444">
        <f t="shared" ca="1" si="167"/>
        <v>17231422284.56369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17231422284.56369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71797592.852348715</v>
      </c>
      <c r="L3546" s="444">
        <f t="shared" ca="1" si="167"/>
        <v>17303219877.416039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17303219877.416039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72096749.489233494</v>
      </c>
      <c r="L3547" s="444">
        <f t="shared" ca="1" si="167"/>
        <v>17375316626.905273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17375316626.905273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72397152.61210531</v>
      </c>
      <c r="L3548" s="444">
        <f t="shared" ca="1" si="167"/>
        <v>17447713779.51738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17447713779.51738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72698807.414655745</v>
      </c>
      <c r="L3549" s="444">
        <f t="shared" ca="1" si="167"/>
        <v>17520412586.932037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17520412586.932037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73001719.112216815</v>
      </c>
      <c r="L3550" s="444">
        <f t="shared" ca="1" si="167"/>
        <v>17593414306.044254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17593414306.044254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73305892.941851065</v>
      </c>
      <c r="L3551" s="444">
        <f t="shared" ca="1" si="167"/>
        <v>17666720198.986107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17666720198.986107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73611334.162442118</v>
      </c>
      <c r="L3552" s="444">
        <f t="shared" ca="1" si="167"/>
        <v>17740331533.148548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17740331533.148548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73918048.054785609</v>
      </c>
      <c r="L3553" s="444">
        <f t="shared" ca="1" si="167"/>
        <v>17814249581.203335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17814249581.203335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74226039.921680555</v>
      </c>
      <c r="L3554" s="444">
        <f t="shared" ca="1" si="167"/>
        <v>17888475621.125015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17888475621.125015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74535315.088020891</v>
      </c>
      <c r="L3555" s="444">
        <f t="shared" ca="1" si="167"/>
        <v>17963010936.213036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17963010936.213036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74845878.900887653</v>
      </c>
      <c r="L3556" s="444">
        <f t="shared" ca="1" si="167"/>
        <v>18037856815.113922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18037856815.113922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75157736.729641348</v>
      </c>
      <c r="L3557" s="444">
        <f t="shared" ca="1" si="167"/>
        <v>18113014551.843563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18113014551.843563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75470893.966014847</v>
      </c>
      <c r="L3558" s="444">
        <f t="shared" ca="1" si="167"/>
        <v>18188485445.809578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18188485445.809578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75785356.024206579</v>
      </c>
      <c r="L3559" s="444">
        <f t="shared" ca="1" si="167"/>
        <v>18264270801.833786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18264270801.833786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76101128.340974107</v>
      </c>
      <c r="L3560" s="444">
        <f t="shared" ca="1" si="167"/>
        <v>18340371930.174759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18340371930.174759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76418216.37572816</v>
      </c>
      <c r="L3561" s="444">
        <f t="shared" ca="1" si="167"/>
        <v>18416790146.550488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18416790146.550488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76736625.610627025</v>
      </c>
      <c r="L3562" s="444">
        <f t="shared" ca="1" si="167"/>
        <v>18493526772.161114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18493526772.161114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77056361.550671309</v>
      </c>
      <c r="L3563" s="444">
        <f t="shared" ca="1" si="167"/>
        <v>18570583133.711784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18570583133.711784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77377429.723799095</v>
      </c>
      <c r="L3564" s="444">
        <f t="shared" ca="1" si="167"/>
        <v>18647960563.435585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18647960563.435585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77699835.680981606</v>
      </c>
      <c r="L3565" s="444">
        <f t="shared" ca="1" si="167"/>
        <v>18725660399.116566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18725660399.116566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78023584.996319026</v>
      </c>
      <c r="L3566" s="444">
        <f t="shared" ca="1" si="167"/>
        <v>18803683984.112885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18803683984.112885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78348683.267137021</v>
      </c>
      <c r="L3567" s="444">
        <f t="shared" ca="1" si="167"/>
        <v>18882032667.38002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18882032667.38002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78675136.114083409</v>
      </c>
      <c r="L3568" s="444">
        <f t="shared" ca="1" si="167"/>
        <v>18960707803.494102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18960707803.494102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79002949.181225419</v>
      </c>
      <c r="L3569" s="444">
        <f t="shared" ca="1" si="167"/>
        <v>19039710752.675327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19039710752.675327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79332128.136147201</v>
      </c>
      <c r="L3570" s="444">
        <f t="shared" ca="1" si="167"/>
        <v>19119042880.811474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19119042880.811474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79662678.670047805</v>
      </c>
      <c r="L3571" s="444">
        <f t="shared" ca="1" si="167"/>
        <v>19198705559.481522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19198705559.481522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79994606.497839674</v>
      </c>
      <c r="L3572" s="444">
        <f t="shared" ca="1" si="167"/>
        <v>19278700165.979362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19278700165.979362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80327917.35824734</v>
      </c>
      <c r="L3573" s="444">
        <f t="shared" ca="1" si="167"/>
        <v>19359028083.337608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19359028083.337608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80662617.013906702</v>
      </c>
      <c r="L3574" s="444">
        <f t="shared" ca="1" si="167"/>
        <v>19439690700.351517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19439690700.351517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80998711.25146465</v>
      </c>
      <c r="L3575" s="444">
        <f t="shared" ca="1" si="167"/>
        <v>19520689411.602982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19520689411.602982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81336205.881679088</v>
      </c>
      <c r="L3576" s="444">
        <f t="shared" ca="1" si="167"/>
        <v>19602025617.484661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19602025617.484661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81675106.739519417</v>
      </c>
      <c r="L3577" s="444">
        <f t="shared" ca="1" si="167"/>
        <v>19683700724.224182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19683700724.224182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82015419.684267431</v>
      </c>
      <c r="L3578" s="444">
        <f t="shared" ref="L3578:L3832" ca="1" si="172">I3578-J3578+K3578</f>
        <v>19765716143.908451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19765716143.908451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82357150.599618539</v>
      </c>
      <c r="L3579" s="444">
        <f t="shared" ca="1" si="172"/>
        <v>19848073294.508068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19848073294.508068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82700305.393783614</v>
      </c>
      <c r="L3580" s="444">
        <f t="shared" ca="1" si="172"/>
        <v>19930773599.901852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19930773599.901852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83044889.999591053</v>
      </c>
      <c r="L3581" s="444">
        <f t="shared" ca="1" si="172"/>
        <v>20013818489.901443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20013818489.901443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83390910.374589354</v>
      </c>
      <c r="L3582" s="444">
        <f t="shared" ca="1" si="172"/>
        <v>20097209400.276031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20097209400.276031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83738372.501150131</v>
      </c>
      <c r="L3583" s="444">
        <f t="shared" ca="1" si="172"/>
        <v>20180947772.777184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20180947772.777184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84087282.386571601</v>
      </c>
      <c r="L3584" s="444">
        <f t="shared" ca="1" si="172"/>
        <v>20265035055.163754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20265035055.163754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84437646.063182309</v>
      </c>
      <c r="L3585" s="444">
        <f t="shared" ca="1" si="172"/>
        <v>20349472701.226936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20349472701.226936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84789469.588445574</v>
      </c>
      <c r="L3586" s="444">
        <f t="shared" ca="1" si="172"/>
        <v>20434262170.81538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20434262170.81538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85142759.045064077</v>
      </c>
      <c r="L3587" s="444">
        <f t="shared" ca="1" si="172"/>
        <v>20519404929.860443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20519404929.860443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85497520.541085184</v>
      </c>
      <c r="L3588" s="444">
        <f t="shared" ca="1" si="172"/>
        <v>20604902450.401527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20604902450.401527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85853760.210006356</v>
      </c>
      <c r="L3589" s="444">
        <f t="shared" ca="1" si="172"/>
        <v>20690756210.611534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20690756210.611534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86211484.210881397</v>
      </c>
      <c r="L3590" s="444">
        <f t="shared" ca="1" si="172"/>
        <v>20776967694.822414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20776967694.822414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86570698.728426725</v>
      </c>
      <c r="L3591" s="444">
        <f t="shared" ca="1" si="172"/>
        <v>20863538393.550842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20863538393.550842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86931409.973128513</v>
      </c>
      <c r="L3592" s="444">
        <f t="shared" ca="1" si="172"/>
        <v>20950469803.523972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20950469803.523972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87293624.181349874</v>
      </c>
      <c r="L3593" s="444">
        <f t="shared" ca="1" si="172"/>
        <v>21037763427.705322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21037763427.705322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87657347.615438849</v>
      </c>
      <c r="L3594" s="444">
        <f t="shared" ca="1" si="172"/>
        <v>21125420775.320763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21125420775.320763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88022586.563836515</v>
      </c>
      <c r="L3595" s="444">
        <f t="shared" ca="1" si="172"/>
        <v>21213443361.884598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21213443361.884598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88389347.341185823</v>
      </c>
      <c r="L3596" s="444">
        <f t="shared" ca="1" si="172"/>
        <v>21301832709.225784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21301832709.225784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88757636.288440764</v>
      </c>
      <c r="L3597" s="444">
        <f t="shared" ca="1" si="172"/>
        <v>21390590345.514225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21390590345.514225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89127459.772975937</v>
      </c>
      <c r="L3598" s="444">
        <f t="shared" ca="1" si="172"/>
        <v>21479717805.287201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21479717805.287201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89498824.188696668</v>
      </c>
      <c r="L3599" s="444">
        <f t="shared" ca="1" si="172"/>
        <v>21569216629.475899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21569216629.475899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89871735.956149578</v>
      </c>
      <c r="L3600" s="444">
        <f t="shared" ca="1" si="172"/>
        <v>21659088365.432049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21659088365.432049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90246201.522633538</v>
      </c>
      <c r="L3601" s="444">
        <f t="shared" ca="1" si="172"/>
        <v>21749334566.954681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21749334566.954681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90622227.36231117</v>
      </c>
      <c r="L3602" s="444">
        <f t="shared" ca="1" si="172"/>
        <v>21839956794.316994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21839956794.316994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90999819.976320803</v>
      </c>
      <c r="L3603" s="444">
        <f t="shared" ca="1" si="172"/>
        <v>21930956614.293316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21930956614.293316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91378985.892888814</v>
      </c>
      <c r="L3604" s="444">
        <f t="shared" ca="1" si="172"/>
        <v>22022335600.186203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22022335600.186203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91759731.667442515</v>
      </c>
      <c r="L3605" s="444">
        <f t="shared" ca="1" si="172"/>
        <v>22114095331.853645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22114095331.853645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92142063.882723525</v>
      </c>
      <c r="L3606" s="444">
        <f t="shared" ca="1" si="172"/>
        <v>22206237395.73637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22206237395.73637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92525989.148901537</v>
      </c>
      <c r="L3607" s="444">
        <f t="shared" ca="1" si="172"/>
        <v>22298763384.885273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22298763384.885273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92911514.103688642</v>
      </c>
      <c r="L3608" s="444">
        <f t="shared" ca="1" si="172"/>
        <v>22391674898.98896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22391674898.98896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93298645.412453994</v>
      </c>
      <c r="L3609" s="444">
        <f t="shared" ca="1" si="172"/>
        <v>22484973544.401413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22484973544.401413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93687389.768339217</v>
      </c>
      <c r="L3610" s="444">
        <f t="shared" ca="1" si="172"/>
        <v>22578660934.169754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22578660934.169754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94077753.892373979</v>
      </c>
      <c r="L3611" s="444">
        <f t="shared" ca="1" si="172"/>
        <v>22672738688.062126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22672738688.062126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94469744.533592194</v>
      </c>
      <c r="L3612" s="444">
        <f t="shared" ca="1" si="172"/>
        <v>22767208432.595718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22767208432.595718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94863368.46914883</v>
      </c>
      <c r="L3613" s="444">
        <f t="shared" ca="1" si="172"/>
        <v>22862071801.064869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22862071801.064869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95258632.504436955</v>
      </c>
      <c r="L3614" s="444">
        <f t="shared" ca="1" si="172"/>
        <v>22957330433.569305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22957330433.569305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95655543.473205432</v>
      </c>
      <c r="L3615" s="444">
        <f t="shared" ca="1" si="172"/>
        <v>23052985977.042511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23052985977.042511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96054108.237677127</v>
      </c>
      <c r="L3616" s="444">
        <f t="shared" ca="1" si="172"/>
        <v>23149040085.28019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23149040085.28019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96454333.688667461</v>
      </c>
      <c r="L3617" s="444">
        <f t="shared" ca="1" si="172"/>
        <v>23245494418.968857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23245494418.968857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96856226.745703563</v>
      </c>
      <c r="L3618" s="444">
        <f t="shared" ca="1" si="172"/>
        <v>23342350645.714561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23342350645.714561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97259794.357143998</v>
      </c>
      <c r="L3619" s="444">
        <f t="shared" ca="1" si="172"/>
        <v>23439610440.071705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23439610440.071705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97665043.500298768</v>
      </c>
      <c r="L3620" s="444">
        <f t="shared" ca="1" si="172"/>
        <v>23537275483.572002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23537275483.572002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98071981.181550011</v>
      </c>
      <c r="L3621" s="444">
        <f t="shared" ca="1" si="172"/>
        <v>23635347464.753551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23635347464.753551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98480614.436473131</v>
      </c>
      <c r="L3622" s="444">
        <f t="shared" ca="1" si="172"/>
        <v>23733828079.190025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23733828079.190025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98890950.329958439</v>
      </c>
      <c r="L3623" s="444">
        <f t="shared" ca="1" si="172"/>
        <v>23832719029.519985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23832719029.519985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99302995.956333265</v>
      </c>
      <c r="L3624" s="444">
        <f t="shared" ca="1" si="172"/>
        <v>23932022025.476318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23932022025.476318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99716758.439484656</v>
      </c>
      <c r="L3625" s="444">
        <f t="shared" ca="1" si="172"/>
        <v>24031738783.915802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24031738783.915802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100132244.9329825</v>
      </c>
      <c r="L3626" s="444">
        <f t="shared" ca="1" si="172"/>
        <v>24131871028.848785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24131871028.848785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100549462.62020327</v>
      </c>
      <c r="L3627" s="444">
        <f t="shared" ca="1" si="172"/>
        <v>24232420491.46899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24232420491.46899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100968418.71445413</v>
      </c>
      <c r="L3628" s="444">
        <f t="shared" ca="1" si="172"/>
        <v>24333388910.183445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24333388910.183445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101389120.45909768</v>
      </c>
      <c r="L3629" s="444">
        <f t="shared" ca="1" si="172"/>
        <v>24434778030.642544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24434778030.642544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101811575.12767726</v>
      </c>
      <c r="L3630" s="444">
        <f t="shared" ca="1" si="172"/>
        <v>24536589605.770222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24536589605.770222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102235790.02404259</v>
      </c>
      <c r="L3631" s="444">
        <f t="shared" ca="1" si="172"/>
        <v>24638825395.794266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24638825395.794266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102661772.4824761</v>
      </c>
      <c r="L3632" s="444">
        <f t="shared" ca="1" si="172"/>
        <v>24741487168.276741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24741487168.276741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103089529.86781976</v>
      </c>
      <c r="L3633" s="444">
        <f t="shared" ca="1" si="172"/>
        <v>24844576698.144562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24844576698.144562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103519069.57560234</v>
      </c>
      <c r="L3634" s="444">
        <f t="shared" ca="1" si="172"/>
        <v>24948095767.720165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24948095767.720165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103950399.03216736</v>
      </c>
      <c r="L3635" s="444">
        <f t="shared" ca="1" si="172"/>
        <v>25052046166.752331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25052046166.752331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104383525.69480138</v>
      </c>
      <c r="L3636" s="444">
        <f t="shared" ca="1" si="172"/>
        <v>25156429692.447132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25156429692.447132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104818457.05186304</v>
      </c>
      <c r="L3637" s="444">
        <f t="shared" ca="1" si="172"/>
        <v>25261248149.498997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25261248149.498997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105255200.62291248</v>
      </c>
      <c r="L3638" s="444">
        <f t="shared" ca="1" si="172"/>
        <v>25366503350.12191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25366503350.12191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105693763.95884129</v>
      </c>
      <c r="L3639" s="444">
        <f t="shared" ca="1" si="172"/>
        <v>25472197114.08075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25472197114.08075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106134154.64200312</v>
      </c>
      <c r="L3640" s="444">
        <f t="shared" ca="1" si="172"/>
        <v>25578331268.722752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25578331268.722752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106576380.2863448</v>
      </c>
      <c r="L3641" s="444">
        <f t="shared" ca="1" si="172"/>
        <v>25684907649.009098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25684907649.009098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107020448.5375379</v>
      </c>
      <c r="L3642" s="444">
        <f t="shared" ca="1" si="172"/>
        <v>25791928097.546635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25791928097.546635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107466367.07311098</v>
      </c>
      <c r="L3643" s="444">
        <f t="shared" ca="1" si="172"/>
        <v>25899394464.619747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25899394464.619747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107914143.60258228</v>
      </c>
      <c r="L3644" s="444">
        <f t="shared" ca="1" si="172"/>
        <v>26007308608.222328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26007308608.222328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108363785.86759304</v>
      </c>
      <c r="L3645" s="444">
        <f t="shared" ca="1" si="172"/>
        <v>26115672394.08992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26115672394.08992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108815301.64204133</v>
      </c>
      <c r="L3646" s="444">
        <f t="shared" ca="1" si="172"/>
        <v>26224487695.73196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26224487695.73196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109268698.73221649</v>
      </c>
      <c r="L3647" s="444">
        <f t="shared" ca="1" si="172"/>
        <v>26333756394.464176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26333756394.464176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109723984.97693406</v>
      </c>
      <c r="L3648" s="444">
        <f t="shared" ca="1" si="172"/>
        <v>26443480379.441109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26443480379.441109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110181168.24767129</v>
      </c>
      <c r="L3649" s="444">
        <f t="shared" ca="1" si="172"/>
        <v>26553661547.688782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26553661547.688782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110640256.44870326</v>
      </c>
      <c r="L3650" s="444">
        <f t="shared" ca="1" si="172"/>
        <v>26664301804.137486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26664301804.137486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111101257.51723953</v>
      </c>
      <c r="L3651" s="444">
        <f t="shared" ca="1" si="172"/>
        <v>26775403061.654724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26775403061.654724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111564179.42356135</v>
      </c>
      <c r="L3652" s="444">
        <f t="shared" ca="1" si="172"/>
        <v>26886967241.078285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26886967241.078285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112029030.17115952</v>
      </c>
      <c r="L3653" s="444">
        <f t="shared" ca="1" si="172"/>
        <v>26998996271.249443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26998996271.249443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112495817.79687268</v>
      </c>
      <c r="L3654" s="444">
        <f t="shared" ca="1" si="172"/>
        <v>27111492089.046314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27111492089.046314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112964550.37102631</v>
      </c>
      <c r="L3655" s="444">
        <f t="shared" ca="1" si="172"/>
        <v>27224456639.417339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27224456639.417339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113435235.99757224</v>
      </c>
      <c r="L3656" s="444">
        <f t="shared" ca="1" si="172"/>
        <v>27337891875.414913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27337891875.414913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113907882.81422879</v>
      </c>
      <c r="L3657" s="444">
        <f t="shared" ca="1" si="172"/>
        <v>27451799758.229141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27451799758.229141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114382498.99262142</v>
      </c>
      <c r="L3658" s="444">
        <f t="shared" ca="1" si="172"/>
        <v>27566182257.221764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27566182257.221764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114859092.73842403</v>
      </c>
      <c r="L3659" s="444">
        <f t="shared" ca="1" si="172"/>
        <v>27681041349.960186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27681041349.960186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115337672.29150078</v>
      </c>
      <c r="L3660" s="444">
        <f t="shared" ca="1" si="172"/>
        <v>27796379022.251686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27796379022.251686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115818245.92604868</v>
      </c>
      <c r="L3661" s="444">
        <f t="shared" ca="1" si="172"/>
        <v>27912197268.177734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27912197268.177734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116300821.95074056</v>
      </c>
      <c r="L3662" s="444">
        <f t="shared" ca="1" si="172"/>
        <v>28028498090.128475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28028498090.128475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116785408.70886864</v>
      </c>
      <c r="L3663" s="444">
        <f t="shared" ca="1" si="172"/>
        <v>28145283498.837345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28145283498.837345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117272014.57848893</v>
      </c>
      <c r="L3664" s="444">
        <f t="shared" ca="1" si="172"/>
        <v>28262555513.415833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28262555513.415833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117760647.97256595</v>
      </c>
      <c r="L3665" s="444">
        <f t="shared" ca="1" si="172"/>
        <v>28380316161.388397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28380316161.388397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118251317.33911832</v>
      </c>
      <c r="L3666" s="444">
        <f t="shared" ca="1" si="172"/>
        <v>28498567478.727516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28498567478.727516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118744031.16136464</v>
      </c>
      <c r="L3667" s="444">
        <f t="shared" ca="1" si="172"/>
        <v>28617311509.888882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28617311509.888882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119238797.95787033</v>
      </c>
      <c r="L3668" s="444">
        <f t="shared" ca="1" si="172"/>
        <v>28736550307.846752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28736550307.846752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119735626.2826948</v>
      </c>
      <c r="L3669" s="444">
        <f t="shared" ca="1" si="172"/>
        <v>28856285934.129448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28856285934.129448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120234524.72553937</v>
      </c>
      <c r="L3670" s="444">
        <f t="shared" ca="1" si="172"/>
        <v>28976520458.854988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28976520458.854988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120735501.9118958</v>
      </c>
      <c r="L3671" s="444">
        <f t="shared" ca="1" si="172"/>
        <v>29097255960.766884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29097255960.766884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121238566.50319533</v>
      </c>
      <c r="L3672" s="444">
        <f t="shared" ca="1" si="172"/>
        <v>29218494527.270081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29218494527.270081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121743727.19695865</v>
      </c>
      <c r="L3673" s="444">
        <f t="shared" ca="1" si="172"/>
        <v>29340238254.467041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29340238254.467041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122250992.726946</v>
      </c>
      <c r="L3674" s="444">
        <f t="shared" ca="1" si="172"/>
        <v>29462489247.193989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29462489247.193989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122760371.86330827</v>
      </c>
      <c r="L3675" s="444">
        <f t="shared" ca="1" si="172"/>
        <v>29585249619.057297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29585249619.057297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123271873.41273874</v>
      </c>
      <c r="L3676" s="444">
        <f t="shared" ca="1" si="172"/>
        <v>29708521492.470036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29708521492.470036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123785506.21862514</v>
      </c>
      <c r="L3677" s="444">
        <f t="shared" ca="1" si="172"/>
        <v>29832306998.68866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29832306998.68866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124301279.16120274</v>
      </c>
      <c r="L3678" s="444">
        <f t="shared" ca="1" si="172"/>
        <v>29956608277.849861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29956608277.849861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124819201.15770775</v>
      </c>
      <c r="L3679" s="444">
        <f t="shared" ca="1" si="172"/>
        <v>30081427479.007568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30081427479.007568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125339281.16253155</v>
      </c>
      <c r="L3680" s="444">
        <f t="shared" ca="1" si="172"/>
        <v>30206766760.170101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30206766760.170101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125861528.16737542</v>
      </c>
      <c r="L3681" s="444">
        <f t="shared" ca="1" si="172"/>
        <v>30332628288.337475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30332628288.337475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126385951.20140614</v>
      </c>
      <c r="L3682" s="444">
        <f t="shared" ca="1" si="172"/>
        <v>30459014239.538879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30459014239.538879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126912559.331412</v>
      </c>
      <c r="L3683" s="444">
        <f t="shared" ca="1" si="172"/>
        <v>30585926798.870293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30585926798.870293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127441361.66195954</v>
      </c>
      <c r="L3684" s="444">
        <f t="shared" ca="1" si="172"/>
        <v>30713368160.532253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30713368160.532253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127972367.33555105</v>
      </c>
      <c r="L3685" s="444">
        <f t="shared" ca="1" si="172"/>
        <v>30841340527.867805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30841340527.867805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128505585.53278252</v>
      </c>
      <c r="L3686" s="444">
        <f t="shared" ca="1" si="172"/>
        <v>30969846113.400589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30969846113.400589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129041025.47250246</v>
      </c>
      <c r="L3687" s="444">
        <f t="shared" ca="1" si="172"/>
        <v>31098887138.873093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31098887138.873093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129578696.41197123</v>
      </c>
      <c r="L3688" s="444">
        <f t="shared" ca="1" si="172"/>
        <v>31228465835.285065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31228465835.285065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130118607.64702111</v>
      </c>
      <c r="L3689" s="444">
        <f t="shared" ca="1" si="172"/>
        <v>31358584442.932087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31358584442.932087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130660768.51221703</v>
      </c>
      <c r="L3690" s="444">
        <f t="shared" ca="1" si="172"/>
        <v>31489245211.444305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31489245211.444305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131205188.38101794</v>
      </c>
      <c r="L3691" s="444">
        <f t="shared" ca="1" si="172"/>
        <v>31620450399.825325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31620450399.825325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131751876.66593885</v>
      </c>
      <c r="L3692" s="444">
        <f t="shared" ca="1" si="172"/>
        <v>31752202276.491264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31752202276.491264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132300842.81871361</v>
      </c>
      <c r="L3693" s="444">
        <f t="shared" ca="1" si="172"/>
        <v>31884503119.309978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31884503119.309978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132852096.33045824</v>
      </c>
      <c r="L3694" s="444">
        <f t="shared" ca="1" si="172"/>
        <v>32017355215.640438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32017355215.640438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133405646.73183516</v>
      </c>
      <c r="L3695" s="444">
        <f t="shared" ca="1" si="172"/>
        <v>32150760862.372272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32150760862.372272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133961503.59321782</v>
      </c>
      <c r="L3696" s="444">
        <f t="shared" ca="1" si="172"/>
        <v>32284722365.965488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32284722365.965488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134519676.52485618</v>
      </c>
      <c r="L3697" s="444">
        <f t="shared" ca="1" si="172"/>
        <v>32419242042.490345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32419242042.490345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135080175.17704308</v>
      </c>
      <c r="L3698" s="444">
        <f t="shared" ca="1" si="172"/>
        <v>32554322217.667389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32554322217.667389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135643009.24028081</v>
      </c>
      <c r="L3699" s="444">
        <f t="shared" ca="1" si="172"/>
        <v>32689965226.907669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32689965226.907669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136208188.44544861</v>
      </c>
      <c r="L3700" s="444">
        <f t="shared" ca="1" si="172"/>
        <v>32826173415.353119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32826173415.353119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136775722.56397134</v>
      </c>
      <c r="L3701" s="444">
        <f t="shared" ca="1" si="172"/>
        <v>32962949137.917091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32962949137.917091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137345621.40798789</v>
      </c>
      <c r="L3702" s="444">
        <f t="shared" ca="1" si="172"/>
        <v>33100294759.325081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33100294759.325081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137917894.83052117</v>
      </c>
      <c r="L3703" s="444">
        <f t="shared" ca="1" si="172"/>
        <v>33238212654.155602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33238212654.155602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138492552.72564831</v>
      </c>
      <c r="L3704" s="444">
        <f t="shared" ca="1" si="172"/>
        <v>33376705206.881248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33376705206.881248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139069605.02867186</v>
      </c>
      <c r="L3705" s="444">
        <f t="shared" ca="1" si="172"/>
        <v>33515774811.90992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33515774811.90992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139649061.71629131</v>
      </c>
      <c r="L3706" s="444">
        <f t="shared" ca="1" si="172"/>
        <v>33655423873.626209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33655423873.626209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140230932.80677587</v>
      </c>
      <c r="L3707" s="444">
        <f t="shared" ca="1" si="172"/>
        <v>33795654806.432983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33795654806.432983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140815228.36013743</v>
      </c>
      <c r="L3708" s="444">
        <f t="shared" ca="1" si="172"/>
        <v>33936470034.793121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33936470034.793121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141401958.47830468</v>
      </c>
      <c r="L3709" s="444">
        <f t="shared" ca="1" si="172"/>
        <v>34077871993.271427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34077871993.271427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141991133.30529761</v>
      </c>
      <c r="L3710" s="444">
        <f t="shared" ca="1" si="172"/>
        <v>34219863126.576725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34219863126.576725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142582763.02740303</v>
      </c>
      <c r="L3711" s="444">
        <f t="shared" ca="1" si="172"/>
        <v>34362445889.604126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34362445889.604126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143176857.87335053</v>
      </c>
      <c r="L3712" s="444">
        <f t="shared" ca="1" si="172"/>
        <v>34505622747.477478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34505622747.477478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143773428.1144895</v>
      </c>
      <c r="L3713" s="444">
        <f t="shared" ca="1" si="172"/>
        <v>34649396175.591965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34649396175.591965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144372484.06496653</v>
      </c>
      <c r="L3714" s="444">
        <f t="shared" ca="1" si="172"/>
        <v>34793768659.656929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34793768659.656929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144974036.08190387</v>
      </c>
      <c r="L3715" s="444">
        <f t="shared" ca="1" si="172"/>
        <v>34938742695.738831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34938742695.738831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145578094.56557846</v>
      </c>
      <c r="L3716" s="444">
        <f t="shared" ca="1" si="172"/>
        <v>35084320790.304413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35084320790.304413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146184669.95960173</v>
      </c>
      <c r="L3717" s="444">
        <f t="shared" ca="1" si="172"/>
        <v>35230505460.264015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35230505460.264015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146793772.75110006</v>
      </c>
      <c r="L3718" s="444">
        <f t="shared" ca="1" si="172"/>
        <v>35377299233.015114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35377299233.015114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147405413.4708963</v>
      </c>
      <c r="L3719" s="444">
        <f t="shared" ca="1" si="172"/>
        <v>35524704646.486008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35524704646.486008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148019602.6936917</v>
      </c>
      <c r="L3720" s="444">
        <f t="shared" ca="1" si="172"/>
        <v>35672724249.179703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35672724249.179703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148636351.03824875</v>
      </c>
      <c r="L3721" s="444">
        <f t="shared" ca="1" si="172"/>
        <v>35821360600.217949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35821360600.217949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149255669.16757479</v>
      </c>
      <c r="L3722" s="444">
        <f t="shared" ca="1" si="172"/>
        <v>35970616269.385521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35970616269.385521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149877567.78910634</v>
      </c>
      <c r="L3723" s="444">
        <f t="shared" ca="1" si="172"/>
        <v>36120493837.174629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36120493837.174629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150502057.65489429</v>
      </c>
      <c r="L3724" s="444">
        <f t="shared" ca="1" si="172"/>
        <v>36270995894.829521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36270995894.829521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151129149.56178966</v>
      </c>
      <c r="L3725" s="444">
        <f t="shared" ca="1" si="172"/>
        <v>36422125044.391312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36422125044.391312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151758854.35163045</v>
      </c>
      <c r="L3726" s="444">
        <f t="shared" ca="1" si="172"/>
        <v>36573883898.742943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36573883898.742943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152391182.91142893</v>
      </c>
      <c r="L3727" s="444">
        <f t="shared" ca="1" si="172"/>
        <v>36726275081.654373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36726275081.654373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153026146.17355987</v>
      </c>
      <c r="L3728" s="444">
        <f t="shared" ca="1" si="172"/>
        <v>36879301227.827934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36879301227.827934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153663755.11594972</v>
      </c>
      <c r="L3729" s="444">
        <f t="shared" ca="1" si="172"/>
        <v>37032964982.943886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37032964982.943886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154304020.76226619</v>
      </c>
      <c r="L3730" s="444">
        <f t="shared" ca="1" si="172"/>
        <v>37187269003.706154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37187269003.706154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154946954.18210897</v>
      </c>
      <c r="L3731" s="444">
        <f t="shared" ca="1" si="172"/>
        <v>37342215957.88826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37342215957.88826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155592566.49120107</v>
      </c>
      <c r="L3732" s="444">
        <f t="shared" ca="1" si="172"/>
        <v>37497808524.379463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37497808524.379463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156240868.8515811</v>
      </c>
      <c r="L3733" s="444">
        <f t="shared" ca="1" si="172"/>
        <v>37654049393.231041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37654049393.231041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156891872.47179601</v>
      </c>
      <c r="L3734" s="444">
        <f t="shared" ca="1" si="172"/>
        <v>37810941265.702835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37810941265.702835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157545588.60709515</v>
      </c>
      <c r="L3735" s="444">
        <f t="shared" ca="1" si="172"/>
        <v>37968486854.309929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37968486854.309929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158202028.5596247</v>
      </c>
      <c r="L3736" s="444">
        <f t="shared" ca="1" si="172"/>
        <v>38126688882.869553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38126688882.869553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158861203.67862314</v>
      </c>
      <c r="L3737" s="444">
        <f t="shared" ca="1" si="172"/>
        <v>38285550086.548172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38285550086.548172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159523125.36061737</v>
      </c>
      <c r="L3738" s="444">
        <f t="shared" ca="1" si="172"/>
        <v>38445073211.908791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38445073211.908791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160187805.04961997</v>
      </c>
      <c r="L3739" s="444">
        <f t="shared" ca="1" si="172"/>
        <v>38605261016.958412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38605261016.958412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160855254.23732671</v>
      </c>
      <c r="L3740" s="444">
        <f t="shared" ca="1" si="172"/>
        <v>38766116271.19574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38766116271.19574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161525484.46331558</v>
      </c>
      <c r="L3741" s="444">
        <f t="shared" ca="1" si="172"/>
        <v>38927641755.659058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38927641755.659058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162198507.31524608</v>
      </c>
      <c r="L3742" s="444">
        <f t="shared" ca="1" si="172"/>
        <v>39089840262.974304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39089840262.974304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162874334.42905959</v>
      </c>
      <c r="L3743" s="444">
        <f t="shared" ca="1" si="172"/>
        <v>39252714597.403366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39252714597.403366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163552977.48918068</v>
      </c>
      <c r="L3744" s="444">
        <f t="shared" ca="1" si="172"/>
        <v>39416267574.892548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39416267574.892548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164234448.22871894</v>
      </c>
      <c r="L3745" s="444">
        <f t="shared" ca="1" si="172"/>
        <v>39580502023.121269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39580502023.121269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164918758.42967194</v>
      </c>
      <c r="L3746" s="444">
        <f t="shared" ca="1" si="172"/>
        <v>39745420781.550941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39745420781.550941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165605919.92312893</v>
      </c>
      <c r="L3747" s="444">
        <f t="shared" ca="1" si="172"/>
        <v>39911026701.474068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39911026701.474068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166295944.58947527</v>
      </c>
      <c r="L3748" s="444">
        <f t="shared" ca="1" si="172"/>
        <v>40077322646.063545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40077322646.063545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166988844.35859811</v>
      </c>
      <c r="L3749" s="444">
        <f t="shared" ca="1" si="172"/>
        <v>40244311490.422142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40244311490.422142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167684631.21009225</v>
      </c>
      <c r="L3750" s="444">
        <f t="shared" ca="1" si="172"/>
        <v>40411996121.632233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40411996121.632233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168383317.17346764</v>
      </c>
      <c r="L3751" s="444">
        <f t="shared" ca="1" si="172"/>
        <v>40580379438.805702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40580379438.805702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169084914.3283571</v>
      </c>
      <c r="L3752" s="444">
        <f t="shared" ca="1" si="172"/>
        <v>40749464353.134056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40749464353.134056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169789434.80472523</v>
      </c>
      <c r="L3753" s="444">
        <f t="shared" ca="1" si="172"/>
        <v>40919253787.938782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40919253787.938782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170496890.78307825</v>
      </c>
      <c r="L3754" s="444">
        <f t="shared" ca="1" si="172"/>
        <v>41089750678.721863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41089750678.721863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171207294.49467441</v>
      </c>
      <c r="L3755" s="444">
        <f t="shared" ca="1" si="172"/>
        <v>41260957973.216537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41260957973.216537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171920658.22173557</v>
      </c>
      <c r="L3756" s="444">
        <f t="shared" ca="1" si="172"/>
        <v>41432878631.438271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41432878631.438271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172636994.29765946</v>
      </c>
      <c r="L3757" s="444">
        <f t="shared" ca="1" si="172"/>
        <v>41605515625.735931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41605515625.735931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173356315.10723305</v>
      </c>
      <c r="L3758" s="444">
        <f t="shared" ca="1" si="172"/>
        <v>41778871940.843163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41778871940.843163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174078633.0868465</v>
      </c>
      <c r="L3759" s="444">
        <f t="shared" ca="1" si="172"/>
        <v>41952950573.930008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41952950573.930008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174803960.72470838</v>
      </c>
      <c r="L3760" s="444">
        <f t="shared" ca="1" si="172"/>
        <v>42127754534.654716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42127754534.654716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175532310.56106132</v>
      </c>
      <c r="L3761" s="444">
        <f t="shared" ca="1" si="172"/>
        <v>42303286845.215775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42303286845.215775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176263695.18839905</v>
      </c>
      <c r="L3762" s="444">
        <f t="shared" ca="1" si="172"/>
        <v>42479550540.404175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42479550540.404175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176998127.25168407</v>
      </c>
      <c r="L3763" s="444">
        <f t="shared" ca="1" si="172"/>
        <v>42656548667.655861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42656548667.655861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177735619.44856608</v>
      </c>
      <c r="L3764" s="444">
        <f t="shared" ca="1" si="172"/>
        <v>42834284287.104424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42834284287.104424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178476184.52960175</v>
      </c>
      <c r="L3765" s="444">
        <f t="shared" ca="1" si="172"/>
        <v>43012760471.634026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43012760471.634026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179219835.29847512</v>
      </c>
      <c r="L3766" s="444">
        <f t="shared" ca="1" si="172"/>
        <v>43191980306.932503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43191980306.932503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179966584.61221877</v>
      </c>
      <c r="L3767" s="444">
        <f t="shared" ca="1" si="172"/>
        <v>43371946891.544724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43371946891.544724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180716445.38143635</v>
      </c>
      <c r="L3768" s="444">
        <f t="shared" ca="1" si="172"/>
        <v>43552663336.926163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43552663336.926163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181469430.57052568</v>
      </c>
      <c r="L3769" s="444">
        <f t="shared" ca="1" si="172"/>
        <v>43734132767.496689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43734132767.496689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182225553.19790286</v>
      </c>
      <c r="L3770" s="444">
        <f t="shared" ca="1" si="172"/>
        <v>43916358320.694595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43916358320.694595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182984826.33622748</v>
      </c>
      <c r="L3771" s="444">
        <f t="shared" ca="1" si="172"/>
        <v>44099343147.030823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44099343147.030823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183747263.11262843</v>
      </c>
      <c r="L3772" s="444">
        <f t="shared" ca="1" si="172"/>
        <v>44283090410.143448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44283090410.143448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184512876.70893103</v>
      </c>
      <c r="L3773" s="444">
        <f t="shared" ca="1" si="172"/>
        <v>44467603286.852379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44467603286.852379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185281680.36188492</v>
      </c>
      <c r="L3774" s="444">
        <f t="shared" ca="1" si="172"/>
        <v>44652884967.214264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44652884967.214264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186053687.36339277</v>
      </c>
      <c r="L3775" s="444">
        <f t="shared" ca="1" si="172"/>
        <v>44838938654.57766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44838938654.57766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186828911.06074023</v>
      </c>
      <c r="L3776" s="444">
        <f t="shared" ca="1" si="172"/>
        <v>45025767565.638397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45025767565.638397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187607364.85682666</v>
      </c>
      <c r="L3777" s="444">
        <f t="shared" ca="1" si="172"/>
        <v>45213374930.495224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45213374930.495224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188389062.21039677</v>
      </c>
      <c r="L3778" s="444">
        <f t="shared" ca="1" si="172"/>
        <v>45401763992.70562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45401763992.70562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189174016.63627341</v>
      </c>
      <c r="L3779" s="444">
        <f t="shared" ca="1" si="172"/>
        <v>45590938009.341896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45590938009.341896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189962241.70559123</v>
      </c>
      <c r="L3780" s="444">
        <f t="shared" ca="1" si="172"/>
        <v>45780900251.047485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45780900251.047485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190753751.04603118</v>
      </c>
      <c r="L3781" s="444">
        <f t="shared" ca="1" si="172"/>
        <v>45971654002.093513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45971654002.093513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191548558.3420563</v>
      </c>
      <c r="L3782" s="444">
        <f t="shared" ca="1" si="172"/>
        <v>46163202560.43557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46163202560.43557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192346677.33514822</v>
      </c>
      <c r="L3783" s="444">
        <f t="shared" ca="1" si="172"/>
        <v>46355549237.770721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46355549237.770721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193148121.82404467</v>
      </c>
      <c r="L3784" s="444">
        <f t="shared" ca="1" si="172"/>
        <v>46548697359.594765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46548697359.594765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193952905.66497818</v>
      </c>
      <c r="L3785" s="444">
        <f t="shared" ca="1" si="172"/>
        <v>46742650265.259743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46742650265.259743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194761042.77191558</v>
      </c>
      <c r="L3786" s="444">
        <f t="shared" ca="1" si="172"/>
        <v>46937411308.031662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46937411308.031662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195572547.11679858</v>
      </c>
      <c r="L3787" s="444">
        <f t="shared" ca="1" si="172"/>
        <v>47132983855.14846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47132983855.14846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196387432.72978526</v>
      </c>
      <c r="L3788" s="444">
        <f t="shared" ca="1" si="172"/>
        <v>47329371287.878242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47329371287.878242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197205713.69949266</v>
      </c>
      <c r="L3789" s="444">
        <f t="shared" ca="1" si="172"/>
        <v>47526577001.577736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47526577001.577736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198027404.17324057</v>
      </c>
      <c r="L3790" s="444">
        <f t="shared" ca="1" si="172"/>
        <v>47724604405.750977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47724604405.750977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198852518.35729572</v>
      </c>
      <c r="L3791" s="444">
        <f t="shared" ca="1" si="172"/>
        <v>47923456924.108269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47923456924.108269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199681070.5171178</v>
      </c>
      <c r="L3792" s="444">
        <f t="shared" ca="1" si="172"/>
        <v>48123137994.625389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48123137994.625389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200513074.97760579</v>
      </c>
      <c r="L3793" s="444">
        <f t="shared" ca="1" si="172"/>
        <v>48323651069.602997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48323651069.602997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201348546.12334582</v>
      </c>
      <c r="L3794" s="444">
        <f t="shared" ca="1" si="172"/>
        <v>48524999615.726341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48524999615.726341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202187498.39885974</v>
      </c>
      <c r="L3795" s="444">
        <f t="shared" ca="1" si="172"/>
        <v>48727187114.125198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48727187114.125198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203029946.308855</v>
      </c>
      <c r="L3796" s="444">
        <f t="shared" ca="1" si="172"/>
        <v>48930217060.434052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48930217060.434052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203875904.41847521</v>
      </c>
      <c r="L3797" s="444">
        <f t="shared" ca="1" si="172"/>
        <v>49134092964.852524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49134092964.852524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204725387.35355219</v>
      </c>
      <c r="L3798" s="444">
        <f t="shared" ca="1" si="172"/>
        <v>49338818352.206078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49338818352.206078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205578409.80085865</v>
      </c>
      <c r="L3799" s="444">
        <f t="shared" ca="1" si="172"/>
        <v>49544396762.006935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49544396762.006935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206434986.50836223</v>
      </c>
      <c r="L3800" s="444">
        <f t="shared" ca="1" si="172"/>
        <v>49750831748.515297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49750831748.515297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207295132.28548041</v>
      </c>
      <c r="L3801" s="444">
        <f t="shared" ca="1" si="172"/>
        <v>49958126880.800774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49958126880.800774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208158862.00333655</v>
      </c>
      <c r="L3802" s="444">
        <f t="shared" ca="1" si="172"/>
        <v>50166285742.804108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50166285742.804108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209026190.59501711</v>
      </c>
      <c r="L3803" s="444">
        <f t="shared" ca="1" si="172"/>
        <v>50375311933.399124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50375311933.399124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209897133.05582967</v>
      </c>
      <c r="L3804" s="444">
        <f t="shared" ca="1" si="172"/>
        <v>50585209066.454956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50585209066.454956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210771704.44356233</v>
      </c>
      <c r="L3805" s="444">
        <f t="shared" ca="1" si="172"/>
        <v>50795980770.898521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50795980770.898521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211649919.87874383</v>
      </c>
      <c r="L3806" s="444">
        <f t="shared" ca="1" si="172"/>
        <v>51007630690.777267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51007630690.777267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212531794.54490528</v>
      </c>
      <c r="L3807" s="444">
        <f t="shared" ca="1" si="172"/>
        <v>51220162485.322174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51220162485.322174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213417343.68884239</v>
      </c>
      <c r="L3808" s="444">
        <f t="shared" ca="1" si="172"/>
        <v>51433579829.011017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51433579829.011017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214306582.62087923</v>
      </c>
      <c r="L3809" s="444">
        <f t="shared" ca="1" si="172"/>
        <v>51647886411.631897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51647886411.631897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215199526.71513289</v>
      </c>
      <c r="L3810" s="444">
        <f t="shared" ca="1" si="172"/>
        <v>51863085938.347031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51863085938.347031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216096191.40977928</v>
      </c>
      <c r="L3811" s="444">
        <f t="shared" ca="1" si="172"/>
        <v>52079182129.756813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52079182129.756813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216996592.20732006</v>
      </c>
      <c r="L3812" s="444">
        <f t="shared" ca="1" si="172"/>
        <v>52296178721.964134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52296178721.964134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217900744.67485055</v>
      </c>
      <c r="L3813" s="444">
        <f t="shared" ca="1" si="172"/>
        <v>52514079466.638985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52514079466.638985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218808664.44432911</v>
      </c>
      <c r="L3814" s="444">
        <f t="shared" ca="1" si="172"/>
        <v>52732888131.083313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52732888131.083313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219720367.21284714</v>
      </c>
      <c r="L3815" s="444">
        <f t="shared" ca="1" si="172"/>
        <v>52952608498.296158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52952608498.296158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220635868.74290064</v>
      </c>
      <c r="L3816" s="444">
        <f t="shared" ca="1" si="172"/>
        <v>53173244367.039055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53173244367.039055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221555184.86266273</v>
      </c>
      <c r="L3817" s="444">
        <f t="shared" ca="1" si="172"/>
        <v>53394799551.901718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53394799551.901718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222478331.46625715</v>
      </c>
      <c r="L3818" s="444">
        <f t="shared" ca="1" si="172"/>
        <v>53617277883.367973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53617277883.367973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223405324.51403323</v>
      </c>
      <c r="L3819" s="444">
        <f t="shared" ca="1" si="172"/>
        <v>53840683207.882004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53840683207.882004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224336180.03284168</v>
      </c>
      <c r="L3820" s="444">
        <f t="shared" ca="1" si="172"/>
        <v>54065019387.914848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54065019387.914848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225270914.11631188</v>
      </c>
      <c r="L3821" s="444">
        <f t="shared" ca="1" si="172"/>
        <v>54290290302.031158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54290290302.031158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226209542.92512986</v>
      </c>
      <c r="L3822" s="444">
        <f t="shared" ca="1" si="172"/>
        <v>54516499844.956291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54516499844.956291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227152082.68731791</v>
      </c>
      <c r="L3823" s="444">
        <f t="shared" ca="1" si="172"/>
        <v>54743651927.643608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54743651927.643608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228098549.69851503</v>
      </c>
      <c r="L3824" s="444">
        <f t="shared" ca="1" si="172"/>
        <v>54971750477.342125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54971750477.342125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229048960.32225886</v>
      </c>
      <c r="L3825" s="444">
        <f t="shared" ca="1" si="172"/>
        <v>55200799437.664383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55200799437.664383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230003330.99026823</v>
      </c>
      <c r="L3826" s="444">
        <f t="shared" ca="1" si="172"/>
        <v>55430802768.654648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55430802768.654648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230961678.20272768</v>
      </c>
      <c r="L3827" s="444">
        <f t="shared" ca="1" si="172"/>
        <v>55661764446.857376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55661764446.857376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231924018.52857241</v>
      </c>
      <c r="L3828" s="444">
        <f t="shared" ca="1" si="172"/>
        <v>55893688465.385948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55893688465.385948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232890368.60577479</v>
      </c>
      <c r="L3829" s="444">
        <f t="shared" ca="1" si="172"/>
        <v>56126578833.991722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56126578833.991722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233860745.14163217</v>
      </c>
      <c r="L3830" s="444">
        <f t="shared" ca="1" si="172"/>
        <v>56360439579.133354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56360439579.133354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234835164.91305563</v>
      </c>
      <c r="L3831" s="444">
        <f t="shared" ca="1" si="172"/>
        <v>56595274744.04641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56595274744.04641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235813644.76686004</v>
      </c>
      <c r="L3832" s="444">
        <f t="shared" ca="1" si="172"/>
        <v>56831088388.813271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56831088388.813271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236796201.62005529</v>
      </c>
      <c r="L3833" s="444">
        <f t="shared" ref="L3833:L4087" ca="1" si="177">I3833-J3833+K3833</f>
        <v>57067884590.433327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57067884590.433327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237782852.46013889</v>
      </c>
      <c r="L3834" s="444">
        <f t="shared" ca="1" si="177"/>
        <v>57305667442.893463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57305667442.893463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238773614.34538943</v>
      </c>
      <c r="L3835" s="444">
        <f t="shared" ca="1" si="177"/>
        <v>57544441057.238853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57544441057.238853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239768504.40516189</v>
      </c>
      <c r="L3836" s="444">
        <f t="shared" ca="1" si="177"/>
        <v>57784209561.644012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57784209561.644012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240767539.84018335</v>
      </c>
      <c r="L3837" s="444">
        <f t="shared" ca="1" si="177"/>
        <v>58024977101.4842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58024977101.4842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241770737.92285079</v>
      </c>
      <c r="L3838" s="444">
        <f t="shared" ca="1" si="177"/>
        <v>58266747839.407051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58266747839.407051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242778115.99752939</v>
      </c>
      <c r="L3839" s="444">
        <f t="shared" ca="1" si="177"/>
        <v>58509525955.404579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58509525955.404579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243789691.4808524</v>
      </c>
      <c r="L3840" s="444">
        <f t="shared" ca="1" si="177"/>
        <v>58753315646.885429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58753315646.885429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244805481.86202264</v>
      </c>
      <c r="L3841" s="444">
        <f t="shared" ca="1" si="177"/>
        <v>58998121128.747452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58998121128.747452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245825504.70311439</v>
      </c>
      <c r="L3842" s="444">
        <f t="shared" ca="1" si="177"/>
        <v>59243946633.450569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59243946633.450569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246849777.63937733</v>
      </c>
      <c r="L3843" s="444">
        <f t="shared" ca="1" si="177"/>
        <v>59490796411.089943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59490796411.089943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247878318.37954143</v>
      </c>
      <c r="L3844" s="444">
        <f t="shared" ca="1" si="177"/>
        <v>59738674729.469482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59738674729.469482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248911144.70612285</v>
      </c>
      <c r="L3845" s="444">
        <f t="shared" ca="1" si="177"/>
        <v>59987585874.175606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59987585874.175606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249948274.47573164</v>
      </c>
      <c r="L3846" s="444">
        <f t="shared" ca="1" si="177"/>
        <v>60237534148.651337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60237534148.651337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250989725.61938053</v>
      </c>
      <c r="L3847" s="444">
        <f t="shared" ca="1" si="177"/>
        <v>60488523874.270714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60488523874.270714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252035516.14279464</v>
      </c>
      <c r="L3848" s="444">
        <f t="shared" ca="1" si="177"/>
        <v>60740559390.413506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60740559390.413506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253085664.1267229</v>
      </c>
      <c r="L3849" s="444">
        <f t="shared" ca="1" si="177"/>
        <v>60993645054.54023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60993645054.54023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254140187.72725093</v>
      </c>
      <c r="L3850" s="444">
        <f t="shared" ca="1" si="177"/>
        <v>61247785242.267479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61247785242.267479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255199105.17611447</v>
      </c>
      <c r="L3851" s="444">
        <f t="shared" ca="1" si="177"/>
        <v>61502984347.443596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61502984347.443596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256262434.78101498</v>
      </c>
      <c r="L3852" s="444">
        <f t="shared" ca="1" si="177"/>
        <v>61759246782.224609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61759246782.224609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257330194.92593586</v>
      </c>
      <c r="L3853" s="444">
        <f t="shared" ca="1" si="177"/>
        <v>62016576977.150543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62016576977.150543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258402404.0714606</v>
      </c>
      <c r="L3854" s="444">
        <f t="shared" ca="1" si="177"/>
        <v>62274979381.222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62274979381.222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259479080.75509164</v>
      </c>
      <c r="L3855" s="444">
        <f t="shared" ca="1" si="177"/>
        <v>62534458461.977089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62534458461.977089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260560243.59157121</v>
      </c>
      <c r="L3856" s="444">
        <f t="shared" ca="1" si="177"/>
        <v>62795018705.568657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62795018705.568657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261645911.27320275</v>
      </c>
      <c r="L3857" s="444">
        <f t="shared" ca="1" si="177"/>
        <v>63056664616.841858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63056664616.841858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262736102.5701744</v>
      </c>
      <c r="L3858" s="444">
        <f t="shared" ca="1" si="177"/>
        <v>63319400719.412033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63319400719.412033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263830836.3308835</v>
      </c>
      <c r="L3859" s="444">
        <f t="shared" ca="1" si="177"/>
        <v>63583231555.74292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63583231555.74292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264930131.48226213</v>
      </c>
      <c r="L3860" s="444">
        <f t="shared" ca="1" si="177"/>
        <v>63848161687.225182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63848161687.225182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266034007.03010491</v>
      </c>
      <c r="L3861" s="444">
        <f t="shared" ca="1" si="177"/>
        <v>64114195694.255287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64114195694.255287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267142482.05939701</v>
      </c>
      <c r="L3862" s="444">
        <f t="shared" ca="1" si="177"/>
        <v>64381338176.314682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64381338176.314682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268255575.73464447</v>
      </c>
      <c r="L3863" s="444">
        <f t="shared" ca="1" si="177"/>
        <v>64649593752.049324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64649593752.049324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269373307.30020553</v>
      </c>
      <c r="L3864" s="444">
        <f t="shared" ca="1" si="177"/>
        <v>64918967059.349533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64918967059.349533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270495696.08062303</v>
      </c>
      <c r="L3865" s="444">
        <f t="shared" ca="1" si="177"/>
        <v>65189462755.430153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65189462755.430153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271622761.48095894</v>
      </c>
      <c r="L3866" s="444">
        <f t="shared" ca="1" si="177"/>
        <v>65461085516.91111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65461085516.91111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272754522.98712963</v>
      </c>
      <c r="L3867" s="444">
        <f t="shared" ca="1" si="177"/>
        <v>65733840039.898239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65733840039.898239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273891000.16624266</v>
      </c>
      <c r="L3868" s="444">
        <f t="shared" ca="1" si="177"/>
        <v>66007731040.064484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66007731040.064484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275032212.66693532</v>
      </c>
      <c r="L3869" s="444">
        <f t="shared" ca="1" si="177"/>
        <v>66282763252.731422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66282763252.731422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276178180.21971428</v>
      </c>
      <c r="L3870" s="444">
        <f t="shared" ca="1" si="177"/>
        <v>66558941432.951134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66558941432.951134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277328922.63729638</v>
      </c>
      <c r="L3871" s="444">
        <f t="shared" ca="1" si="177"/>
        <v>66836270355.588432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66836270355.588432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278484459.81495178</v>
      </c>
      <c r="L3872" s="444">
        <f t="shared" ca="1" si="177"/>
        <v>67114754815.403381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67114754815.403381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279644811.73084742</v>
      </c>
      <c r="L3873" s="444">
        <f t="shared" ca="1" si="177"/>
        <v>67394399627.134232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67394399627.134232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280809998.44639266</v>
      </c>
      <c r="L3874" s="444">
        <f t="shared" ca="1" si="177"/>
        <v>67675209625.580627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67675209625.580627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281980040.10658592</v>
      </c>
      <c r="L3875" s="444">
        <f t="shared" ca="1" si="177"/>
        <v>67957189665.68721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67957189665.68721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283154956.94036335</v>
      </c>
      <c r="L3876" s="444">
        <f t="shared" ca="1" si="177"/>
        <v>68240344622.627571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68240344622.627571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284334769.26094818</v>
      </c>
      <c r="L3877" s="444">
        <f t="shared" ca="1" si="177"/>
        <v>68524679391.888519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68524679391.888519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285519497.46620214</v>
      </c>
      <c r="L3878" s="444">
        <f t="shared" ca="1" si="177"/>
        <v>68810198889.354721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68810198889.354721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286709162.03897798</v>
      </c>
      <c r="L3879" s="444">
        <f t="shared" ca="1" si="177"/>
        <v>69096908051.393692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69096908051.393692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287903783.54747373</v>
      </c>
      <c r="L3880" s="444">
        <f t="shared" ca="1" si="177"/>
        <v>69384811834.941162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69384811834.941162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289103382.64558816</v>
      </c>
      <c r="L3881" s="444">
        <f t="shared" ca="1" si="177"/>
        <v>69673915217.586746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69673915217.586746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290307980.07327813</v>
      </c>
      <c r="L3882" s="444">
        <f t="shared" ca="1" si="177"/>
        <v>69964223197.660019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69964223197.660019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291517596.65691674</v>
      </c>
      <c r="L3883" s="444">
        <f t="shared" ca="1" si="177"/>
        <v>70255740794.31694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70255740794.31694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292732253.30965394</v>
      </c>
      <c r="L3884" s="444">
        <f t="shared" ca="1" si="177"/>
        <v>70548473047.626587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70548473047.626587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293951971.03177744</v>
      </c>
      <c r="L3885" s="444">
        <f t="shared" ca="1" si="177"/>
        <v>70842425018.658371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70842425018.658371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295176770.91107655</v>
      </c>
      <c r="L3886" s="444">
        <f t="shared" ca="1" si="177"/>
        <v>71137601789.569443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71137601789.569443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296406674.12320602</v>
      </c>
      <c r="L3887" s="444">
        <f t="shared" ca="1" si="177"/>
        <v>71434008463.692642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71434008463.692642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297641701.93205267</v>
      </c>
      <c r="L3888" s="444">
        <f t="shared" ca="1" si="177"/>
        <v>71731650165.624695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71731650165.624695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298881875.69010288</v>
      </c>
      <c r="L3889" s="444">
        <f t="shared" ca="1" si="177"/>
        <v>72030532041.314804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72030532041.314804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300127216.8388117</v>
      </c>
      <c r="L3890" s="444">
        <f t="shared" ca="1" si="177"/>
        <v>72330659258.15361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72330659258.15361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301377746.9089734</v>
      </c>
      <c r="L3891" s="444">
        <f t="shared" ca="1" si="177"/>
        <v>72632037005.062576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72632037005.062576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302633487.52109408</v>
      </c>
      <c r="L3892" s="444">
        <f t="shared" ca="1" si="177"/>
        <v>72934670492.583664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72934670492.583664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303894460.38576525</v>
      </c>
      <c r="L3893" s="444">
        <f t="shared" ca="1" si="177"/>
        <v>73238564952.969437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73238564952.969437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305160687.3040393</v>
      </c>
      <c r="L3894" s="444">
        <f t="shared" ca="1" si="177"/>
        <v>73543725640.273483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73543725640.273483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306432190.16780615</v>
      </c>
      <c r="L3895" s="444">
        <f t="shared" ca="1" si="177"/>
        <v>73850157830.441284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73850157830.441284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307708990.960172</v>
      </c>
      <c r="L3896" s="444">
        <f t="shared" ca="1" si="177"/>
        <v>74157866821.401459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74157866821.401459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308991111.75583941</v>
      </c>
      <c r="L3897" s="444">
        <f t="shared" ca="1" si="177"/>
        <v>74466857933.157303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74466857933.157303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310278574.72148877</v>
      </c>
      <c r="L3898" s="444">
        <f t="shared" ca="1" si="177"/>
        <v>74777136507.878784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74777136507.878784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311571402.11616158</v>
      </c>
      <c r="L3899" s="444">
        <f t="shared" ca="1" si="177"/>
        <v>75088707909.994949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75088707909.994949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312869616.29164565</v>
      </c>
      <c r="L3900" s="444">
        <f t="shared" ca="1" si="177"/>
        <v>75401577526.286591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75401577526.286591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314173239.69286078</v>
      </c>
      <c r="L3901" s="444">
        <f t="shared" ca="1" si="177"/>
        <v>75715750765.979446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75715750765.979446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315482294.8582477</v>
      </c>
      <c r="L3902" s="444">
        <f t="shared" ca="1" si="177"/>
        <v>76031233060.837692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76031233060.837692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316796804.42015707</v>
      </c>
      <c r="L3903" s="444">
        <f t="shared" ca="1" si="177"/>
        <v>76348029865.257843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76348029865.257843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318116791.105241</v>
      </c>
      <c r="L3904" s="444">
        <f t="shared" ca="1" si="177"/>
        <v>76666146656.363083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76666146656.363083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319442277.73484617</v>
      </c>
      <c r="L3905" s="444">
        <f t="shared" ca="1" si="177"/>
        <v>76985588934.097931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76985588934.097931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320773287.22540802</v>
      </c>
      <c r="L3906" s="444">
        <f t="shared" ca="1" si="177"/>
        <v>77306362221.323334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77306362221.323334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322109842.58884722</v>
      </c>
      <c r="L3907" s="444">
        <f t="shared" ca="1" si="177"/>
        <v>77628472063.912186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77628472063.912186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323451966.93296742</v>
      </c>
      <c r="L3908" s="444">
        <f t="shared" ca="1" si="177"/>
        <v>77951924030.845154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77951924030.845154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324799683.46185482</v>
      </c>
      <c r="L3909" s="444">
        <f t="shared" ca="1" si="177"/>
        <v>78276723714.307007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78276723714.307007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326153015.4762792</v>
      </c>
      <c r="L3910" s="444">
        <f t="shared" ca="1" si="177"/>
        <v>78602876729.783279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78602876729.783279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327511986.37409699</v>
      </c>
      <c r="L3911" s="444">
        <f t="shared" ca="1" si="177"/>
        <v>78930388716.157379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78930388716.157379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328876619.65065575</v>
      </c>
      <c r="L3912" s="444">
        <f t="shared" ca="1" si="177"/>
        <v>79259265335.808029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79259265335.808029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330246938.89920014</v>
      </c>
      <c r="L3913" s="444">
        <f t="shared" ca="1" si="177"/>
        <v>79589512274.70723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79589512274.70723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331622967.81128013</v>
      </c>
      <c r="L3914" s="444">
        <f t="shared" ca="1" si="177"/>
        <v>79921135242.518509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79921135242.518509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333004730.17716044</v>
      </c>
      <c r="L3915" s="444">
        <f t="shared" ca="1" si="177"/>
        <v>80254139972.695663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80254139972.695663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334392249.8862319</v>
      </c>
      <c r="L3916" s="444">
        <f t="shared" ca="1" si="177"/>
        <v>80588532222.581894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80588532222.581894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335785550.92742455</v>
      </c>
      <c r="L3917" s="444">
        <f t="shared" ca="1" si="177"/>
        <v>80924317773.509323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80924317773.509323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337184657.38962215</v>
      </c>
      <c r="L3918" s="444">
        <f t="shared" ca="1" si="177"/>
        <v>81261502430.898941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81261502430.898941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338589593.46207893</v>
      </c>
      <c r="L3919" s="444">
        <f t="shared" ca="1" si="177"/>
        <v>81600092024.361023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81600092024.361023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340000383.43483758</v>
      </c>
      <c r="L3920" s="444">
        <f t="shared" ca="1" si="177"/>
        <v>81940092407.795868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81940092407.795868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341417051.69914943</v>
      </c>
      <c r="L3921" s="444">
        <f t="shared" ca="1" si="177"/>
        <v>82281509459.49501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82281509459.49501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342839622.7478959</v>
      </c>
      <c r="L3922" s="444">
        <f t="shared" ca="1" si="177"/>
        <v>82624349082.242905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82624349082.242905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344268121.1760121</v>
      </c>
      <c r="L3923" s="444">
        <f t="shared" ca="1" si="177"/>
        <v>82968617203.418915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82968617203.418915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345702571.68091214</v>
      </c>
      <c r="L3924" s="444">
        <f t="shared" ca="1" si="177"/>
        <v>83314319775.099823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83314319775.099823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347142999.06291592</v>
      </c>
      <c r="L3925" s="444">
        <f t="shared" ca="1" si="177"/>
        <v>83661462774.162735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83661462774.162735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348589428.22567809</v>
      </c>
      <c r="L3926" s="444">
        <f t="shared" ca="1" si="177"/>
        <v>84010052202.388412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84010052202.388412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350041884.1766184</v>
      </c>
      <c r="L3927" s="444">
        <f t="shared" ca="1" si="177"/>
        <v>84360094086.565033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84360094086.565033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351500392.0273543</v>
      </c>
      <c r="L3928" s="444">
        <f t="shared" ca="1" si="177"/>
        <v>84711594478.592392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84711594478.592392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352964976.99413496</v>
      </c>
      <c r="L3929" s="444">
        <f t="shared" ca="1" si="177"/>
        <v>85064559455.586533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85064559455.586533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354435664.39827722</v>
      </c>
      <c r="L3930" s="444">
        <f t="shared" ca="1" si="177"/>
        <v>85418995119.984802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85418995119.984802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355912479.66660333</v>
      </c>
      <c r="L3931" s="444">
        <f t="shared" ca="1" si="177"/>
        <v>85774907599.651413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85774907599.651413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357395448.33188087</v>
      </c>
      <c r="L3932" s="444">
        <f t="shared" ca="1" si="177"/>
        <v>86132303047.983292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86132303047.983292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358884596.03326368</v>
      </c>
      <c r="L3933" s="444">
        <f t="shared" ca="1" si="177"/>
        <v>86491187644.016556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86491187644.016556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360379948.51673567</v>
      </c>
      <c r="L3934" s="444">
        <f t="shared" ca="1" si="177"/>
        <v>86851567592.533295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86851567592.533295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361881531.63555539</v>
      </c>
      <c r="L3935" s="444">
        <f t="shared" ca="1" si="177"/>
        <v>87213449124.168854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87213449124.168854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363389371.35070354</v>
      </c>
      <c r="L3936" s="444">
        <f t="shared" ca="1" si="177"/>
        <v>87576838495.519562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87576838495.519562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364903493.73133153</v>
      </c>
      <c r="L3937" s="444">
        <f t="shared" ca="1" si="177"/>
        <v>87941741989.2509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87941741989.2509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366423924.95521206</v>
      </c>
      <c r="L3938" s="444">
        <f t="shared" ca="1" si="177"/>
        <v>88308165914.206116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88308165914.206116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367950691.30919212</v>
      </c>
      <c r="L3939" s="444">
        <f t="shared" ca="1" si="177"/>
        <v>88676116605.515305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88676116605.515305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369483819.18964708</v>
      </c>
      <c r="L3940" s="444">
        <f t="shared" ca="1" si="177"/>
        <v>89045600424.704956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89045600424.704956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371023335.10293734</v>
      </c>
      <c r="L3941" s="444">
        <f t="shared" ca="1" si="177"/>
        <v>89416623759.807892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89416623759.807892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372569265.6658662</v>
      </c>
      <c r="L3942" s="444">
        <f t="shared" ca="1" si="177"/>
        <v>89789193025.473755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89789193025.473755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374121637.60614061</v>
      </c>
      <c r="L3943" s="444">
        <f t="shared" ca="1" si="177"/>
        <v>90163314663.079895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90163314663.079895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375680477.76283288</v>
      </c>
      <c r="L3944" s="444">
        <f t="shared" ca="1" si="177"/>
        <v>90538995140.842728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90538995140.842728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377245813.08684468</v>
      </c>
      <c r="L3945" s="444">
        <f t="shared" ca="1" si="177"/>
        <v>90916240953.929565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90916240953.929565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378817670.64137316</v>
      </c>
      <c r="L3946" s="444">
        <f t="shared" ca="1" si="177"/>
        <v>91295058624.570938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91295058624.570938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380396077.6023789</v>
      </c>
      <c r="L3947" s="444">
        <f t="shared" ca="1" si="177"/>
        <v>91675454702.173325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91675454702.173325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381981061.2590555</v>
      </c>
      <c r="L3948" s="444">
        <f t="shared" ca="1" si="177"/>
        <v>92057435763.432373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92057435763.432373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383572649.01430154</v>
      </c>
      <c r="L3949" s="444">
        <f t="shared" ca="1" si="177"/>
        <v>92441008412.446671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92441008412.446671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385170868.38519448</v>
      </c>
      <c r="L3950" s="444">
        <f t="shared" ca="1" si="177"/>
        <v>92826179280.831863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92826179280.831863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386775747.00346607</v>
      </c>
      <c r="L3951" s="444">
        <f t="shared" ca="1" si="177"/>
        <v>93212955027.835327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93212955027.835327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388387312.61598051</v>
      </c>
      <c r="L3952" s="444">
        <f t="shared" ca="1" si="177"/>
        <v>93601342340.451309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93601342340.451309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390005593.08521378</v>
      </c>
      <c r="L3953" s="444">
        <f t="shared" ca="1" si="177"/>
        <v>93991347933.53653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93991347933.53653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391630616.38973552</v>
      </c>
      <c r="L3954" s="444">
        <f t="shared" ca="1" si="177"/>
        <v>94382978549.92627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94382978549.92627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393262410.6246928</v>
      </c>
      <c r="L3955" s="444">
        <f t="shared" ca="1" si="177"/>
        <v>94776240960.550964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94776240960.550964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394901004.00229567</v>
      </c>
      <c r="L3956" s="444">
        <f t="shared" ca="1" si="177"/>
        <v>95171141964.553253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95171141964.553253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396546424.85230523</v>
      </c>
      <c r="L3957" s="444">
        <f t="shared" ca="1" si="177"/>
        <v>95567688389.405563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95567688389.405563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398198701.62252319</v>
      </c>
      <c r="L3958" s="444">
        <f t="shared" ca="1" si="177"/>
        <v>95965887091.028091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95965887091.028091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399857862.87928373</v>
      </c>
      <c r="L3959" s="444">
        <f t="shared" ca="1" si="177"/>
        <v>96365744953.907379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96365744953.907379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401523937.3079474</v>
      </c>
      <c r="L3960" s="444">
        <f t="shared" ca="1" si="177"/>
        <v>96767268891.215332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96767268891.215332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403196953.7133972</v>
      </c>
      <c r="L3961" s="444">
        <f t="shared" ca="1" si="177"/>
        <v>97170465844.928726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97170465844.928726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404876941.02053636</v>
      </c>
      <c r="L3962" s="444">
        <f t="shared" ca="1" si="177"/>
        <v>97575342785.949265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97575342785.949265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406563928.27478862</v>
      </c>
      <c r="L3963" s="444">
        <f t="shared" ca="1" si="177"/>
        <v>97981906714.22406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97981906714.22406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408257944.64260024</v>
      </c>
      <c r="L3964" s="444">
        <f t="shared" ca="1" si="177"/>
        <v>98390164658.866653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98390164658.866653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409959019.41194439</v>
      </c>
      <c r="L3965" s="444">
        <f t="shared" ca="1" si="177"/>
        <v>98800123678.278595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98800123678.278595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411667181.99282748</v>
      </c>
      <c r="L3966" s="444">
        <f t="shared" ca="1" si="177"/>
        <v>99211790860.271423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99211790860.271423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413382461.91779757</v>
      </c>
      <c r="L3967" s="444">
        <f t="shared" ca="1" si="177"/>
        <v>99625173322.189224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99625173322.189224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415104888.84245509</v>
      </c>
      <c r="L3968" s="444">
        <f t="shared" ca="1" si="177"/>
        <v>100040278211.03168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100040278211.03168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416834492.54596531</v>
      </c>
      <c r="L3969" s="444">
        <f t="shared" ca="1" si="177"/>
        <v>100457112703.57764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100457112703.57764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418571302.93157351</v>
      </c>
      <c r="L3970" s="444">
        <f t="shared" ca="1" si="177"/>
        <v>100875684006.50922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100875684006.50922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420315350.02712172</v>
      </c>
      <c r="L3971" s="444">
        <f t="shared" ca="1" si="177"/>
        <v>101295999356.53633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101295999356.53633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422066663.98556805</v>
      </c>
      <c r="L3972" s="444">
        <f t="shared" ca="1" si="177"/>
        <v>101718066020.5219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101718066020.5219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423825275.08550787</v>
      </c>
      <c r="L3973" s="444">
        <f t="shared" ca="1" si="177"/>
        <v>102141891295.60741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102141891295.60741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425591213.7316975</v>
      </c>
      <c r="L3974" s="444">
        <f t="shared" ca="1" si="177"/>
        <v>102567482509.33911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102567482509.33911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427364510.45557964</v>
      </c>
      <c r="L3975" s="444">
        <f t="shared" ca="1" si="177"/>
        <v>102994847019.79469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102994847019.79469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429145195.91581124</v>
      </c>
      <c r="L3976" s="444">
        <f t="shared" ca="1" si="177"/>
        <v>103423992215.71051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103423992215.71051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430933300.89879376</v>
      </c>
      <c r="L3977" s="444">
        <f t="shared" ca="1" si="177"/>
        <v>103854925516.6093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103854925516.6093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432728856.3192054</v>
      </c>
      <c r="L3978" s="444">
        <f t="shared" ca="1" si="177"/>
        <v>104287654372.9285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104287654372.9285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434531893.2205354</v>
      </c>
      <c r="L3979" s="444">
        <f t="shared" ca="1" si="177"/>
        <v>104722186266.14903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104722186266.14903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436342442.77562094</v>
      </c>
      <c r="L3980" s="444">
        <f t="shared" ca="1" si="177"/>
        <v>105158528708.92465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105158528708.92465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438160536.28718603</v>
      </c>
      <c r="L3981" s="444">
        <f t="shared" ca="1" si="177"/>
        <v>105596689245.21184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105596689245.21184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439986205.18838263</v>
      </c>
      <c r="L3982" s="444">
        <f t="shared" ca="1" si="177"/>
        <v>106036675450.40022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106036675450.40022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441819481.04333425</v>
      </c>
      <c r="L3983" s="444">
        <f t="shared" ca="1" si="177"/>
        <v>106478494931.44356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106478494931.44356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443660395.54768151</v>
      </c>
      <c r="L3984" s="444">
        <f t="shared" ca="1" si="177"/>
        <v>106922155326.99124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106922155326.99124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445508980.52913016</v>
      </c>
      <c r="L3985" s="444">
        <f t="shared" ca="1" si="177"/>
        <v>107367664307.52037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107367664307.52037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447365267.94800156</v>
      </c>
      <c r="L3986" s="444">
        <f t="shared" ca="1" si="177"/>
        <v>107815029575.46837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107815029575.46837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449229289.89778495</v>
      </c>
      <c r="L3987" s="444">
        <f t="shared" ca="1" si="177"/>
        <v>108264258865.36615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108264258865.36615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451101078.60569227</v>
      </c>
      <c r="L3988" s="444">
        <f t="shared" ca="1" si="177"/>
        <v>108715359943.97185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108715359943.97185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452980666.43321604</v>
      </c>
      <c r="L3989" s="444">
        <f t="shared" ca="1" si="177"/>
        <v>109168340610.40506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109168340610.40506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454868085.87668777</v>
      </c>
      <c r="L3990" s="444">
        <f t="shared" ca="1" si="177"/>
        <v>109623208696.28175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109623208696.28175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456763369.56784064</v>
      </c>
      <c r="L3991" s="444">
        <f t="shared" ca="1" si="177"/>
        <v>110079972065.84959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110079972065.84959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458666550.27437329</v>
      </c>
      <c r="L3992" s="444">
        <f t="shared" ca="1" si="177"/>
        <v>110538638616.12396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110538638616.12396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460577660.90051657</v>
      </c>
      <c r="L3993" s="444">
        <f t="shared" ca="1" si="177"/>
        <v>110999216277.02448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110999216277.02448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462496734.487602</v>
      </c>
      <c r="L3994" s="444">
        <f t="shared" ca="1" si="177"/>
        <v>111461713011.51207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111461713011.51207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464423804.21463352</v>
      </c>
      <c r="L3995" s="444">
        <f t="shared" ca="1" si="177"/>
        <v>111926136815.7267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111926136815.7267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466358903.39886129</v>
      </c>
      <c r="L3996" s="444">
        <f t="shared" ca="1" si="177"/>
        <v>112392495719.12556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112392495719.12556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468302065.49635643</v>
      </c>
      <c r="L3997" s="444">
        <f t="shared" ca="1" si="177"/>
        <v>112860797784.62192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112860797784.62192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470253324.10259134</v>
      </c>
      <c r="L3998" s="444">
        <f t="shared" ca="1" si="177"/>
        <v>113331051108.7245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113331051108.7245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472212712.95301884</v>
      </c>
      <c r="L3999" s="444">
        <f t="shared" ca="1" si="177"/>
        <v>113803263821.67752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113803263821.67752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474180265.9236564</v>
      </c>
      <c r="L4000" s="444">
        <f t="shared" ca="1" si="177"/>
        <v>114277444087.60118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114277444087.60118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476156017.03167164</v>
      </c>
      <c r="L4001" s="444">
        <f t="shared" ca="1" si="177"/>
        <v>114753600104.63286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114753600104.63286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478140000.43597031</v>
      </c>
      <c r="L4002" s="444">
        <f t="shared" ca="1" si="177"/>
        <v>115231740105.06883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115231740105.06883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480132250.43778682</v>
      </c>
      <c r="L4003" s="444">
        <f t="shared" ca="1" si="177"/>
        <v>115711872355.50662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115711872355.50662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482132801.48127753</v>
      </c>
      <c r="L4004" s="444">
        <f t="shared" ca="1" si="177"/>
        <v>116194005156.9879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116194005156.9879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484141688.15411633</v>
      </c>
      <c r="L4005" s="444">
        <f t="shared" ca="1" si="177"/>
        <v>116678146845.14201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116678146845.14201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486158945.1880917</v>
      </c>
      <c r="L4006" s="444">
        <f t="shared" ca="1" si="177"/>
        <v>117164305790.33011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117164305790.33011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488184607.45970875</v>
      </c>
      <c r="L4007" s="444">
        <f t="shared" ca="1" si="177"/>
        <v>117652490397.78981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117652490397.78981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490218709.99079078</v>
      </c>
      <c r="L4008" s="444">
        <f t="shared" ca="1" si="177"/>
        <v>118142709107.78059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118142709107.78059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492261287.94908577</v>
      </c>
      <c r="L4009" s="444">
        <f t="shared" ca="1" si="177"/>
        <v>118634970395.72968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118634970395.72968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494312376.64887363</v>
      </c>
      <c r="L4010" s="444">
        <f t="shared" ca="1" si="177"/>
        <v>119129282772.37856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119129282772.37856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496372011.55157733</v>
      </c>
      <c r="L4011" s="444">
        <f t="shared" ca="1" si="177"/>
        <v>119625654783.93013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119625654783.93013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498440228.26637554</v>
      </c>
      <c r="L4012" s="444">
        <f t="shared" ca="1" si="177"/>
        <v>120124095012.1965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120124095012.1965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500517062.55081874</v>
      </c>
      <c r="L4013" s="444">
        <f t="shared" ca="1" si="177"/>
        <v>120624612074.74731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120624612074.74731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502602550.31144708</v>
      </c>
      <c r="L4014" s="444">
        <f t="shared" ca="1" si="177"/>
        <v>121127214625.05876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121127214625.05876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504696727.60441148</v>
      </c>
      <c r="L4015" s="444">
        <f t="shared" ca="1" si="177"/>
        <v>121631911352.66318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121631911352.66318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506799630.63609654</v>
      </c>
      <c r="L4016" s="444">
        <f t="shared" ca="1" si="177"/>
        <v>122138710983.29927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122138710983.29927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508911295.76374704</v>
      </c>
      <c r="L4017" s="444">
        <f t="shared" ca="1" si="177"/>
        <v>122647622279.06302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122647622279.06302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511031759.4960959</v>
      </c>
      <c r="L4018" s="444">
        <f t="shared" ca="1" si="177"/>
        <v>123158654038.55911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123158654038.55911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513161058.49399632</v>
      </c>
      <c r="L4019" s="444">
        <f t="shared" ca="1" si="177"/>
        <v>123671815097.05312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123671815097.05312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515299229.57105464</v>
      </c>
      <c r="L4020" s="444">
        <f t="shared" ca="1" si="177"/>
        <v>124187114326.62418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124187114326.62418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517446309.69426733</v>
      </c>
      <c r="L4021" s="444">
        <f t="shared" ca="1" si="177"/>
        <v>124704560636.31845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124704560636.31845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519602335.98466021</v>
      </c>
      <c r="L4022" s="444">
        <f t="shared" ca="1" si="177"/>
        <v>125224162972.30312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125224162972.30312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521767345.7179296</v>
      </c>
      <c r="L4023" s="444">
        <f t="shared" ca="1" si="177"/>
        <v>125745930318.02104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125745930318.02104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523941376.32508767</v>
      </c>
      <c r="L4024" s="444">
        <f t="shared" ca="1" si="177"/>
        <v>126269871694.34613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126269871694.34613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526124465.39310879</v>
      </c>
      <c r="L4025" s="444">
        <f t="shared" ca="1" si="177"/>
        <v>126795996159.73924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126795996159.73924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528316650.66558009</v>
      </c>
      <c r="L4026" s="444">
        <f t="shared" ca="1" si="177"/>
        <v>127324312810.40482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127324312810.40482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530517970.04335344</v>
      </c>
      <c r="L4027" s="444">
        <f t="shared" ca="1" si="177"/>
        <v>127854830780.44817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127854830780.44817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532728461.58520067</v>
      </c>
      <c r="L4028" s="444">
        <f t="shared" ca="1" si="177"/>
        <v>128387559242.03337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128387559242.03337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534948163.50847238</v>
      </c>
      <c r="L4029" s="444">
        <f t="shared" ca="1" si="177"/>
        <v>128922507405.54184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128922507405.54184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537177114.18975759</v>
      </c>
      <c r="L4030" s="444">
        <f t="shared" ca="1" si="177"/>
        <v>129459684519.7316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129459684519.7316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539415352.16554832</v>
      </c>
      <c r="L4031" s="444">
        <f t="shared" ca="1" si="177"/>
        <v>129999099871.89714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129999099871.89714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541662916.13290477</v>
      </c>
      <c r="L4032" s="444">
        <f t="shared" ca="1" si="177"/>
        <v>130540762788.03004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130540762788.03004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543919844.95012522</v>
      </c>
      <c r="L4033" s="444">
        <f t="shared" ca="1" si="177"/>
        <v>131084682632.98016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131084682632.98016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546186177.63741732</v>
      </c>
      <c r="L4034" s="444">
        <f t="shared" ca="1" si="177"/>
        <v>131630868810.61758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131630868810.61758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548461953.37757337</v>
      </c>
      <c r="L4035" s="444">
        <f t="shared" ca="1" si="177"/>
        <v>132179330763.99516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132179330763.99516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550747211.5166465</v>
      </c>
      <c r="L4036" s="444">
        <f t="shared" ca="1" si="177"/>
        <v>132730077975.51181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132730077975.51181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553041991.56463253</v>
      </c>
      <c r="L4037" s="444">
        <f t="shared" ca="1" si="177"/>
        <v>133283119967.07645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133283119967.07645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555346333.19615185</v>
      </c>
      <c r="L4038" s="444">
        <f t="shared" ca="1" si="177"/>
        <v>133838466300.2726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133838466300.2726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557660276.25113583</v>
      </c>
      <c r="L4039" s="444">
        <f t="shared" ca="1" si="177"/>
        <v>134396126576.52373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134396126576.52373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559983860.73551559</v>
      </c>
      <c r="L4040" s="444">
        <f t="shared" ca="1" si="177"/>
        <v>134956110437.25925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134956110437.25925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562317126.8219136</v>
      </c>
      <c r="L4041" s="444">
        <f t="shared" ca="1" si="177"/>
        <v>135518427564.08116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135518427564.08116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564660114.85033822</v>
      </c>
      <c r="L4042" s="444">
        <f t="shared" ca="1" si="177"/>
        <v>136083087678.9315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136083087678.9315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567012865.32888126</v>
      </c>
      <c r="L4043" s="444">
        <f t="shared" ca="1" si="177"/>
        <v>136650100544.26039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136650100544.26039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569375418.93441832</v>
      </c>
      <c r="L4044" s="444">
        <f t="shared" ca="1" si="177"/>
        <v>137219475963.19481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137219475963.19481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571747816.51331162</v>
      </c>
      <c r="L4045" s="444">
        <f t="shared" ca="1" si="177"/>
        <v>137791223779.70813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137791223779.70813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574130099.0821172</v>
      </c>
      <c r="L4046" s="444">
        <f t="shared" ca="1" si="177"/>
        <v>138365353878.79025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138365353878.79025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576522307.82829273</v>
      </c>
      <c r="L4047" s="444">
        <f t="shared" ca="1" si="177"/>
        <v>138941876186.61853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138941876186.61853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578924484.11091053</v>
      </c>
      <c r="L4048" s="444">
        <f t="shared" ca="1" si="177"/>
        <v>139520800670.72943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139520800670.72943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581336669.46137261</v>
      </c>
      <c r="L4049" s="444">
        <f t="shared" ca="1" si="177"/>
        <v>140102137340.1908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140102137340.1908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583758905.58412826</v>
      </c>
      <c r="L4050" s="444">
        <f t="shared" ca="1" si="177"/>
        <v>140685896245.77493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140685896245.77493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586191234.35739553</v>
      </c>
      <c r="L4051" s="444">
        <f t="shared" ca="1" si="177"/>
        <v>141272087480.13232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141272087480.13232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588633697.83388472</v>
      </c>
      <c r="L4052" s="444">
        <f t="shared" ca="1" si="177"/>
        <v>141860721177.96622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141860721177.96622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591086338.24152589</v>
      </c>
      <c r="L4053" s="444">
        <f t="shared" ca="1" si="177"/>
        <v>142451807516.20773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142451807516.20773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593549197.98419893</v>
      </c>
      <c r="L4054" s="444">
        <f t="shared" ca="1" si="177"/>
        <v>143045356714.19193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143045356714.19193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596022319.64246631</v>
      </c>
      <c r="L4055" s="444">
        <f t="shared" ca="1" si="177"/>
        <v>143641379033.83438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143641379033.83438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598505745.97430992</v>
      </c>
      <c r="L4056" s="444">
        <f t="shared" ca="1" si="177"/>
        <v>144239884779.80869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144239884779.80869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600999519.91586947</v>
      </c>
      <c r="L4057" s="444">
        <f t="shared" ca="1" si="177"/>
        <v>144840884299.72455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144840884299.72455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603503684.58218563</v>
      </c>
      <c r="L4058" s="444">
        <f t="shared" ca="1" si="177"/>
        <v>145444387984.30673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145444387984.30673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606018283.26794469</v>
      </c>
      <c r="L4059" s="444">
        <f t="shared" ca="1" si="177"/>
        <v>146050406267.57468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146050406267.57468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608543359.44822776</v>
      </c>
      <c r="L4060" s="444">
        <f t="shared" ca="1" si="177"/>
        <v>146658949627.02292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146658949627.02292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611078956.77926219</v>
      </c>
      <c r="L4061" s="444">
        <f t="shared" ca="1" si="177"/>
        <v>147270028583.80219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147270028583.80219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613625119.09917581</v>
      </c>
      <c r="L4062" s="444">
        <f t="shared" ca="1" si="177"/>
        <v>147883653702.90137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147883653702.90137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616181890.42875564</v>
      </c>
      <c r="L4063" s="444">
        <f t="shared" ca="1" si="177"/>
        <v>148499835593.33011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148499835593.33011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618749314.97220874</v>
      </c>
      <c r="L4064" s="444">
        <f t="shared" ca="1" si="177"/>
        <v>149118584908.30231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149118584908.30231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621327437.11792624</v>
      </c>
      <c r="L4065" s="444">
        <f t="shared" ca="1" si="177"/>
        <v>149739912345.42023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149739912345.42023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623916301.43925095</v>
      </c>
      <c r="L4066" s="444">
        <f t="shared" ca="1" si="177"/>
        <v>150363828646.85947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150363828646.85947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626515952.69524777</v>
      </c>
      <c r="L4067" s="444">
        <f t="shared" ca="1" si="177"/>
        <v>150990344599.55472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150990344599.55472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629126435.831478</v>
      </c>
      <c r="L4068" s="444">
        <f t="shared" ca="1" si="177"/>
        <v>151619471035.3862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151619471035.3862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631747795.98077583</v>
      </c>
      <c r="L4069" s="444">
        <f t="shared" ca="1" si="177"/>
        <v>152251218831.36697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152251218831.36697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634380078.46402907</v>
      </c>
      <c r="L4070" s="444">
        <f t="shared" ca="1" si="177"/>
        <v>152885598909.83099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152885598909.83099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637023328.79096246</v>
      </c>
      <c r="L4071" s="444">
        <f t="shared" ca="1" si="177"/>
        <v>153522622238.62195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153522622238.62195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639677592.66092479</v>
      </c>
      <c r="L4072" s="444">
        <f t="shared" ca="1" si="177"/>
        <v>154162299831.28287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154162299831.28287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642342915.9636786</v>
      </c>
      <c r="L4073" s="444">
        <f t="shared" ca="1" si="177"/>
        <v>154804642747.24655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154804642747.24655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645019344.78019392</v>
      </c>
      <c r="L4074" s="444">
        <f t="shared" ca="1" si="177"/>
        <v>155449662092.02673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155449662092.02673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647706925.38344467</v>
      </c>
      <c r="L4075" s="444">
        <f t="shared" ca="1" si="177"/>
        <v>156097369017.41019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156097369017.41019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650405704.23920906</v>
      </c>
      <c r="L4076" s="444">
        <f t="shared" ca="1" si="177"/>
        <v>156747774721.64938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156747774721.64938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653115728.00687242</v>
      </c>
      <c r="L4077" s="444">
        <f t="shared" ca="1" si="177"/>
        <v>157400890449.65625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157400890449.65625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655837043.54023433</v>
      </c>
      <c r="L4078" s="444">
        <f t="shared" ca="1" si="177"/>
        <v>158056727493.19647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158056727493.19647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658569697.88831866</v>
      </c>
      <c r="L4079" s="444">
        <f t="shared" ca="1" si="177"/>
        <v>158715297191.08478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158715297191.08478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661313738.29618657</v>
      </c>
      <c r="L4080" s="444">
        <f t="shared" ca="1" si="177"/>
        <v>159376610929.38095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159376610929.38095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664069212.20575392</v>
      </c>
      <c r="L4081" s="444">
        <f t="shared" ca="1" si="177"/>
        <v>160040680141.5867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160040680141.5867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666836167.25661123</v>
      </c>
      <c r="L4082" s="444">
        <f t="shared" ca="1" si="177"/>
        <v>160707516308.84332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160707516308.84332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669614651.28684711</v>
      </c>
      <c r="L4083" s="444">
        <f t="shared" ca="1" si="177"/>
        <v>161377130960.13016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161377130960.13016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672404712.33387566</v>
      </c>
      <c r="L4084" s="444">
        <f t="shared" ca="1" si="177"/>
        <v>162049535672.46402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162049535672.46402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675206398.63526678</v>
      </c>
      <c r="L4085" s="444">
        <f t="shared" ca="1" si="177"/>
        <v>162724742071.09927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162724742071.09927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678019758.62958026</v>
      </c>
      <c r="L4086" s="444">
        <f t="shared" ca="1" si="177"/>
        <v>163402761829.72885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163402761829.72885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680844840.95720351</v>
      </c>
      <c r="L4087" s="444">
        <f t="shared" ca="1" si="177"/>
        <v>164083606670.68607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164083606670.68607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683681694.46119189</v>
      </c>
      <c r="L4088" s="444">
        <f t="shared" ref="L4088:L4342" ca="1" si="182">I4088-J4088+K4088</f>
        <v>164767288365.14725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164767288365.14725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686530368.18811357</v>
      </c>
      <c r="L4089" s="444">
        <f t="shared" ca="1" si="182"/>
        <v>165453818733.33536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165453818733.33536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689390911.3888973</v>
      </c>
      <c r="L4090" s="444">
        <f t="shared" ca="1" si="182"/>
        <v>166143209644.72424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166143209644.72424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692263373.51968431</v>
      </c>
      <c r="L4091" s="444">
        <f t="shared" ca="1" si="182"/>
        <v>166835473018.24393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166835473018.24393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695147804.24268305</v>
      </c>
      <c r="L4092" s="444">
        <f t="shared" ca="1" si="182"/>
        <v>167530620822.4866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167530620822.4866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698044253.42702746</v>
      </c>
      <c r="L4093" s="444">
        <f t="shared" ca="1" si="182"/>
        <v>168228665075.91364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168228665075.91364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700952771.14964008</v>
      </c>
      <c r="L4094" s="444">
        <f t="shared" ca="1" si="182"/>
        <v>168929617847.06326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168929617847.06326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703873407.6960969</v>
      </c>
      <c r="L4095" s="444">
        <f t="shared" ca="1" si="182"/>
        <v>169633491254.75937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169633491254.75937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706806213.56149733</v>
      </c>
      <c r="L4096" s="444">
        <f t="shared" ca="1" si="182"/>
        <v>170340297468.32086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170340297468.32086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709751239.45133686</v>
      </c>
      <c r="L4097" s="444">
        <f t="shared" ca="1" si="182"/>
        <v>171050048707.77219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171050048707.77219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712708536.28238416</v>
      </c>
      <c r="L4098" s="444">
        <f t="shared" ca="1" si="182"/>
        <v>171762757244.05457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171762757244.05457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715678155.18356073</v>
      </c>
      <c r="L4099" s="444">
        <f t="shared" ca="1" si="182"/>
        <v>172478435399.23813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172478435399.23813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718660147.49682558</v>
      </c>
      <c r="L4100" s="444">
        <f t="shared" ca="1" si="182"/>
        <v>173197095546.73495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173197095546.73495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721654564.77806234</v>
      </c>
      <c r="L4101" s="444">
        <f t="shared" ca="1" si="182"/>
        <v>173918750111.51303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173918750111.51303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724661458.79797101</v>
      </c>
      <c r="L4102" s="444">
        <f t="shared" ca="1" si="182"/>
        <v>174643411570.311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174643411570.311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727680881.54296255</v>
      </c>
      <c r="L4103" s="444">
        <f t="shared" ca="1" si="182"/>
        <v>175371092451.85397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175371092451.85397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730712885.21605825</v>
      </c>
      <c r="L4104" s="444">
        <f t="shared" ca="1" si="182"/>
        <v>176101805337.07004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176101805337.07004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733757522.23779178</v>
      </c>
      <c r="L4105" s="444">
        <f t="shared" ca="1" si="182"/>
        <v>176835562859.30783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176835562859.30783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736814845.24711597</v>
      </c>
      <c r="L4106" s="444">
        <f t="shared" ca="1" si="182"/>
        <v>177572377704.55493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177572377704.55493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739884907.10231221</v>
      </c>
      <c r="L4107" s="444">
        <f t="shared" ca="1" si="182"/>
        <v>178312262611.65726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178312262611.65726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742967760.8819052</v>
      </c>
      <c r="L4108" s="444">
        <f t="shared" ca="1" si="182"/>
        <v>179055230372.53915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179055230372.53915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746063459.88557982</v>
      </c>
      <c r="L4109" s="444">
        <f t="shared" ca="1" si="182"/>
        <v>179801293832.42474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179801293832.42474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749172057.63510311</v>
      </c>
      <c r="L4110" s="444">
        <f t="shared" ca="1" si="182"/>
        <v>180550465890.05984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180550465890.05984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752293607.87524939</v>
      </c>
      <c r="L4111" s="444">
        <f t="shared" ca="1" si="182"/>
        <v>181302759497.93509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181302759497.93509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755428164.57472956</v>
      </c>
      <c r="L4112" s="444">
        <f t="shared" ca="1" si="182"/>
        <v>182058187662.50983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182058187662.50983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758575781.92712426</v>
      </c>
      <c r="L4113" s="444">
        <f t="shared" ca="1" si="182"/>
        <v>182816763444.43695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182816763444.43695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761736514.35182059</v>
      </c>
      <c r="L4114" s="444">
        <f t="shared" ca="1" si="182"/>
        <v>183578499958.78876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183578499958.78876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764910416.49495316</v>
      </c>
      <c r="L4115" s="444">
        <f t="shared" ca="1" si="182"/>
        <v>184343410375.28372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184343410375.28372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768097543.23034883</v>
      </c>
      <c r="L4116" s="444">
        <f t="shared" ca="1" si="182"/>
        <v>185111507918.51407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185111507918.51407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771297949.66047525</v>
      </c>
      <c r="L4117" s="444">
        <f t="shared" ca="1" si="182"/>
        <v>185882805868.17453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185882805868.17453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774511691.11739385</v>
      </c>
      <c r="L4118" s="444">
        <f t="shared" ca="1" si="182"/>
        <v>186657317559.29193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186657317559.29193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777738823.16371632</v>
      </c>
      <c r="L4119" s="444">
        <f t="shared" ca="1" si="182"/>
        <v>187435056382.45566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187435056382.45566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780979401.59356523</v>
      </c>
      <c r="L4120" s="444">
        <f t="shared" ca="1" si="182"/>
        <v>188216035784.04922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188216035784.04922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784233482.43353844</v>
      </c>
      <c r="L4121" s="444">
        <f t="shared" ca="1" si="182"/>
        <v>189000269266.48276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189000269266.48276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787501121.94367814</v>
      </c>
      <c r="L4122" s="444">
        <f t="shared" ca="1" si="182"/>
        <v>189787770388.42642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189787770388.42642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790782376.61844337</v>
      </c>
      <c r="L4123" s="444">
        <f t="shared" ca="1" si="182"/>
        <v>190578552765.04486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190578552765.04486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794077303.18768692</v>
      </c>
      <c r="L4124" s="444">
        <f t="shared" ca="1" si="182"/>
        <v>191372630068.23254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191372630068.23254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797385958.61763561</v>
      </c>
      <c r="L4125" s="444">
        <f t="shared" ca="1" si="182"/>
        <v>192170016026.85019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192170016026.85019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800708400.11187577</v>
      </c>
      <c r="L4126" s="444">
        <f t="shared" ca="1" si="182"/>
        <v>192970724426.96207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192970724426.96207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804044685.11234188</v>
      </c>
      <c r="L4127" s="444">
        <f t="shared" ca="1" si="182"/>
        <v>193774769112.0744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193774769112.0744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807394871.30031002</v>
      </c>
      <c r="L4128" s="444">
        <f t="shared" ca="1" si="182"/>
        <v>194582163983.37473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194582163983.37473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810759016.5973947</v>
      </c>
      <c r="L4129" s="444">
        <f t="shared" ca="1" si="182"/>
        <v>195392922999.97211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195392922999.97211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814137179.1665504</v>
      </c>
      <c r="L4130" s="444">
        <f t="shared" ca="1" si="182"/>
        <v>196207060179.13867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196207060179.13867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817529417.41307783</v>
      </c>
      <c r="L4131" s="444">
        <f t="shared" ca="1" si="182"/>
        <v>197024589596.55176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197024589596.55176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820935789.9856323</v>
      </c>
      <c r="L4132" s="444">
        <f t="shared" ca="1" si="182"/>
        <v>197845525386.53738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197845525386.53738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824356355.77723908</v>
      </c>
      <c r="L4133" s="444">
        <f t="shared" ca="1" si="182"/>
        <v>198669881742.31464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198669881742.31464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827791173.92631102</v>
      </c>
      <c r="L4134" s="444">
        <f t="shared" ca="1" si="182"/>
        <v>199497672916.24094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199497672916.24094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831240303.81767058</v>
      </c>
      <c r="L4135" s="444">
        <f t="shared" ca="1" si="182"/>
        <v>200328913220.05859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200328913220.05859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834703805.08357751</v>
      </c>
      <c r="L4136" s="444">
        <f t="shared" ca="1" si="182"/>
        <v>201163617025.14218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201163617025.14218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838181737.6047591</v>
      </c>
      <c r="L4137" s="444">
        <f t="shared" ca="1" si="182"/>
        <v>202001798762.74695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202001798762.74695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841674161.51144564</v>
      </c>
      <c r="L4138" s="444">
        <f t="shared" ca="1" si="182"/>
        <v>202843472924.25839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202843472924.25839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845181137.18440998</v>
      </c>
      <c r="L4139" s="444">
        <f t="shared" ca="1" si="182"/>
        <v>203688654061.44281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203688654061.44281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848702725.25601172</v>
      </c>
      <c r="L4140" s="444">
        <f t="shared" ca="1" si="182"/>
        <v>204537356786.69882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204537356786.69882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852238986.61124504</v>
      </c>
      <c r="L4141" s="444">
        <f t="shared" ca="1" si="182"/>
        <v>205389595773.31006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205389595773.31006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855789982.38879192</v>
      </c>
      <c r="L4142" s="444">
        <f t="shared" ca="1" si="182"/>
        <v>206245385755.69885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206245385755.69885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859355773.98207855</v>
      </c>
      <c r="L4143" s="444">
        <f t="shared" ca="1" si="182"/>
        <v>207104741529.68094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207104741529.68094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862936423.0403372</v>
      </c>
      <c r="L4144" s="444">
        <f t="shared" ca="1" si="182"/>
        <v>207967677952.72128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207967677952.72128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866531991.46967196</v>
      </c>
      <c r="L4145" s="444">
        <f t="shared" ca="1" si="182"/>
        <v>208834209944.19095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208834209944.19095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870142541.43412888</v>
      </c>
      <c r="L4146" s="444">
        <f t="shared" ca="1" si="182"/>
        <v>209704352485.62509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209704352485.62509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873768135.35677123</v>
      </c>
      <c r="L4147" s="444">
        <f t="shared" ca="1" si="182"/>
        <v>210578120620.98187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210578120620.98187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877408835.92075777</v>
      </c>
      <c r="L4148" s="444">
        <f t="shared" ca="1" si="182"/>
        <v>211455529456.90262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211455529456.90262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881064706.07042754</v>
      </c>
      <c r="L4149" s="444">
        <f t="shared" ca="1" si="182"/>
        <v>212336594162.97305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212336594162.97305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884735809.01238775</v>
      </c>
      <c r="L4150" s="444">
        <f t="shared" ca="1" si="182"/>
        <v>213221329971.98544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213221329971.98544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888422208.21660602</v>
      </c>
      <c r="L4151" s="444">
        <f t="shared" ca="1" si="182"/>
        <v>214109752180.20206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214109752180.20206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892123967.4175086</v>
      </c>
      <c r="L4152" s="444">
        <f t="shared" ca="1" si="182"/>
        <v>215001876147.61957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215001876147.61957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895841150.61508155</v>
      </c>
      <c r="L4153" s="444">
        <f t="shared" ca="1" si="182"/>
        <v>215897717298.23465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215897717298.23465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899573822.0759778</v>
      </c>
      <c r="L4154" s="444">
        <f t="shared" ca="1" si="182"/>
        <v>216797291120.31064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216797291120.31064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903322046.33462763</v>
      </c>
      <c r="L4155" s="444">
        <f t="shared" ca="1" si="182"/>
        <v>217700613166.64526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217700613166.64526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907085888.19435525</v>
      </c>
      <c r="L4156" s="444">
        <f t="shared" ca="1" si="182"/>
        <v>218607699054.83963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218607699054.83963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910865412.72849858</v>
      </c>
      <c r="L4157" s="444">
        <f t="shared" ca="1" si="182"/>
        <v>219518564467.56812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219518564467.56812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914660685.28153384</v>
      </c>
      <c r="L4158" s="444">
        <f t="shared" ca="1" si="182"/>
        <v>220433225152.84964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220433225152.84964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918471771.47020686</v>
      </c>
      <c r="L4159" s="444">
        <f t="shared" ca="1" si="182"/>
        <v>221351696924.31985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221351696924.31985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922298737.18466604</v>
      </c>
      <c r="L4160" s="444">
        <f t="shared" ca="1" si="182"/>
        <v>222273995661.50452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222273995661.50452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926141648.58960211</v>
      </c>
      <c r="L4161" s="444">
        <f t="shared" ca="1" si="182"/>
        <v>223200137310.09412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223200137310.09412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930000572.12539196</v>
      </c>
      <c r="L4162" s="444">
        <f t="shared" ca="1" si="182"/>
        <v>224130137882.21951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224130137882.21951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933875574.5092479</v>
      </c>
      <c r="L4163" s="444">
        <f t="shared" ca="1" si="182"/>
        <v>225064013456.72876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225064013456.72876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937766722.73636973</v>
      </c>
      <c r="L4164" s="444">
        <f t="shared" ca="1" si="182"/>
        <v>226001780179.46512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226001780179.46512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941674084.08110464</v>
      </c>
      <c r="L4165" s="444">
        <f t="shared" ca="1" si="182"/>
        <v>226943454263.54623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226943454263.54623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945597726.09810925</v>
      </c>
      <c r="L4166" s="444">
        <f t="shared" ca="1" si="182"/>
        <v>227889051989.64435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227889051989.64435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949537716.62351823</v>
      </c>
      <c r="L4167" s="444">
        <f t="shared" ca="1" si="182"/>
        <v>228838589706.26785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228838589706.26785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953494123.77611601</v>
      </c>
      <c r="L4168" s="444">
        <f t="shared" ca="1" si="182"/>
        <v>229792083830.04398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229792083830.04398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957467015.95851648</v>
      </c>
      <c r="L4169" s="444">
        <f t="shared" ca="1" si="182"/>
        <v>230749550846.0025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230749550846.0025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961456461.85834372</v>
      </c>
      <c r="L4170" s="444">
        <f t="shared" ca="1" si="182"/>
        <v>231711007307.86084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231711007307.86084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965462530.44942033</v>
      </c>
      <c r="L4171" s="444">
        <f t="shared" ca="1" si="182"/>
        <v>232676469838.31027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232676469838.31027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969485290.9929595</v>
      </c>
      <c r="L4172" s="444">
        <f t="shared" ca="1" si="182"/>
        <v>233645955129.30322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233645955129.30322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973524813.0387634</v>
      </c>
      <c r="L4173" s="444">
        <f t="shared" ca="1" si="182"/>
        <v>234619479942.34198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234619479942.34198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977581166.42642486</v>
      </c>
      <c r="L4174" s="444">
        <f t="shared" ca="1" si="182"/>
        <v>235597061108.7684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235597061108.7684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981654421.28653514</v>
      </c>
      <c r="L4175" s="444">
        <f t="shared" ca="1" si="182"/>
        <v>236578715530.05493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236578715530.05493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985744648.04189563</v>
      </c>
      <c r="L4176" s="444">
        <f t="shared" ca="1" si="182"/>
        <v>237564460178.09683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237564460178.09683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989851917.40873671</v>
      </c>
      <c r="L4177" s="444">
        <f t="shared" ca="1" si="182"/>
        <v>238554312095.50555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238554312095.50555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993976300.39793968</v>
      </c>
      <c r="L4178" s="444">
        <f t="shared" ca="1" si="182"/>
        <v>239548288395.9035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239548288395.9035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998117868.31626475</v>
      </c>
      <c r="L4179" s="444">
        <f t="shared" ca="1" si="182"/>
        <v>240546406264.21976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240546406264.21976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1002276692.7675824</v>
      </c>
      <c r="L4180" s="444">
        <f t="shared" ca="1" si="182"/>
        <v>241548682956.98734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241548682956.98734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1006452845.6541139</v>
      </c>
      <c r="L4181" s="444">
        <f t="shared" ca="1" si="182"/>
        <v>242555135802.64145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242555135802.64145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1010646399.1776727</v>
      </c>
      <c r="L4182" s="444">
        <f t="shared" ca="1" si="182"/>
        <v>243565782201.81912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243565782201.81912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1014857425.8409129</v>
      </c>
      <c r="L4183" s="444">
        <f t="shared" ca="1" si="182"/>
        <v>244580639627.66003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244580639627.66003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1019085998.4485835</v>
      </c>
      <c r="L4184" s="444">
        <f t="shared" ca="1" si="182"/>
        <v>245599725626.10861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245599725626.10861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1023332190.1087859</v>
      </c>
      <c r="L4185" s="444">
        <f t="shared" ca="1" si="182"/>
        <v>246623057816.21741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246623057816.21741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1027596074.2342392</v>
      </c>
      <c r="L4186" s="444">
        <f t="shared" ca="1" si="182"/>
        <v>247650653890.45166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247650653890.45166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1031877724.5435486</v>
      </c>
      <c r="L4187" s="444">
        <f t="shared" ca="1" si="182"/>
        <v>248682531614.99521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248682531614.99521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1036177215.06248</v>
      </c>
      <c r="L4188" s="444">
        <f t="shared" ca="1" si="182"/>
        <v>249718708830.05768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249718708830.05768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1040494620.1252403</v>
      </c>
      <c r="L4189" s="444">
        <f t="shared" ca="1" si="182"/>
        <v>250759203450.18292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250759203450.18292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1044830014.3757621</v>
      </c>
      <c r="L4190" s="444">
        <f t="shared" ca="1" si="182"/>
        <v>251804033464.55869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251804033464.55869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1049183472.7689947</v>
      </c>
      <c r="L4191" s="444">
        <f t="shared" ca="1" si="182"/>
        <v>252853216937.32767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252853216937.32767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1053555070.5721986</v>
      </c>
      <c r="L4192" s="444">
        <f t="shared" ca="1" si="182"/>
        <v>253906772007.89987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253906772007.89987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1057944883.3662496</v>
      </c>
      <c r="L4193" s="444">
        <f t="shared" ca="1" si="182"/>
        <v>254964716891.26611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254964716891.26611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1062352987.046942</v>
      </c>
      <c r="L4194" s="444">
        <f t="shared" ca="1" si="182"/>
        <v>256027069878.31305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256027069878.31305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1066779457.8263043</v>
      </c>
      <c r="L4195" s="444">
        <f t="shared" ca="1" si="182"/>
        <v>257093849336.13934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257093849336.13934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1071224372.2339138</v>
      </c>
      <c r="L4196" s="444">
        <f t="shared" ca="1" si="182"/>
        <v>258165073708.37326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258165073708.37326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1075687807.118222</v>
      </c>
      <c r="L4197" s="444">
        <f t="shared" ca="1" si="182"/>
        <v>259240761515.49149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259240761515.49149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1080169839.6478813</v>
      </c>
      <c r="L4198" s="444">
        <f t="shared" ca="1" si="182"/>
        <v>260320931355.13937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260320931355.13937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1084670547.3130808</v>
      </c>
      <c r="L4199" s="444">
        <f t="shared" ca="1" si="182"/>
        <v>261405601902.45245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261405601902.45245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1089190007.9268854</v>
      </c>
      <c r="L4200" s="444">
        <f t="shared" ca="1" si="182"/>
        <v>262494791910.37933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262494791910.37933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1093728299.6265805</v>
      </c>
      <c r="L4201" s="444">
        <f t="shared" ca="1" si="182"/>
        <v>263588520210.00592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263588520210.00592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1098285500.8750248</v>
      </c>
      <c r="L4202" s="444">
        <f t="shared" ca="1" si="182"/>
        <v>264686805710.88095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264686805710.88095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1102861690.4620037</v>
      </c>
      <c r="L4203" s="444">
        <f t="shared" ca="1" si="182"/>
        <v>265789667401.34296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265789667401.34296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1107456947.5055957</v>
      </c>
      <c r="L4204" s="444">
        <f t="shared" ca="1" si="182"/>
        <v>266897124348.84854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266897124348.84854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1112071351.4535356</v>
      </c>
      <c r="L4205" s="444">
        <f t="shared" ca="1" si="182"/>
        <v>268009195700.30206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268009195700.30206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1116704982.0845919</v>
      </c>
      <c r="L4206" s="444">
        <f t="shared" ca="1" si="182"/>
        <v>269125900682.38666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269125900682.38666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1121357919.5099444</v>
      </c>
      <c r="L4207" s="444">
        <f t="shared" ca="1" si="182"/>
        <v>270247258601.89661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270247258601.89661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1126030244.1745691</v>
      </c>
      <c r="L4208" s="444">
        <f t="shared" ca="1" si="182"/>
        <v>271373288846.07117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271373288846.07117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1130722036.8586299</v>
      </c>
      <c r="L4209" s="444">
        <f t="shared" ca="1" si="182"/>
        <v>272504010882.92981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272504010882.92981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1135433378.6788743</v>
      </c>
      <c r="L4210" s="444">
        <f t="shared" ca="1" si="182"/>
        <v>273639444261.60867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273639444261.60867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1140164351.0900362</v>
      </c>
      <c r="L4211" s="444">
        <f t="shared" ca="1" si="182"/>
        <v>274779608612.6987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274779608612.6987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1144915035.8862448</v>
      </c>
      <c r="L4212" s="444">
        <f t="shared" ca="1" si="182"/>
        <v>275924523648.58496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275924523648.58496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1149685515.2024374</v>
      </c>
      <c r="L4213" s="444">
        <f t="shared" ca="1" si="182"/>
        <v>277074209163.78741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277074209163.78741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1154475871.5157809</v>
      </c>
      <c r="L4214" s="444">
        <f t="shared" ca="1" si="182"/>
        <v>278228685035.30322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278228685035.30322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1159286187.6470966</v>
      </c>
      <c r="L4215" s="444">
        <f t="shared" ca="1" si="182"/>
        <v>279387971222.95032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279387971222.95032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1164116546.7622929</v>
      </c>
      <c r="L4216" s="444">
        <f t="shared" ca="1" si="182"/>
        <v>280552087769.71259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280552087769.71259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1168967032.3738024</v>
      </c>
      <c r="L4217" s="444">
        <f t="shared" ca="1" si="182"/>
        <v>281721054802.08636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281721054802.08636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1173837728.3420265</v>
      </c>
      <c r="L4218" s="444">
        <f t="shared" ca="1" si="182"/>
        <v>282894892530.42841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282894892530.42841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1178728718.876785</v>
      </c>
      <c r="L4219" s="444">
        <f t="shared" ca="1" si="182"/>
        <v>284073621249.30518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284073621249.30518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1183640088.5387716</v>
      </c>
      <c r="L4220" s="444">
        <f t="shared" ca="1" si="182"/>
        <v>285257261337.84393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285257261337.84393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1188571922.2410164</v>
      </c>
      <c r="L4221" s="444">
        <f t="shared" ca="1" si="182"/>
        <v>286445833260.08496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286445833260.08496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1193524305.2503541</v>
      </c>
      <c r="L4222" s="444">
        <f t="shared" ca="1" si="182"/>
        <v>287639357565.33533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287639357565.33533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1198497323.1888971</v>
      </c>
      <c r="L4223" s="444">
        <f t="shared" ca="1" si="182"/>
        <v>288837854888.52423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288837854888.52423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1203491062.0355177</v>
      </c>
      <c r="L4224" s="444">
        <f t="shared" ca="1" si="182"/>
        <v>290041345950.55975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290041345950.55975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1208505608.1273322</v>
      </c>
      <c r="L4225" s="444">
        <f t="shared" ca="1" si="182"/>
        <v>291249851558.68707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291249851558.68707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1213541048.1611962</v>
      </c>
      <c r="L4226" s="444">
        <f t="shared" ca="1" si="182"/>
        <v>292463392606.84827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292463392606.84827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1218597469.1952012</v>
      </c>
      <c r="L4227" s="444">
        <f t="shared" ca="1" si="182"/>
        <v>293681990076.04346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293681990076.04346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1223674958.6501811</v>
      </c>
      <c r="L4228" s="444">
        <f t="shared" ca="1" si="182"/>
        <v>294905665034.69366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294905665034.69366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1228773604.3112235</v>
      </c>
      <c r="L4229" s="444">
        <f t="shared" ca="1" si="182"/>
        <v>296134438639.00488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296134438639.00488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1233893494.3291869</v>
      </c>
      <c r="L4230" s="444">
        <f t="shared" ca="1" si="182"/>
        <v>297368332133.33405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297368332133.33405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1239034717.2222252</v>
      </c>
      <c r="L4231" s="444">
        <f t="shared" ca="1" si="182"/>
        <v>298607366850.55627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298607366850.55627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1244197361.8773179</v>
      </c>
      <c r="L4232" s="444">
        <f t="shared" ca="1" si="182"/>
        <v>299851564212.43359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299851564212.43359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1249381517.5518067</v>
      </c>
      <c r="L4233" s="444">
        <f t="shared" ca="1" si="182"/>
        <v>301100945729.98541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301100945729.98541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1254587273.8749392</v>
      </c>
      <c r="L4234" s="444">
        <f t="shared" ca="1" si="182"/>
        <v>302355533003.86035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302355533003.86035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1259814720.8494182</v>
      </c>
      <c r="L4235" s="444">
        <f t="shared" ca="1" si="182"/>
        <v>303615347724.70978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303615347724.70978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1265063948.8529575</v>
      </c>
      <c r="L4236" s="444">
        <f t="shared" ca="1" si="182"/>
        <v>304880411673.56274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304880411673.56274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1270335048.6398447</v>
      </c>
      <c r="L4237" s="444">
        <f t="shared" ca="1" si="182"/>
        <v>306150746722.20258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306150746722.20258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1275628111.3425107</v>
      </c>
      <c r="L4238" s="444">
        <f t="shared" ca="1" si="182"/>
        <v>307426374833.5451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307426374833.5451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1280943228.4731045</v>
      </c>
      <c r="L4239" s="444">
        <f t="shared" ca="1" si="182"/>
        <v>308707318062.01819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308707318062.01819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1286280491.9250758</v>
      </c>
      <c r="L4240" s="444">
        <f t="shared" ca="1" si="182"/>
        <v>309993598553.94324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309993598553.94324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1291639993.9747634</v>
      </c>
      <c r="L4241" s="444">
        <f t="shared" ca="1" si="182"/>
        <v>311285238547.91803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311285238547.91803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1297021827.2829919</v>
      </c>
      <c r="L4242" s="444">
        <f t="shared" ca="1" si="182"/>
        <v>312582260375.20105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312582260375.20105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1302426084.8966711</v>
      </c>
      <c r="L4243" s="444">
        <f t="shared" ca="1" si="182"/>
        <v>313884686460.09772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313884686460.09772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1307852860.2504072</v>
      </c>
      <c r="L4244" s="444">
        <f t="shared" ca="1" si="182"/>
        <v>315192539320.34814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315192539320.34814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1313302247.1681173</v>
      </c>
      <c r="L4245" s="444">
        <f t="shared" ca="1" si="182"/>
        <v>316505841567.51624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316505841567.51624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1318774339.864651</v>
      </c>
      <c r="L4246" s="444">
        <f t="shared" ca="1" si="182"/>
        <v>317824615907.38086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317824615907.38086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1324269232.9474201</v>
      </c>
      <c r="L4247" s="444">
        <f t="shared" ca="1" si="182"/>
        <v>319148885140.32831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319148885140.32831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1329787021.4180346</v>
      </c>
      <c r="L4248" s="444">
        <f t="shared" ca="1" si="182"/>
        <v>320478672161.74634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320478672161.74634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1335327800.673943</v>
      </c>
      <c r="L4249" s="444">
        <f t="shared" ca="1" si="182"/>
        <v>321813999962.42029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321813999962.42029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1340891666.5100846</v>
      </c>
      <c r="L4250" s="444">
        <f t="shared" ca="1" si="182"/>
        <v>323154891628.93036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323154891628.93036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1346478715.1205432</v>
      </c>
      <c r="L4251" s="444">
        <f t="shared" ca="1" si="182"/>
        <v>324501370344.0509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324501370344.0509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1352089043.1002121</v>
      </c>
      <c r="L4252" s="444">
        <f t="shared" ca="1" si="182"/>
        <v>325853459387.15112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325853459387.15112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1357722747.4464631</v>
      </c>
      <c r="L4253" s="444">
        <f t="shared" ca="1" si="182"/>
        <v>327211182134.5976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327211182134.5976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1363379925.5608232</v>
      </c>
      <c r="L4254" s="444">
        <f t="shared" ca="1" si="182"/>
        <v>328574562060.15845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328574562060.15845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1369060675.2506602</v>
      </c>
      <c r="L4255" s="444">
        <f t="shared" ca="1" si="182"/>
        <v>329943622735.40912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329943622735.40912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1374765094.7308712</v>
      </c>
      <c r="L4256" s="444">
        <f t="shared" ca="1" si="182"/>
        <v>331318387830.14001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331318387830.14001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1380493282.6255834</v>
      </c>
      <c r="L4257" s="444">
        <f t="shared" ca="1" si="182"/>
        <v>332698881112.76563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332698881112.76563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1386245337.9698567</v>
      </c>
      <c r="L4258" s="444">
        <f t="shared" ca="1" si="182"/>
        <v>334085126450.73547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334085126450.73547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1392021360.2113979</v>
      </c>
      <c r="L4259" s="444">
        <f t="shared" ca="1" si="182"/>
        <v>335477147810.9469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335477147810.9469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1397821449.2122788</v>
      </c>
      <c r="L4260" s="444">
        <f t="shared" ca="1" si="182"/>
        <v>336874969260.15918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336874969260.15918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1403645705.2506633</v>
      </c>
      <c r="L4261" s="444">
        <f t="shared" ca="1" si="182"/>
        <v>338278614965.40985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338278614965.40985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1409494229.022541</v>
      </c>
      <c r="L4262" s="444">
        <f t="shared" ca="1" si="182"/>
        <v>339688109194.43237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339688109194.43237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1415367121.6434681</v>
      </c>
      <c r="L4263" s="444">
        <f t="shared" ca="1" si="182"/>
        <v>341103476316.07587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341103476316.07587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1421264484.650316</v>
      </c>
      <c r="L4264" s="444">
        <f t="shared" ca="1" si="182"/>
        <v>342524740800.7262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342524740800.7262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1427186420.0030258</v>
      </c>
      <c r="L4265" s="444">
        <f t="shared" ca="1" si="182"/>
        <v>343951927220.72925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343951927220.72925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1433133030.0863719</v>
      </c>
      <c r="L4266" s="444">
        <f t="shared" ca="1" si="182"/>
        <v>345385060250.81561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345385060250.81561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1439104417.7117317</v>
      </c>
      <c r="L4267" s="444">
        <f t="shared" ca="1" si="182"/>
        <v>346824164668.52734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346824164668.52734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1445100686.1188638</v>
      </c>
      <c r="L4268" s="444">
        <f t="shared" ca="1" si="182"/>
        <v>348269265354.64618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348269265354.64618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1451121938.9776924</v>
      </c>
      <c r="L4269" s="444">
        <f t="shared" ca="1" si="182"/>
        <v>349720387293.6239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349720387293.6239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1457168280.3900995</v>
      </c>
      <c r="L4270" s="444">
        <f t="shared" ca="1" si="182"/>
        <v>351177555574.01398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351177555574.01398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1463239814.8917248</v>
      </c>
      <c r="L4271" s="444">
        <f t="shared" ca="1" si="182"/>
        <v>352640795388.9057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352640795388.9057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1469336647.4537737</v>
      </c>
      <c r="L4272" s="444">
        <f t="shared" ca="1" si="182"/>
        <v>354110132036.3595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354110132036.3595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1475458883.4848313</v>
      </c>
      <c r="L4273" s="444">
        <f t="shared" ca="1" si="182"/>
        <v>355585590919.8443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355585590919.8443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1481606628.8326845</v>
      </c>
      <c r="L4274" s="444">
        <f t="shared" ca="1" si="182"/>
        <v>357067197548.677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357067197548.677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1487779989.7861543</v>
      </c>
      <c r="L4275" s="444">
        <f t="shared" ca="1" si="182"/>
        <v>358554977538.46313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358554977538.46313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1493979073.0769298</v>
      </c>
      <c r="L4276" s="444">
        <f t="shared" ca="1" si="182"/>
        <v>360048956611.54004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360048956611.54004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1500203985.8814168</v>
      </c>
      <c r="L4277" s="444">
        <f t="shared" ca="1" si="182"/>
        <v>361549160597.42145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361549160597.42145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1506454835.8225894</v>
      </c>
      <c r="L4278" s="444">
        <f t="shared" ca="1" si="182"/>
        <v>363055615433.24402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363055615433.24402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1512731730.9718502</v>
      </c>
      <c r="L4279" s="444">
        <f t="shared" ca="1" si="182"/>
        <v>364568347164.21588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364568347164.21588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1519034779.8508995</v>
      </c>
      <c r="L4280" s="444">
        <f t="shared" ca="1" si="182"/>
        <v>366087381944.06677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366087381944.06677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1525364091.4336116</v>
      </c>
      <c r="L4281" s="444">
        <f t="shared" ca="1" si="182"/>
        <v>367612746035.50037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367612746035.50037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1531719775.1479182</v>
      </c>
      <c r="L4282" s="444">
        <f t="shared" ca="1" si="182"/>
        <v>369144465810.64825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369144465810.64825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1538101940.877701</v>
      </c>
      <c r="L4283" s="444">
        <f t="shared" ca="1" si="182"/>
        <v>370682567751.52594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370682567751.52594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1544510698.9646914</v>
      </c>
      <c r="L4284" s="444">
        <f t="shared" ca="1" si="182"/>
        <v>372227078450.49066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372227078450.49066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1550946160.2103777</v>
      </c>
      <c r="L4285" s="444">
        <f t="shared" ca="1" si="182"/>
        <v>373778024610.70105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373778024610.70105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1557408435.8779211</v>
      </c>
      <c r="L4286" s="444">
        <f t="shared" ca="1" si="182"/>
        <v>375335433046.57898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375335433046.57898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1563897637.6940792</v>
      </c>
      <c r="L4287" s="444">
        <f t="shared" ca="1" si="182"/>
        <v>376899330684.27307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376899330684.27307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1570413877.8511379</v>
      </c>
      <c r="L4288" s="444">
        <f t="shared" ca="1" si="182"/>
        <v>378469744562.12421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378469744562.12421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1576957269.0088508</v>
      </c>
      <c r="L4289" s="444">
        <f t="shared" ca="1" si="182"/>
        <v>380046701831.13306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380046701831.13306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1583527924.2963877</v>
      </c>
      <c r="L4290" s="444">
        <f t="shared" ca="1" si="182"/>
        <v>381630229755.42944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381630229755.42944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1590125957.3142893</v>
      </c>
      <c r="L4291" s="444">
        <f t="shared" ca="1" si="182"/>
        <v>383220355712.74371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383220355712.74371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1596751482.1364322</v>
      </c>
      <c r="L4292" s="444">
        <f t="shared" ca="1" si="182"/>
        <v>384817107194.88013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384817107194.88013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1603404613.3120005</v>
      </c>
      <c r="L4293" s="444">
        <f t="shared" ca="1" si="182"/>
        <v>386420511808.19214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386420511808.19214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1610085465.8674672</v>
      </c>
      <c r="L4294" s="444">
        <f t="shared" ca="1" si="182"/>
        <v>388030597274.05963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388030597274.05963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1616794155.3085818</v>
      </c>
      <c r="L4295" s="444">
        <f t="shared" ca="1" si="182"/>
        <v>389647391429.36823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389647391429.36823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1623530797.6223676</v>
      </c>
      <c r="L4296" s="444">
        <f t="shared" ca="1" si="182"/>
        <v>391270922226.9906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391270922226.9906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1630295509.2791276</v>
      </c>
      <c r="L4297" s="444">
        <f t="shared" ca="1" si="182"/>
        <v>392901217736.26971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392901217736.26971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1637088407.234457</v>
      </c>
      <c r="L4298" s="444">
        <f t="shared" ca="1" si="182"/>
        <v>394538306143.50415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394538306143.50415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1643909608.9312673</v>
      </c>
      <c r="L4299" s="444">
        <f t="shared" ca="1" si="182"/>
        <v>396182215752.43542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396182215752.43542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1650759232.3018143</v>
      </c>
      <c r="L4300" s="444">
        <f t="shared" ca="1" si="182"/>
        <v>397832974984.73724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397832974984.73724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1657637395.7697384</v>
      </c>
      <c r="L4301" s="444">
        <f t="shared" ca="1" si="182"/>
        <v>399490612380.50696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399490612380.50696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1664544218.2521124</v>
      </c>
      <c r="L4302" s="444">
        <f t="shared" ca="1" si="182"/>
        <v>401155156598.75909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401155156598.75909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1671479819.1614962</v>
      </c>
      <c r="L4303" s="444">
        <f t="shared" ca="1" si="182"/>
        <v>402826636417.92059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402826636417.92059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1678444318.4080024</v>
      </c>
      <c r="L4304" s="444">
        <f t="shared" ca="1" si="182"/>
        <v>404505080736.32861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404505080736.32861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1685437836.4013691</v>
      </c>
      <c r="L4305" s="444">
        <f t="shared" ca="1" si="182"/>
        <v>406190518572.72998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406190518572.72998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1692460494.0530415</v>
      </c>
      <c r="L4306" s="444">
        <f t="shared" ca="1" si="182"/>
        <v>407882979066.78302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407882979066.78302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1699512412.7782626</v>
      </c>
      <c r="L4307" s="444">
        <f t="shared" ca="1" si="182"/>
        <v>409582491479.56128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409582491479.56128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1706593714.498172</v>
      </c>
      <c r="L4308" s="444">
        <f t="shared" ca="1" si="182"/>
        <v>411289085194.05945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411289085194.05945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1713704521.6419144</v>
      </c>
      <c r="L4309" s="444">
        <f t="shared" ca="1" si="182"/>
        <v>413002789715.70135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413002789715.70135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1720844957.1487556</v>
      </c>
      <c r="L4310" s="444">
        <f t="shared" ca="1" si="182"/>
        <v>414723634672.8501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414723634672.8501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1728015144.4702086</v>
      </c>
      <c r="L4311" s="444">
        <f t="shared" ca="1" si="182"/>
        <v>416451649817.32031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416451649817.32031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1735215207.5721679</v>
      </c>
      <c r="L4312" s="444">
        <f t="shared" ca="1" si="182"/>
        <v>418186865024.89246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418186865024.89246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1742445270.9370518</v>
      </c>
      <c r="L4313" s="444">
        <f t="shared" ca="1" si="182"/>
        <v>419929310295.82953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419929310295.82953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1749705459.5659564</v>
      </c>
      <c r="L4314" s="444">
        <f t="shared" ca="1" si="182"/>
        <v>421679015755.39551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421679015755.39551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1756995898.9808147</v>
      </c>
      <c r="L4315" s="444">
        <f t="shared" ca="1" si="182"/>
        <v>423436011654.37634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423436011654.37634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1764316715.226568</v>
      </c>
      <c r="L4316" s="444">
        <f t="shared" ca="1" si="182"/>
        <v>425200328369.60291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425200328369.60291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1771668034.8733454</v>
      </c>
      <c r="L4317" s="444">
        <f t="shared" ca="1" si="182"/>
        <v>426971996404.47626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426971996404.47626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1779049985.018651</v>
      </c>
      <c r="L4318" s="444">
        <f t="shared" ca="1" si="182"/>
        <v>428751046389.49493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428751046389.49493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1786462693.2895622</v>
      </c>
      <c r="L4319" s="444">
        <f t="shared" ca="1" si="182"/>
        <v>430537509082.78448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430537509082.78448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1793906287.8449357</v>
      </c>
      <c r="L4320" s="444">
        <f t="shared" ca="1" si="182"/>
        <v>432331415370.62939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432331415370.62939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1801380897.3776224</v>
      </c>
      <c r="L4321" s="444">
        <f t="shared" ca="1" si="182"/>
        <v>434132796268.00702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434132796268.00702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1808886651.1166959</v>
      </c>
      <c r="L4322" s="444">
        <f t="shared" ca="1" si="182"/>
        <v>435941682919.12372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435941682919.12372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1816423678.8296819</v>
      </c>
      <c r="L4323" s="444">
        <f t="shared" ca="1" si="182"/>
        <v>437758106597.95343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437758106597.95343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1823992110.824806</v>
      </c>
      <c r="L4324" s="444">
        <f t="shared" ca="1" si="182"/>
        <v>439582098708.77826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439582098708.77826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1831592077.9532425</v>
      </c>
      <c r="L4325" s="444">
        <f t="shared" ca="1" si="182"/>
        <v>441413690786.73151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441413690786.73151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1839223711.6113813</v>
      </c>
      <c r="L4326" s="444">
        <f t="shared" ca="1" si="182"/>
        <v>443252914498.3429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443252914498.3429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1846887143.7430952</v>
      </c>
      <c r="L4327" s="444">
        <f t="shared" ca="1" si="182"/>
        <v>445099801642.086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445099801642.086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1854582506.8420253</v>
      </c>
      <c r="L4328" s="444">
        <f t="shared" ca="1" si="182"/>
        <v>446954384148.92804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446954384148.92804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1862309933.9538667</v>
      </c>
      <c r="L4329" s="444">
        <f t="shared" ca="1" si="182"/>
        <v>448816694082.8819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448816694082.8819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1870069558.6786745</v>
      </c>
      <c r="L4330" s="444">
        <f t="shared" ca="1" si="182"/>
        <v>450686763641.56055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450686763641.56055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1877861515.1731691</v>
      </c>
      <c r="L4331" s="444">
        <f t="shared" ca="1" si="182"/>
        <v>452564625156.7337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452564625156.7337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1885685938.1530569</v>
      </c>
      <c r="L4332" s="444">
        <f t="shared" ca="1" si="182"/>
        <v>454450311094.88678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454450311094.88678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1893542962.8953617</v>
      </c>
      <c r="L4333" s="444">
        <f t="shared" ca="1" si="182"/>
        <v>456343854057.78217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456343854057.78217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1901432725.2407587</v>
      </c>
      <c r="L4334" s="444">
        <f t="shared" ca="1" si="182"/>
        <v>458245286783.02295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458245286783.02295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1909355361.5959289</v>
      </c>
      <c r="L4335" s="444">
        <f t="shared" ca="1" si="182"/>
        <v>460154642144.6189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460154642144.6189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1917311008.9359121</v>
      </c>
      <c r="L4336" s="444">
        <f t="shared" ca="1" si="182"/>
        <v>462071953153.55481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462071953153.55481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1925299804.8064783</v>
      </c>
      <c r="L4337" s="444">
        <f t="shared" ca="1" si="182"/>
        <v>463997252958.36127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463997252958.36127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1933321887.3265052</v>
      </c>
      <c r="L4338" s="444">
        <f t="shared" ca="1" si="182"/>
        <v>465930574845.68774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465930574845.68774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1941377395.1903656</v>
      </c>
      <c r="L4339" s="444">
        <f t="shared" ca="1" si="182"/>
        <v>467871952240.87811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467871952240.87811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1949466467.6703253</v>
      </c>
      <c r="L4340" s="444">
        <f t="shared" ca="1" si="182"/>
        <v>469821418708.54846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469821418708.54846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1957589244.6189518</v>
      </c>
      <c r="L4341" s="444">
        <f t="shared" ca="1" si="182"/>
        <v>471779007953.16742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471779007953.16742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1965745866.4715309</v>
      </c>
      <c r="L4342" s="444">
        <f t="shared" ca="1" si="182"/>
        <v>473744753819.63898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473744753819.63898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1973936474.2484961</v>
      </c>
      <c r="L4343" s="444">
        <f t="shared" ref="L4343:L4597" ca="1" si="187">I4343-J4343+K4343</f>
        <v>475718690293.88745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475718690293.88745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1982161209.5578647</v>
      </c>
      <c r="L4344" s="444">
        <f t="shared" ca="1" si="187"/>
        <v>477700851503.44531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477700851503.44531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1990420214.5976889</v>
      </c>
      <c r="L4345" s="444">
        <f t="shared" ca="1" si="187"/>
        <v>479691271718.04303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479691271718.04303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1998713632.1585126</v>
      </c>
      <c r="L4346" s="444">
        <f t="shared" ca="1" si="187"/>
        <v>481689985350.20154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481689985350.20154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2007041605.6258397</v>
      </c>
      <c r="L4347" s="444">
        <f t="shared" ca="1" si="187"/>
        <v>483697026955.82739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483697026955.82739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2015404278.982614</v>
      </c>
      <c r="L4348" s="444">
        <f t="shared" ca="1" si="187"/>
        <v>485712431234.81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485712431234.81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2023801796.8117082</v>
      </c>
      <c r="L4349" s="444">
        <f t="shared" ca="1" si="187"/>
        <v>487736233031.6217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487736233031.6217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2032234304.298424</v>
      </c>
      <c r="L4350" s="444">
        <f t="shared" ca="1" si="187"/>
        <v>489768467335.9201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489768467335.9201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2040701947.2330005</v>
      </c>
      <c r="L4351" s="444">
        <f t="shared" ca="1" si="187"/>
        <v>491809169283.15308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491809169283.15308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2049204872.0131378</v>
      </c>
      <c r="L4352" s="444">
        <f t="shared" ca="1" si="187"/>
        <v>493858374155.1662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493858374155.1662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2057743225.6465259</v>
      </c>
      <c r="L4353" s="444">
        <f t="shared" ca="1" si="187"/>
        <v>495916117380.81274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495916117380.81274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2066317155.7533865</v>
      </c>
      <c r="L4354" s="444">
        <f t="shared" ca="1" si="187"/>
        <v>497982434536.5661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497982434536.5661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2074926810.5690253</v>
      </c>
      <c r="L4355" s="444">
        <f t="shared" ca="1" si="187"/>
        <v>500057361347.13513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500057361347.13513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2083572338.9463961</v>
      </c>
      <c r="L4356" s="444">
        <f t="shared" ca="1" si="187"/>
        <v>502140933686.08154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502140933686.08154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2092253890.3586731</v>
      </c>
      <c r="L4357" s="444">
        <f t="shared" ca="1" si="187"/>
        <v>504233187576.44019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504233187576.44019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2100971614.9018342</v>
      </c>
      <c r="L4358" s="444">
        <f t="shared" ca="1" si="187"/>
        <v>506334159191.34204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506334159191.34204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2109725663.2972584</v>
      </c>
      <c r="L4359" s="444">
        <f t="shared" ca="1" si="187"/>
        <v>508443884854.63928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508443884854.63928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2118516186.8943303</v>
      </c>
      <c r="L4360" s="444">
        <f t="shared" ca="1" si="187"/>
        <v>510562401041.53363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510562401041.53363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2127343337.6730571</v>
      </c>
      <c r="L4361" s="444">
        <f t="shared" ca="1" si="187"/>
        <v>512689744379.20667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512689744379.20667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2136207268.2466941</v>
      </c>
      <c r="L4362" s="444">
        <f t="shared" ca="1" si="187"/>
        <v>514825951647.45337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514825951647.45337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2145108131.8643889</v>
      </c>
      <c r="L4363" s="444">
        <f t="shared" ca="1" si="187"/>
        <v>516971059779.31775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516971059779.31775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2154046082.4138241</v>
      </c>
      <c r="L4364" s="444">
        <f t="shared" ca="1" si="187"/>
        <v>519125105861.73157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519125105861.73157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2163021274.4238815</v>
      </c>
      <c r="L4365" s="444">
        <f t="shared" ca="1" si="187"/>
        <v>521288127136.15546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521288127136.15546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2172033863.0673141</v>
      </c>
      <c r="L4366" s="444">
        <f t="shared" ca="1" si="187"/>
        <v>523460160999.22278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523460160999.22278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2181084004.1634283</v>
      </c>
      <c r="L4367" s="444">
        <f t="shared" ca="1" si="187"/>
        <v>525641245003.38623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525641245003.38623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2190171854.1807756</v>
      </c>
      <c r="L4368" s="444">
        <f t="shared" ca="1" si="187"/>
        <v>527831416857.56702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527831416857.56702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2199297570.2398629</v>
      </c>
      <c r="L4369" s="444">
        <f t="shared" ca="1" si="187"/>
        <v>530030714427.80688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530030714427.80688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2208461310.1158619</v>
      </c>
      <c r="L4370" s="444">
        <f t="shared" ca="1" si="187"/>
        <v>532239175737.92273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532239175737.92273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2217663232.2413445</v>
      </c>
      <c r="L4371" s="444">
        <f t="shared" ca="1" si="187"/>
        <v>534456838970.16406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534456838970.16406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2226903495.7090168</v>
      </c>
      <c r="L4372" s="444">
        <f t="shared" ca="1" si="187"/>
        <v>536683742465.87311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536683742465.87311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2236182260.2744713</v>
      </c>
      <c r="L4373" s="444">
        <f t="shared" ca="1" si="187"/>
        <v>538919924726.14758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538919924726.14758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2245499686.3589487</v>
      </c>
      <c r="L4374" s="444">
        <f t="shared" ca="1" si="187"/>
        <v>541165424412.50653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541165424412.50653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2254855935.0521107</v>
      </c>
      <c r="L4375" s="444">
        <f t="shared" ca="1" si="187"/>
        <v>543420280347.55865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543420280347.55865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2264251168.1148276</v>
      </c>
      <c r="L4376" s="444">
        <f t="shared" ca="1" si="187"/>
        <v>545684531515.67346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545684531515.67346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2273685547.9819732</v>
      </c>
      <c r="L4377" s="444">
        <f t="shared" ca="1" si="187"/>
        <v>547958217063.65546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547958217063.65546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2283159237.7652311</v>
      </c>
      <c r="L4378" s="444">
        <f t="shared" ca="1" si="187"/>
        <v>550241376301.42065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550241376301.42065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2292672401.2559195</v>
      </c>
      <c r="L4379" s="444">
        <f t="shared" ca="1" si="187"/>
        <v>552534048702.67651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552534048702.67651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2302225202.9278188</v>
      </c>
      <c r="L4380" s="444">
        <f t="shared" ca="1" si="187"/>
        <v>554836273905.60437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554836273905.60437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2311817807.9400182</v>
      </c>
      <c r="L4381" s="444">
        <f t="shared" ca="1" si="187"/>
        <v>557148091713.54443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557148091713.54443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2321450382.1397686</v>
      </c>
      <c r="L4382" s="444">
        <f t="shared" ca="1" si="187"/>
        <v>559469542095.6842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559469542095.6842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2331123092.065351</v>
      </c>
      <c r="L4383" s="444">
        <f t="shared" ca="1" si="187"/>
        <v>561800665187.74951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561800665187.74951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2340836104.9489565</v>
      </c>
      <c r="L4384" s="444">
        <f t="shared" ca="1" si="187"/>
        <v>564141501292.69849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564141501292.69849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2350589588.7195768</v>
      </c>
      <c r="L4385" s="444">
        <f t="shared" ca="1" si="187"/>
        <v>566492090881.41809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566492090881.41809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2360383712.0059085</v>
      </c>
      <c r="L4386" s="444">
        <f t="shared" ca="1" si="187"/>
        <v>568852474593.42395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568852474593.42395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2370218644.1392665</v>
      </c>
      <c r="L4387" s="444">
        <f t="shared" ca="1" si="187"/>
        <v>571222693237.56323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571222693237.56323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2380094555.1565132</v>
      </c>
      <c r="L4388" s="444">
        <f t="shared" ca="1" si="187"/>
        <v>573602787792.71973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573602787792.71973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2390011615.802999</v>
      </c>
      <c r="L4389" s="444">
        <f t="shared" ca="1" si="187"/>
        <v>575992799408.52271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575992799408.52271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2399969997.535511</v>
      </c>
      <c r="L4390" s="444">
        <f t="shared" ca="1" si="187"/>
        <v>578392769406.05823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578392769406.05823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2409969872.5252428</v>
      </c>
      <c r="L4391" s="444">
        <f t="shared" ca="1" si="187"/>
        <v>580802739278.5835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580802739278.5835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2420011413.6607647</v>
      </c>
      <c r="L4392" s="444">
        <f t="shared" ca="1" si="187"/>
        <v>583222750692.24426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583222750692.24426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2430094794.5510178</v>
      </c>
      <c r="L4393" s="444">
        <f t="shared" ca="1" si="187"/>
        <v>585652845486.79529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585652845486.79529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2440220189.5283136</v>
      </c>
      <c r="L4394" s="444">
        <f t="shared" ca="1" si="187"/>
        <v>588093065676.32361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588093065676.32361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2450387773.6513481</v>
      </c>
      <c r="L4395" s="444">
        <f t="shared" ca="1" si="187"/>
        <v>590543453449.97498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590543453449.97498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2460597722.7082291</v>
      </c>
      <c r="L4396" s="444">
        <f t="shared" ca="1" si="187"/>
        <v>593004051172.68323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593004051172.68323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2470850213.2195134</v>
      </c>
      <c r="L4397" s="444">
        <f t="shared" ca="1" si="187"/>
        <v>595474901385.90271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595474901385.90271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2481145422.4412613</v>
      </c>
      <c r="L4398" s="444">
        <f t="shared" ca="1" si="187"/>
        <v>597956046808.34399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597956046808.34399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2491483528.3681002</v>
      </c>
      <c r="L4399" s="444">
        <f t="shared" ca="1" si="187"/>
        <v>600447530336.71204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600447530336.71204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2501864709.7363</v>
      </c>
      <c r="L4400" s="444">
        <f t="shared" ca="1" si="187"/>
        <v>602949395046.44836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602949395046.44836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2512289146.0268683</v>
      </c>
      <c r="L4401" s="444">
        <f t="shared" ca="1" si="187"/>
        <v>605461684192.47522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605461684192.47522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2522757017.4686465</v>
      </c>
      <c r="L4402" s="444">
        <f t="shared" ca="1" si="187"/>
        <v>607984441209.94385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607984441209.94385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2533268505.0414329</v>
      </c>
      <c r="L4403" s="444">
        <f t="shared" ca="1" si="187"/>
        <v>610517709714.98523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610517709714.98523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2543823790.479105</v>
      </c>
      <c r="L4404" s="444">
        <f t="shared" ca="1" si="187"/>
        <v>613061533505.46436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613061533505.46436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2554423056.272768</v>
      </c>
      <c r="L4405" s="444">
        <f t="shared" ca="1" si="187"/>
        <v>615615956561.73718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615615956561.73718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2565066485.6739049</v>
      </c>
      <c r="L4406" s="444">
        <f t="shared" ca="1" si="187"/>
        <v>618181023047.41113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618181023047.41113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2575754262.6975465</v>
      </c>
      <c r="L4407" s="444">
        <f t="shared" ca="1" si="187"/>
        <v>620756777310.10864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620756777310.10864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2586486572.1254525</v>
      </c>
      <c r="L4408" s="444">
        <f t="shared" ca="1" si="187"/>
        <v>623343263882.23413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623343263882.23413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2597263599.5093088</v>
      </c>
      <c r="L4409" s="444">
        <f t="shared" ca="1" si="187"/>
        <v>625940527481.74341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625940527481.74341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2608085531.1739306</v>
      </c>
      <c r="L4410" s="444">
        <f t="shared" ca="1" si="187"/>
        <v>628548613012.91736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628548613012.91736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2618952554.220489</v>
      </c>
      <c r="L4411" s="444">
        <f t="shared" ca="1" si="187"/>
        <v>631167565567.13782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631167565567.13782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2629864856.5297408</v>
      </c>
      <c r="L4412" s="444">
        <f t="shared" ca="1" si="187"/>
        <v>633797430423.6676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633797430423.6676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2640822626.7652817</v>
      </c>
      <c r="L4413" s="444">
        <f t="shared" ca="1" si="187"/>
        <v>636438253050.43286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636438253050.43286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2651826054.3768034</v>
      </c>
      <c r="L4414" s="444">
        <f t="shared" ca="1" si="187"/>
        <v>639090079104.80969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639090079104.80969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2662875329.6033735</v>
      </c>
      <c r="L4415" s="444">
        <f t="shared" ca="1" si="187"/>
        <v>641752954434.41309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641752954434.41309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2673970643.4767213</v>
      </c>
      <c r="L4416" s="444">
        <f t="shared" ca="1" si="187"/>
        <v>644426925077.88977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644426925077.88977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2685112187.8245406</v>
      </c>
      <c r="L4417" s="444">
        <f t="shared" ca="1" si="187"/>
        <v>647112037265.71436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647112037265.71436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2696300155.2738099</v>
      </c>
      <c r="L4418" s="444">
        <f t="shared" ca="1" si="187"/>
        <v>649808337420.98816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649808337420.98816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2707534739.2541175</v>
      </c>
      <c r="L4419" s="444">
        <f t="shared" ca="1" si="187"/>
        <v>652515872160.24231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652515872160.24231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2718816134.0010095</v>
      </c>
      <c r="L4420" s="444">
        <f t="shared" ca="1" si="187"/>
        <v>655234688294.24329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655234688294.24329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2730144534.5593472</v>
      </c>
      <c r="L4421" s="444">
        <f t="shared" ca="1" si="187"/>
        <v>657964832828.80261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657964832828.80261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2741520136.7866774</v>
      </c>
      <c r="L4422" s="444">
        <f t="shared" ca="1" si="187"/>
        <v>660706352965.58923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660706352965.58923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2752943137.3566217</v>
      </c>
      <c r="L4423" s="444">
        <f t="shared" ca="1" si="187"/>
        <v>663459296102.9458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663459296102.9458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2764413733.7622743</v>
      </c>
      <c r="L4424" s="444">
        <f t="shared" ca="1" si="187"/>
        <v>666223709836.70813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666223709836.70813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2775932124.3196173</v>
      </c>
      <c r="L4425" s="444">
        <f t="shared" ca="1" si="187"/>
        <v>668999641961.02771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668999641961.02771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2787498508.170949</v>
      </c>
      <c r="L4426" s="444">
        <f t="shared" ca="1" si="187"/>
        <v>671787140469.19861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671787140469.19861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2799113085.2883277</v>
      </c>
      <c r="L4427" s="444">
        <f t="shared" ca="1" si="187"/>
        <v>674586253554.48694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674586253554.48694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2810776056.4770288</v>
      </c>
      <c r="L4428" s="444">
        <f t="shared" ca="1" si="187"/>
        <v>677397029610.96399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677397029610.96399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2822487623.3790164</v>
      </c>
      <c r="L4429" s="444">
        <f t="shared" ca="1" si="187"/>
        <v>680219517234.34302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680219517234.34302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2834247988.476429</v>
      </c>
      <c r="L4430" s="444">
        <f t="shared" ca="1" si="187"/>
        <v>683053765222.81946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683053765222.81946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2846057355.0950809</v>
      </c>
      <c r="L4431" s="444">
        <f t="shared" ca="1" si="187"/>
        <v>685899822577.91455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685899822577.91455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2857915927.4079771</v>
      </c>
      <c r="L4432" s="444">
        <f t="shared" ca="1" si="187"/>
        <v>688757738505.32251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688757738505.32251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2869823910.4388437</v>
      </c>
      <c r="L4433" s="444">
        <f t="shared" ca="1" si="187"/>
        <v>691627562415.76135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691627562415.76135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2881781510.0656724</v>
      </c>
      <c r="L4434" s="444">
        <f t="shared" ca="1" si="187"/>
        <v>694509343925.82703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694509343925.82703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2893788933.0242791</v>
      </c>
      <c r="L4435" s="444">
        <f t="shared" ca="1" si="187"/>
        <v>697403132858.85132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697403132858.85132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2905846386.9118805</v>
      </c>
      <c r="L4436" s="444">
        <f t="shared" ca="1" si="187"/>
        <v>700308979245.76318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700308979245.76318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2917954080.19068</v>
      </c>
      <c r="L4437" s="444">
        <f t="shared" ca="1" si="187"/>
        <v>703226933325.95386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703226933325.95386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2930112222.1914744</v>
      </c>
      <c r="L4438" s="444">
        <f t="shared" ca="1" si="187"/>
        <v>706157045548.14539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706157045548.14539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2942321023.1172724</v>
      </c>
      <c r="L4439" s="444">
        <f t="shared" ca="1" si="187"/>
        <v>709099366571.2627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709099366571.2627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2954580694.0469279</v>
      </c>
      <c r="L4440" s="444">
        <f t="shared" ca="1" si="187"/>
        <v>712053947265.30957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712053947265.30957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2966891446.9387898</v>
      </c>
      <c r="L4441" s="444">
        <f t="shared" ca="1" si="187"/>
        <v>715020838712.24841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715020838712.24841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2979253494.6343684</v>
      </c>
      <c r="L4442" s="444">
        <f t="shared" ca="1" si="187"/>
        <v>718000092206.88281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718000092206.88281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2991667050.8620119</v>
      </c>
      <c r="L4443" s="444">
        <f t="shared" ca="1" si="187"/>
        <v>720991759257.74487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720991759257.74487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3004132330.2406034</v>
      </c>
      <c r="L4444" s="444">
        <f t="shared" ca="1" si="187"/>
        <v>723995891587.98547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723995891587.98547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3016649548.2832727</v>
      </c>
      <c r="L4445" s="444">
        <f t="shared" ca="1" si="187"/>
        <v>727012541136.2688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727012541136.2688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3029218921.4011202</v>
      </c>
      <c r="L4446" s="444">
        <f t="shared" ca="1" si="187"/>
        <v>730041760057.66992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730041760057.66992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3041840666.9069581</v>
      </c>
      <c r="L4447" s="444">
        <f t="shared" ca="1" si="187"/>
        <v>733083600724.5769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733083600724.5769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3054515003.0190706</v>
      </c>
      <c r="L4448" s="444">
        <f t="shared" ca="1" si="187"/>
        <v>736138115727.59595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736138115727.59595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3067242148.8649831</v>
      </c>
      <c r="L4449" s="444">
        <f t="shared" ca="1" si="187"/>
        <v>739205357876.46094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739205357876.46094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3080022324.4852538</v>
      </c>
      <c r="L4450" s="444">
        <f t="shared" ca="1" si="187"/>
        <v>742285380200.94617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742285380200.94617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3092855750.8372755</v>
      </c>
      <c r="L4451" s="444">
        <f t="shared" ca="1" si="187"/>
        <v>745378235951.78345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745378235951.78345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3105742649.7990975</v>
      </c>
      <c r="L4452" s="444">
        <f t="shared" ca="1" si="187"/>
        <v>748483978601.58252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748483978601.58252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3118683244.1732607</v>
      </c>
      <c r="L4453" s="444">
        <f t="shared" ca="1" si="187"/>
        <v>751602661845.75574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751602661845.75574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3131677757.690649</v>
      </c>
      <c r="L4454" s="444">
        <f t="shared" ca="1" si="187"/>
        <v>754734339603.44641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754734339603.44641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3144726415.01436</v>
      </c>
      <c r="L4455" s="444">
        <f t="shared" ca="1" si="187"/>
        <v>757879066018.46082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757879066018.46082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3157829441.7435865</v>
      </c>
      <c r="L4456" s="444">
        <f t="shared" ca="1" si="187"/>
        <v>761036895460.20435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761036895460.20435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3170987064.4175181</v>
      </c>
      <c r="L4457" s="444">
        <f t="shared" ca="1" si="187"/>
        <v>764207882524.62183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764207882524.62183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3184199510.5192575</v>
      </c>
      <c r="L4458" s="444">
        <f t="shared" ca="1" si="187"/>
        <v>767392082035.14111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767392082035.14111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3197467008.4797544</v>
      </c>
      <c r="L4459" s="444">
        <f t="shared" ca="1" si="187"/>
        <v>770589549043.62085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770589549043.62085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3210789787.6817536</v>
      </c>
      <c r="L4460" s="444">
        <f t="shared" ca="1" si="187"/>
        <v>773800338831.30261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773800338831.30261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3224168078.4637609</v>
      </c>
      <c r="L4461" s="444">
        <f t="shared" ca="1" si="187"/>
        <v>777024506909.76636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777024506909.76636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3237602112.1240263</v>
      </c>
      <c r="L4462" s="444">
        <f t="shared" ca="1" si="187"/>
        <v>780262109021.89038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780262109021.89038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3251092120.9245434</v>
      </c>
      <c r="L4463" s="444">
        <f t="shared" ca="1" si="187"/>
        <v>783513201142.81494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783513201142.81494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3264638338.0950623</v>
      </c>
      <c r="L4464" s="444">
        <f t="shared" ca="1" si="187"/>
        <v>786777839480.91003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786777839480.91003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3278240997.8371253</v>
      </c>
      <c r="L4465" s="444">
        <f t="shared" ca="1" si="187"/>
        <v>790056080478.74719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790056080478.74719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3291900335.3281131</v>
      </c>
      <c r="L4466" s="444">
        <f t="shared" ca="1" si="187"/>
        <v>793347980814.07532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793347980814.07532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3305616586.7253137</v>
      </c>
      <c r="L4467" s="444">
        <f t="shared" ca="1" si="187"/>
        <v>796653597400.80066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796653597400.80066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3319389989.1700029</v>
      </c>
      <c r="L4468" s="444">
        <f t="shared" ca="1" si="187"/>
        <v>799972987389.9707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799972987389.9707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3333220780.7915444</v>
      </c>
      <c r="L4469" s="444">
        <f t="shared" ca="1" si="187"/>
        <v>803306208170.76221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803306208170.76221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3347109200.7115092</v>
      </c>
      <c r="L4470" s="444">
        <f t="shared" ca="1" si="187"/>
        <v>806653317371.47375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806653317371.47375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3361055489.0478072</v>
      </c>
      <c r="L4471" s="444">
        <f t="shared" ca="1" si="187"/>
        <v>810014372860.52161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810014372860.52161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3375059886.9188399</v>
      </c>
      <c r="L4472" s="444">
        <f t="shared" ca="1" si="187"/>
        <v>813389432747.44043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813389432747.44043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3389122636.4476686</v>
      </c>
      <c r="L4473" s="444">
        <f t="shared" ca="1" si="187"/>
        <v>816778555383.88806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816778555383.88806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3403243980.7662001</v>
      </c>
      <c r="L4474" s="444">
        <f t="shared" ca="1" si="187"/>
        <v>820181799364.6543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820181799364.6543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3417424164.019393</v>
      </c>
      <c r="L4475" s="444">
        <f t="shared" ca="1" si="187"/>
        <v>823599223528.67371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823599223528.67371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3431663431.3694739</v>
      </c>
      <c r="L4476" s="444">
        <f t="shared" ca="1" si="187"/>
        <v>827030886960.04321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827030886960.04321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3445962029.0001798</v>
      </c>
      <c r="L4477" s="444">
        <f t="shared" ca="1" si="187"/>
        <v>830476848989.04333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830476848989.04333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3460320204.1210136</v>
      </c>
      <c r="L4478" s="444">
        <f t="shared" ca="1" si="187"/>
        <v>833937169193.16431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833937169193.16431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3474738204.971518</v>
      </c>
      <c r="L4479" s="444">
        <f t="shared" ca="1" si="187"/>
        <v>837411907398.13586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837411907398.13586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3489216280.8255658</v>
      </c>
      <c r="L4480" s="444">
        <f t="shared" ca="1" si="187"/>
        <v>840901123678.96143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840901123678.96143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3503754681.9956727</v>
      </c>
      <c r="L4481" s="444">
        <f t="shared" ca="1" si="187"/>
        <v>844404878360.95715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844404878360.95715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3518353659.8373213</v>
      </c>
      <c r="L4482" s="444">
        <f t="shared" ca="1" si="187"/>
        <v>847923232020.79443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847923232020.79443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3533013466.7533102</v>
      </c>
      <c r="L4483" s="444">
        <f t="shared" ca="1" si="187"/>
        <v>851456245487.54773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851456245487.54773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3547734356.1981153</v>
      </c>
      <c r="L4484" s="444">
        <f t="shared" ca="1" si="187"/>
        <v>855003979843.74585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855003979843.74585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3562516582.6822743</v>
      </c>
      <c r="L4485" s="444">
        <f t="shared" ca="1" si="187"/>
        <v>858566496426.4281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858566496426.4281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3577360401.7767835</v>
      </c>
      <c r="L4486" s="444">
        <f t="shared" ca="1" si="187"/>
        <v>862143856828.20483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862143856828.20483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3592266070.1175199</v>
      </c>
      <c r="L4487" s="444">
        <f t="shared" ca="1" si="187"/>
        <v>865736122898.32239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865736122898.32239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3607233845.4096766</v>
      </c>
      <c r="L4488" s="444">
        <f t="shared" ca="1" si="187"/>
        <v>869343356743.73206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869343356743.73206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3622263986.4322171</v>
      </c>
      <c r="L4489" s="444">
        <f t="shared" ca="1" si="187"/>
        <v>872965620730.16431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872965620730.16431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3637356753.0423512</v>
      </c>
      <c r="L4490" s="444">
        <f t="shared" ca="1" si="187"/>
        <v>876602977483.20667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876602977483.20667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3652512406.180027</v>
      </c>
      <c r="L4491" s="444">
        <f t="shared" ca="1" si="187"/>
        <v>880255489889.38672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880255489889.38672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3667731207.8724446</v>
      </c>
      <c r="L4492" s="444">
        <f t="shared" ca="1" si="187"/>
        <v>883923221097.25916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883923221097.25916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3683013421.2385798</v>
      </c>
      <c r="L4493" s="444">
        <f t="shared" ca="1" si="187"/>
        <v>887606234518.49768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887606234518.49768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3698359310.4937396</v>
      </c>
      <c r="L4494" s="444">
        <f t="shared" ca="1" si="187"/>
        <v>891304593828.99146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891304593828.99146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3713769140.9541311</v>
      </c>
      <c r="L4495" s="444">
        <f t="shared" ca="1" si="187"/>
        <v>895018362969.94556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895018362969.94556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3729243179.0414395</v>
      </c>
      <c r="L4496" s="444">
        <f t="shared" ca="1" si="187"/>
        <v>898747606148.98694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898747606148.98694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3744781692.2874455</v>
      </c>
      <c r="L4497" s="444">
        <f t="shared" ca="1" si="187"/>
        <v>902492387841.27441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902492387841.27441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3760384949.3386436</v>
      </c>
      <c r="L4498" s="444">
        <f t="shared" ca="1" si="187"/>
        <v>906252772790.61304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906252772790.61304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3776053219.9608874</v>
      </c>
      <c r="L4499" s="444">
        <f t="shared" ca="1" si="187"/>
        <v>910028826010.57397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910028826010.57397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3791786775.0440583</v>
      </c>
      <c r="L4500" s="444">
        <f t="shared" ca="1" si="187"/>
        <v>913820612785.61804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913820612785.61804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3807585886.6067419</v>
      </c>
      <c r="L4501" s="444">
        <f t="shared" ca="1" si="187"/>
        <v>917628198672.22473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917628198672.22473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3823450827.8009362</v>
      </c>
      <c r="L4502" s="444">
        <f t="shared" ca="1" si="187"/>
        <v>921451649500.02563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921451649500.02563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3839381872.9167738</v>
      </c>
      <c r="L4503" s="444">
        <f t="shared" ca="1" si="187"/>
        <v>925291031372.94238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925291031372.94238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3855379297.38726</v>
      </c>
      <c r="L4504" s="444">
        <f t="shared" ca="1" si="187"/>
        <v>929146410670.32959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929146410670.32959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3871443377.7930393</v>
      </c>
      <c r="L4505" s="444">
        <f t="shared" ca="1" si="187"/>
        <v>933017854048.12268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933017854048.12268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3887574391.8671775</v>
      </c>
      <c r="L4506" s="444">
        <f t="shared" ca="1" si="187"/>
        <v>936905428439.98987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936905428439.98987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3903772618.499958</v>
      </c>
      <c r="L4507" s="444">
        <f t="shared" ca="1" si="187"/>
        <v>940809201058.48987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940809201058.48987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3920038337.7437077</v>
      </c>
      <c r="L4508" s="444">
        <f t="shared" ca="1" si="187"/>
        <v>944729239396.23352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944729239396.23352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3936371830.8176398</v>
      </c>
      <c r="L4509" s="444">
        <f t="shared" ca="1" si="187"/>
        <v>948665611227.05115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948665611227.05115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3952773380.1127124</v>
      </c>
      <c r="L4510" s="444">
        <f t="shared" ca="1" si="187"/>
        <v>952618384607.16382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952618384607.16382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3969243269.196516</v>
      </c>
      <c r="L4511" s="444">
        <f t="shared" ca="1" si="187"/>
        <v>956587627876.36035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956587627876.36035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3985781782.8181682</v>
      </c>
      <c r="L4512" s="444">
        <f t="shared" ca="1" si="187"/>
        <v>960573409659.17847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960573409659.17847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4002389206.9132442</v>
      </c>
      <c r="L4513" s="444">
        <f t="shared" ca="1" si="187"/>
        <v>964575798866.09167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964575798866.09167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4019065828.6087155</v>
      </c>
      <c r="L4514" s="444">
        <f t="shared" ca="1" si="187"/>
        <v>968594864694.70044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968594864694.70044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4035811936.2279181</v>
      </c>
      <c r="L4515" s="444">
        <f t="shared" ca="1" si="187"/>
        <v>972630676630.92834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972630676630.92834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4052627819.2955341</v>
      </c>
      <c r="L4516" s="444">
        <f t="shared" ca="1" si="187"/>
        <v>976683304450.22388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976683304450.22388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4069513768.5426002</v>
      </c>
      <c r="L4517" s="444">
        <f t="shared" ca="1" si="187"/>
        <v>980752818218.76648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980752818218.76648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4086470075.9115272</v>
      </c>
      <c r="L4518" s="444">
        <f t="shared" ca="1" si="187"/>
        <v>984839288294.67798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984839288294.67798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4103497034.5611587</v>
      </c>
      <c r="L4519" s="444">
        <f t="shared" ca="1" si="187"/>
        <v>988942785329.23914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988942785329.23914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4120594938.871829</v>
      </c>
      <c r="L4520" s="444">
        <f t="shared" ca="1" si="187"/>
        <v>993063380268.11096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993063380268.11096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4137764084.4504623</v>
      </c>
      <c r="L4521" s="444">
        <f t="shared" ca="1" si="187"/>
        <v>997201144352.5614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997201144352.5614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4155004768.135673</v>
      </c>
      <c r="L4522" s="444">
        <f t="shared" ca="1" si="187"/>
        <v>1001356149120.697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1001356149120.697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4172317288.0029044</v>
      </c>
      <c r="L4523" s="444">
        <f t="shared" ca="1" si="187"/>
        <v>1005528466408.7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1005528466408.7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4189701943.3695831</v>
      </c>
      <c r="L4524" s="444">
        <f t="shared" ca="1" si="187"/>
        <v>1009718168352.0696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1009718168352.0696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4207159034.8002896</v>
      </c>
      <c r="L4525" s="444">
        <f t="shared" ca="1" si="187"/>
        <v>1013925327386.8699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1013925327386.8699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4224688864.1119571</v>
      </c>
      <c r="L4526" s="444">
        <f t="shared" ca="1" si="187"/>
        <v>1018150016250.9818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1018150016250.9818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4242291734.3790903</v>
      </c>
      <c r="L4527" s="444">
        <f t="shared" ca="1" si="187"/>
        <v>1022392307985.361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1022392307985.361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4259967949.9390039</v>
      </c>
      <c r="L4528" s="444">
        <f t="shared" ca="1" si="187"/>
        <v>1026652275935.2999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1026652275935.2999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4277717816.3970828</v>
      </c>
      <c r="L4529" s="444">
        <f t="shared" ca="1" si="187"/>
        <v>1030929993751.697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1030929993751.697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4295541640.6320705</v>
      </c>
      <c r="L4530" s="444">
        <f t="shared" ca="1" si="187"/>
        <v>1035225535392.3291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1035225535392.3291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4313439730.8013716</v>
      </c>
      <c r="L4531" s="444">
        <f t="shared" ca="1" si="187"/>
        <v>1039538975123.1305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1039538975123.1305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4331412396.3463774</v>
      </c>
      <c r="L4532" s="444">
        <f t="shared" ca="1" si="187"/>
        <v>1043870387519.4769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1043870387519.4769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4349459947.9978209</v>
      </c>
      <c r="L4533" s="444">
        <f t="shared" ca="1" si="187"/>
        <v>1048219847467.4747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1048219847467.4747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4367582697.7811451</v>
      </c>
      <c r="L4534" s="444">
        <f t="shared" ca="1" si="187"/>
        <v>1052587430165.2559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1052587430165.2559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4385780959.0218992</v>
      </c>
      <c r="L4535" s="444">
        <f t="shared" ca="1" si="187"/>
        <v>1056973211124.2777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1056973211124.2777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4404055046.3511572</v>
      </c>
      <c r="L4536" s="444">
        <f t="shared" ca="1" si="187"/>
        <v>1061377266170.6289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1061377266170.6289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4422405275.7109547</v>
      </c>
      <c r="L4537" s="444">
        <f t="shared" ca="1" si="187"/>
        <v>1065799671446.3398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1065799671446.3398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4440831964.3597498</v>
      </c>
      <c r="L4538" s="444">
        <f t="shared" ca="1" si="187"/>
        <v>1070240503410.6996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1070240503410.6996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4459335430.8779144</v>
      </c>
      <c r="L4539" s="444">
        <f t="shared" ca="1" si="187"/>
        <v>1074699838841.5775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1074699838841.5775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4477915995.1732397</v>
      </c>
      <c r="L4540" s="444">
        <f t="shared" ca="1" si="187"/>
        <v>1079177754836.7507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1079177754836.7507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4496573978.4864616</v>
      </c>
      <c r="L4541" s="444">
        <f t="shared" ca="1" si="187"/>
        <v>1083674328815.2372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1083674328815.2372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4515309703.396822</v>
      </c>
      <c r="L4542" s="444">
        <f t="shared" ca="1" si="187"/>
        <v>1088189638518.634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1088189638518.634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4534123493.8276415</v>
      </c>
      <c r="L4543" s="444">
        <f t="shared" ca="1" si="187"/>
        <v>1092723762012.4617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1092723762012.4617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4553015675.0519228</v>
      </c>
      <c r="L4544" s="444">
        <f t="shared" ca="1" si="187"/>
        <v>1097276777687.5135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1097276777687.5135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4571986573.6979733</v>
      </c>
      <c r="L4545" s="444">
        <f t="shared" ca="1" si="187"/>
        <v>1101848764261.2114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1101848764261.2114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4591036517.7550478</v>
      </c>
      <c r="L4546" s="444">
        <f t="shared" ca="1" si="187"/>
        <v>1106439800778.9666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1106439800778.9666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4610165836.5790272</v>
      </c>
      <c r="L4547" s="444">
        <f t="shared" ca="1" si="187"/>
        <v>1111049966615.5457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1111049966615.5457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4629374860.8981066</v>
      </c>
      <c r="L4548" s="444">
        <f t="shared" ca="1" si="187"/>
        <v>1115679341476.4438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1115679341476.4438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4648663922.8185158</v>
      </c>
      <c r="L4549" s="444">
        <f t="shared" ca="1" si="187"/>
        <v>1120328005399.2625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1120328005399.2625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4668033355.8302603</v>
      </c>
      <c r="L4550" s="444">
        <f t="shared" ca="1" si="187"/>
        <v>1124996038755.0928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1124996038755.0928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4687483494.8128862</v>
      </c>
      <c r="L4551" s="444">
        <f t="shared" ca="1" si="187"/>
        <v>1129683522249.9058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1129683522249.9058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4707014676.0412741</v>
      </c>
      <c r="L4552" s="444">
        <f t="shared" ca="1" si="187"/>
        <v>1134390536925.947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1134390536925.947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4726627237.1914463</v>
      </c>
      <c r="L4553" s="444">
        <f t="shared" ca="1" si="187"/>
        <v>1139117164163.1384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1139117164163.1384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4746321517.3464098</v>
      </c>
      <c r="L4554" s="444">
        <f t="shared" ca="1" si="187"/>
        <v>1143863485680.4849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1143863485680.4849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4766097857.0020199</v>
      </c>
      <c r="L4555" s="444">
        <f t="shared" ca="1" si="187"/>
        <v>1148629583537.4868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1148629583537.4868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4785956598.0728617</v>
      </c>
      <c r="L4556" s="444">
        <f t="shared" ca="1" si="187"/>
        <v>1153415540135.5596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1153415540135.5596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4805898083.8981647</v>
      </c>
      <c r="L4557" s="444">
        <f t="shared" ca="1" si="187"/>
        <v>1158221438219.4578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1158221438219.4578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4825922659.2477407</v>
      </c>
      <c r="L4558" s="444">
        <f t="shared" ca="1" si="187"/>
        <v>1163047360878.7056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1163047360878.7056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4846030670.32794</v>
      </c>
      <c r="L4559" s="444">
        <f t="shared" ca="1" si="187"/>
        <v>1167893391549.0334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1167893391549.0334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4866222464.7876396</v>
      </c>
      <c r="L4560" s="444">
        <f t="shared" ca="1" si="187"/>
        <v>1172759614013.821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1172759614013.821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4886498391.7242546</v>
      </c>
      <c r="L4561" s="444">
        <f t="shared" ca="1" si="187"/>
        <v>1177646112405.5454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1177646112405.5454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4906858801.6897726</v>
      </c>
      <c r="L4562" s="444">
        <f t="shared" ca="1" si="187"/>
        <v>1182552971207.2351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1182552971207.2351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4927304046.6968126</v>
      </c>
      <c r="L4563" s="444">
        <f t="shared" ca="1" si="187"/>
        <v>1187480275253.9319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1187480275253.9319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4947834480.2247162</v>
      </c>
      <c r="L4564" s="444">
        <f t="shared" ca="1" si="187"/>
        <v>1192428109734.1565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1192428109734.1565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4968450457.2256517</v>
      </c>
      <c r="L4565" s="444">
        <f t="shared" ca="1" si="187"/>
        <v>1197396560191.3821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1197396560191.3821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4989152334.1307583</v>
      </c>
      <c r="L4566" s="444">
        <f t="shared" ca="1" si="187"/>
        <v>1202385712525.5129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1202385712525.5129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5009940468.8563042</v>
      </c>
      <c r="L4567" s="444">
        <f t="shared" ca="1" si="187"/>
        <v>1207395652994.3691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1207395652994.3691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5030815220.8098717</v>
      </c>
      <c r="L4568" s="444">
        <f t="shared" ca="1" si="187"/>
        <v>1212426468215.179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1212426468215.179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5051776950.8965788</v>
      </c>
      <c r="L4569" s="444">
        <f t="shared" ca="1" si="187"/>
        <v>1217478245166.0754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1217478245166.0754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5072826021.5253143</v>
      </c>
      <c r="L4570" s="444">
        <f t="shared" ca="1" si="187"/>
        <v>1222551071187.6008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1222551071187.6008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5093962796.6150036</v>
      </c>
      <c r="L4571" s="444">
        <f t="shared" ca="1" si="187"/>
        <v>1227645033984.2158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1227645033984.2158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5115187641.6008987</v>
      </c>
      <c r="L4572" s="444">
        <f t="shared" ca="1" si="187"/>
        <v>1232760221625.8167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1232760221625.8167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5136500923.4409027</v>
      </c>
      <c r="L4573" s="444">
        <f t="shared" ca="1" si="187"/>
        <v>1237896722549.2576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1237896722549.2576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5157903010.6219063</v>
      </c>
      <c r="L4574" s="444">
        <f t="shared" ca="1" si="187"/>
        <v>1243054625559.8794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1243054625559.8794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5179394273.1661644</v>
      </c>
      <c r="L4575" s="444">
        <f t="shared" ca="1" si="187"/>
        <v>1248234019833.0457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1248234019833.0457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5200975082.6376905</v>
      </c>
      <c r="L4576" s="444">
        <f t="shared" ca="1" si="187"/>
        <v>1253434994915.6833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1253434994915.6833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5222645812.1486807</v>
      </c>
      <c r="L4577" s="444">
        <f t="shared" ca="1" si="187"/>
        <v>1258657640727.832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1258657640727.832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5244406836.3659668</v>
      </c>
      <c r="L4578" s="444">
        <f t="shared" ca="1" si="187"/>
        <v>1263902047564.198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1263902047564.198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5266258531.5174913</v>
      </c>
      <c r="L4579" s="444">
        <f t="shared" ca="1" si="187"/>
        <v>1269168306095.7156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1269168306095.7156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5288201275.3988152</v>
      </c>
      <c r="L4580" s="444">
        <f t="shared" ca="1" si="187"/>
        <v>1274456507371.1145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1274456507371.1145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5310235447.3796434</v>
      </c>
      <c r="L4581" s="444">
        <f t="shared" ca="1" si="187"/>
        <v>1279766742818.4941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1279766742818.4941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5332361428.4103918</v>
      </c>
      <c r="L4582" s="444">
        <f t="shared" ca="1" si="187"/>
        <v>1285099104246.9045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1285099104246.9045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5354579601.0287685</v>
      </c>
      <c r="L4583" s="444">
        <f t="shared" ca="1" si="187"/>
        <v>1290453683847.9333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1290453683847.9333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5376890349.3663893</v>
      </c>
      <c r="L4584" s="444">
        <f t="shared" ca="1" si="187"/>
        <v>1295830574197.2998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1295830574197.2998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5399294059.1554155</v>
      </c>
      <c r="L4585" s="444">
        <f t="shared" ca="1" si="187"/>
        <v>1301229868256.4553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1301229868256.4553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5421791117.7352304</v>
      </c>
      <c r="L4586" s="444">
        <f t="shared" ca="1" si="187"/>
        <v>1306651659374.1907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1306651659374.1907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5444381914.0591278</v>
      </c>
      <c r="L4587" s="444">
        <f t="shared" ca="1" si="187"/>
        <v>1312096041288.2498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1312096041288.2498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5467066838.7010403</v>
      </c>
      <c r="L4588" s="444">
        <f t="shared" ca="1" si="187"/>
        <v>1317563108126.9507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1317563108126.9507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5489846283.8622942</v>
      </c>
      <c r="L4589" s="444">
        <f t="shared" ca="1" si="187"/>
        <v>1323052954410.813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1323052954410.813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5512720643.3783875</v>
      </c>
      <c r="L4590" s="444">
        <f t="shared" ca="1" si="187"/>
        <v>1328565675054.1914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1328565675054.1914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5535690312.7257977</v>
      </c>
      <c r="L4591" s="444">
        <f t="shared" ca="1" si="187"/>
        <v>1334101365366.9172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1334101365366.9172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5558755689.0288219</v>
      </c>
      <c r="L4592" s="444">
        <f t="shared" ca="1" si="187"/>
        <v>1339660121055.946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1339660121055.946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5581917171.0664415</v>
      </c>
      <c r="L4593" s="444">
        <f t="shared" ca="1" si="187"/>
        <v>1345242038227.0125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1345242038227.0125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5605175159.2792187</v>
      </c>
      <c r="L4594" s="444">
        <f t="shared" ca="1" si="187"/>
        <v>1350847213386.2917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1350847213386.2917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5628530055.7762156</v>
      </c>
      <c r="L4595" s="444">
        <f t="shared" ca="1" si="187"/>
        <v>1356475743442.0679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1356475743442.0679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5651982264.3419495</v>
      </c>
      <c r="L4596" s="444">
        <f t="shared" ca="1" si="187"/>
        <v>1362127725706.4099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1362127725706.4099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5675532190.4433746</v>
      </c>
      <c r="L4597" s="444">
        <f t="shared" ca="1" si="187"/>
        <v>1367803257896.8533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1367803257896.8533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5699180241.2368889</v>
      </c>
      <c r="L4598" s="444">
        <f t="shared" ref="L4598:L4852" ca="1" si="192">I4598-J4598+K4598</f>
        <v>1373502438138.0901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1373502438138.0901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5722926825.5753756</v>
      </c>
      <c r="L4599" s="444">
        <f t="shared" ca="1" si="192"/>
        <v>1379225364963.6655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1379225364963.6655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5746772354.0152731</v>
      </c>
      <c r="L4600" s="444">
        <f t="shared" ca="1" si="192"/>
        <v>1384972137317.6809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1384972137317.6809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5770717238.8236704</v>
      </c>
      <c r="L4601" s="444">
        <f t="shared" ca="1" si="192"/>
        <v>1390742854556.5046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1390742854556.5046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5794761893.9854355</v>
      </c>
      <c r="L4602" s="444">
        <f t="shared" ca="1" si="192"/>
        <v>1396537616450.49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1396537616450.49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5818906735.2103748</v>
      </c>
      <c r="L4603" s="444">
        <f t="shared" ca="1" si="192"/>
        <v>1402356523185.7004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1402356523185.7004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5843152179.9404182</v>
      </c>
      <c r="L4604" s="444">
        <f t="shared" ca="1" si="192"/>
        <v>1408199675365.6409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1408199675365.6409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5867498647.3568373</v>
      </c>
      <c r="L4605" s="444">
        <f t="shared" ca="1" si="192"/>
        <v>1414067174012.9978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1414067174012.9978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5891946558.3874912</v>
      </c>
      <c r="L4606" s="444">
        <f t="shared" ca="1" si="192"/>
        <v>1419959120571.3853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1419959120571.3853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5916496335.7141056</v>
      </c>
      <c r="L4607" s="444">
        <f t="shared" ca="1" si="192"/>
        <v>1425875616907.0994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1425875616907.0994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5941148403.7795811</v>
      </c>
      <c r="L4608" s="444">
        <f t="shared" ca="1" si="192"/>
        <v>1431816765310.8789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1431816765310.8789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5965903188.7953291</v>
      </c>
      <c r="L4609" s="444">
        <f t="shared" ca="1" si="192"/>
        <v>1437782668499.6743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1437782668499.6743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5990761118.7486429</v>
      </c>
      <c r="L4610" s="444">
        <f t="shared" ca="1" si="192"/>
        <v>1443773429618.4229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1443773429618.4229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6015722623.4100952</v>
      </c>
      <c r="L4611" s="444">
        <f t="shared" ca="1" si="192"/>
        <v>1449789152241.833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1449789152241.833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6040788134.340971</v>
      </c>
      <c r="L4612" s="444">
        <f t="shared" ca="1" si="192"/>
        <v>1455829940376.1741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1455829940376.1741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6065958084.9007254</v>
      </c>
      <c r="L4613" s="444">
        <f t="shared" ca="1" si="192"/>
        <v>1461895898461.0747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1461895898461.0747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6091232910.2544775</v>
      </c>
      <c r="L4614" s="444">
        <f t="shared" ca="1" si="192"/>
        <v>1467987131371.3291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1467987131371.3291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6116613047.380538</v>
      </c>
      <c r="L4615" s="444">
        <f t="shared" ca="1" si="192"/>
        <v>1474103744418.7097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1474103744418.7097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6142098935.0779572</v>
      </c>
      <c r="L4616" s="444">
        <f t="shared" ca="1" si="192"/>
        <v>1480245843353.7876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1480245843353.7876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6167691013.9741154</v>
      </c>
      <c r="L4617" s="444">
        <f t="shared" ca="1" si="192"/>
        <v>1486413534367.7617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1486413534367.7617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6193389726.53234</v>
      </c>
      <c r="L4618" s="444">
        <f t="shared" ca="1" si="192"/>
        <v>1492606924094.2939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1492606924094.2939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6219195517.0595579</v>
      </c>
      <c r="L4619" s="444">
        <f t="shared" ca="1" si="192"/>
        <v>1498826119611.3535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1498826119611.3535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6245108831.713973</v>
      </c>
      <c r="L4620" s="444">
        <f t="shared" ca="1" si="192"/>
        <v>1505071228443.0674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1505071228443.0674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6271130118.5127811</v>
      </c>
      <c r="L4621" s="444">
        <f t="shared" ca="1" si="192"/>
        <v>1511342358561.5801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1511342358561.5801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6297259827.3399172</v>
      </c>
      <c r="L4622" s="444">
        <f t="shared" ca="1" si="192"/>
        <v>1517639618388.9199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1517639618388.9199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6323498409.9538326</v>
      </c>
      <c r="L4623" s="444">
        <f t="shared" ca="1" si="192"/>
        <v>1523963116798.8738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1523963116798.8738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6349846319.995307</v>
      </c>
      <c r="L4624" s="444">
        <f t="shared" ca="1" si="192"/>
        <v>1530312963118.8691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1530312963118.8691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6376304012.9952879</v>
      </c>
      <c r="L4625" s="444">
        <f t="shared" ca="1" si="192"/>
        <v>1536689267131.8645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1536689267131.8645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6402871946.3827686</v>
      </c>
      <c r="L4626" s="444">
        <f t="shared" ca="1" si="192"/>
        <v>1543092139078.2473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1543092139078.2473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6429550579.4926968</v>
      </c>
      <c r="L4627" s="444">
        <f t="shared" ca="1" si="192"/>
        <v>1549521689657.74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1549521689657.74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6456340373.5739164</v>
      </c>
      <c r="L4628" s="444">
        <f t="shared" ca="1" si="192"/>
        <v>1555978030031.314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1555978030031.314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6483241791.7971411</v>
      </c>
      <c r="L4629" s="444">
        <f t="shared" ca="1" si="192"/>
        <v>1562461271823.1111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1562461271823.1111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6510255299.2629623</v>
      </c>
      <c r="L4630" s="444">
        <f t="shared" ca="1" si="192"/>
        <v>1568971527122.374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1568971527122.374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6537381363.0098915</v>
      </c>
      <c r="L4631" s="444">
        <f t="shared" ca="1" si="192"/>
        <v>1575508908485.384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1575508908485.384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6564620452.0224333</v>
      </c>
      <c r="L4632" s="444">
        <f t="shared" ca="1" si="192"/>
        <v>1582073528937.4065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1582073528937.4065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6591973037.2391939</v>
      </c>
      <c r="L4633" s="444">
        <f t="shared" ca="1" si="192"/>
        <v>1588665501974.6458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1588665501974.6458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6619439591.5610237</v>
      </c>
      <c r="L4634" s="444">
        <f t="shared" ca="1" si="192"/>
        <v>1595284941566.2068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1595284941566.2068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6647020589.8591948</v>
      </c>
      <c r="L4635" s="444">
        <f t="shared" ca="1" si="192"/>
        <v>1601931962156.0659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1601931962156.0659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6674716508.9836082</v>
      </c>
      <c r="L4636" s="444">
        <f t="shared" ca="1" si="192"/>
        <v>1608606678665.0496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1608606678665.0496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6702527827.77104</v>
      </c>
      <c r="L4637" s="444">
        <f t="shared" ca="1" si="192"/>
        <v>1615309206492.8206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1615309206492.8206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6730455027.0534191</v>
      </c>
      <c r="L4638" s="444">
        <f t="shared" ca="1" si="192"/>
        <v>1622039661519.874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1622039661519.874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6758498589.6661415</v>
      </c>
      <c r="L4639" s="444">
        <f t="shared" ca="1" si="192"/>
        <v>1628798160109.5403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1628798160109.5403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6786659000.456418</v>
      </c>
      <c r="L4640" s="444">
        <f t="shared" ca="1" si="192"/>
        <v>1635584819109.9966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1635584819109.9966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6814936746.2916527</v>
      </c>
      <c r="L4641" s="444">
        <f t="shared" ca="1" si="192"/>
        <v>1642399755856.2883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1642399755856.2883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6843332316.0678682</v>
      </c>
      <c r="L4642" s="444">
        <f t="shared" ca="1" si="192"/>
        <v>1649243088172.3562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1649243088172.3562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6871846200.7181511</v>
      </c>
      <c r="L4643" s="444">
        <f t="shared" ca="1" si="192"/>
        <v>1656114934373.0745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1656114934373.0745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6900478893.2211437</v>
      </c>
      <c r="L4644" s="444">
        <f t="shared" ca="1" si="192"/>
        <v>1663015413266.2957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1663015413266.2957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6929230888.6095648</v>
      </c>
      <c r="L4645" s="444">
        <f t="shared" ca="1" si="192"/>
        <v>1669944644154.9053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1669944644154.9053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6958102683.9787722</v>
      </c>
      <c r="L4646" s="444">
        <f t="shared" ca="1" si="192"/>
        <v>1676902746838.884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1676902746838.884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6987094778.4953499</v>
      </c>
      <c r="L4647" s="444">
        <f t="shared" ca="1" si="192"/>
        <v>1683889841617.3794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1683889841617.3794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7016207673.4057474</v>
      </c>
      <c r="L4648" s="444">
        <f t="shared" ca="1" si="192"/>
        <v>1690906049290.7852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1690906049290.7852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7045441872.0449381</v>
      </c>
      <c r="L4649" s="444">
        <f t="shared" ca="1" si="192"/>
        <v>1697951491162.8301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1697951491162.8301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7074797879.8451252</v>
      </c>
      <c r="L4650" s="444">
        <f t="shared" ca="1" si="192"/>
        <v>1705026289042.6753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1705026289042.6753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7104276204.3444805</v>
      </c>
      <c r="L4651" s="444">
        <f t="shared" ca="1" si="192"/>
        <v>1712130565247.0198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1712130565247.0198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7133877355.1959152</v>
      </c>
      <c r="L4652" s="444">
        <f t="shared" ca="1" si="192"/>
        <v>1719264442602.2156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1719264442602.2156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7163601844.1758986</v>
      </c>
      <c r="L4653" s="444">
        <f t="shared" ca="1" si="192"/>
        <v>1726428044446.3914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1726428044446.3914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7193450185.1932974</v>
      </c>
      <c r="L4654" s="444">
        <f t="shared" ca="1" si="192"/>
        <v>1733621494631.5847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1733621494631.5847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7223422894.2982693</v>
      </c>
      <c r="L4655" s="444">
        <f t="shared" ca="1" si="192"/>
        <v>1740844917525.8831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1740844917525.8831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7253520489.6911802</v>
      </c>
      <c r="L4656" s="444">
        <f t="shared" ca="1" si="192"/>
        <v>1748098438015.5742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1748098438015.5742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7283743491.7315588</v>
      </c>
      <c r="L4657" s="444">
        <f t="shared" ca="1" si="192"/>
        <v>1755382181507.3057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1755382181507.3057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7314092422.9471064</v>
      </c>
      <c r="L4658" s="444">
        <f t="shared" ca="1" si="192"/>
        <v>1762696273930.2527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1762696273930.2527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7344567808.0427198</v>
      </c>
      <c r="L4659" s="444">
        <f t="shared" ca="1" si="192"/>
        <v>1770040841738.2954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1770040841738.2954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7375170173.909565</v>
      </c>
      <c r="L4660" s="444">
        <f t="shared" ca="1" si="192"/>
        <v>1777416011912.2051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1777416011912.2051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7405900049.6341877</v>
      </c>
      <c r="L4661" s="444">
        <f t="shared" ca="1" si="192"/>
        <v>1784821911961.8394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1784821911961.8394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7436757966.5076637</v>
      </c>
      <c r="L4662" s="444">
        <f t="shared" ca="1" si="192"/>
        <v>1792258669928.3469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1792258669928.3469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7467744458.0347786</v>
      </c>
      <c r="L4663" s="444">
        <f t="shared" ca="1" si="192"/>
        <v>1799726414386.3816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1799726414386.3816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7498860059.9432564</v>
      </c>
      <c r="L4664" s="444">
        <f t="shared" ca="1" si="192"/>
        <v>1807225274446.325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1807225274446.325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7530105310.1930218</v>
      </c>
      <c r="L4665" s="444">
        <f t="shared" ca="1" si="192"/>
        <v>1814755379756.5181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1814755379756.5181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7561480748.9854918</v>
      </c>
      <c r="L4666" s="444">
        <f t="shared" ca="1" si="192"/>
        <v>1822316860505.5037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1822316860505.5037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7592986918.7729321</v>
      </c>
      <c r="L4667" s="444">
        <f t="shared" ca="1" si="192"/>
        <v>1829909847424.2766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1829909847424.2766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7624624364.2678194</v>
      </c>
      <c r="L4668" s="444">
        <f t="shared" ca="1" si="192"/>
        <v>1837534471788.5444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1837534471788.5444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7656393632.4522686</v>
      </c>
      <c r="L4669" s="444">
        <f t="shared" ca="1" si="192"/>
        <v>1845190865420.9966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1845190865420.9966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7688295272.5874853</v>
      </c>
      <c r="L4670" s="444">
        <f t="shared" ca="1" si="192"/>
        <v>1852879160693.584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1852879160693.584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7720329836.2232666</v>
      </c>
      <c r="L4671" s="444">
        <f t="shared" ca="1" si="192"/>
        <v>1860599490529.8071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1860599490529.8071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7752497877.20753</v>
      </c>
      <c r="L4672" s="444">
        <f t="shared" ca="1" si="192"/>
        <v>1868351988407.0146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1868351988407.0146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7784799951.6958952</v>
      </c>
      <c r="L4673" s="444">
        <f t="shared" ca="1" si="192"/>
        <v>1876136788358.7104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1876136788358.7104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7817236618.161293</v>
      </c>
      <c r="L4674" s="444">
        <f t="shared" ca="1" si="192"/>
        <v>1883954024976.8718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1883954024976.8718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7849808437.4036322</v>
      </c>
      <c r="L4675" s="444">
        <f t="shared" ca="1" si="192"/>
        <v>1891803833414.2754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1891803833414.2754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7882515972.5594807</v>
      </c>
      <c r="L4676" s="444">
        <f t="shared" ca="1" si="192"/>
        <v>1899686349386.835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1899686349386.835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7915359789.1118126</v>
      </c>
      <c r="L4677" s="444">
        <f t="shared" ca="1" si="192"/>
        <v>1907601709175.9468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1907601709175.9468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7948340454.8997793</v>
      </c>
      <c r="L4678" s="444">
        <f t="shared" ca="1" si="192"/>
        <v>1915550049630.8464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1915550049630.8464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7981458540.1285267</v>
      </c>
      <c r="L4679" s="444">
        <f t="shared" ca="1" si="192"/>
        <v>1923531508170.9749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1923531508170.9749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8014714617.3790627</v>
      </c>
      <c r="L4680" s="444">
        <f t="shared" ca="1" si="192"/>
        <v>1931546222788.354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1931546222788.354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8048109261.6181412</v>
      </c>
      <c r="L4681" s="444">
        <f t="shared" ca="1" si="192"/>
        <v>1939594332049.9722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1939594332049.9722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8081643050.2082176</v>
      </c>
      <c r="L4682" s="444">
        <f t="shared" ca="1" si="192"/>
        <v>1947675975100.1804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1947675975100.1804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8115316562.9174194</v>
      </c>
      <c r="L4683" s="444">
        <f t="shared" ca="1" si="192"/>
        <v>1955791291663.0979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1955791291663.0979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8149130381.9295731</v>
      </c>
      <c r="L4684" s="444">
        <f t="shared" ca="1" si="192"/>
        <v>1963940422045.0276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1963940422045.0276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8183085091.8542805</v>
      </c>
      <c r="L4685" s="444">
        <f t="shared" ca="1" si="192"/>
        <v>1972123507136.8818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1972123507136.8818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8217181279.7370081</v>
      </c>
      <c r="L4686" s="444">
        <f t="shared" ca="1" si="192"/>
        <v>1980340688416.6189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1980340688416.6189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8251419535.0692453</v>
      </c>
      <c r="L4687" s="444">
        <f t="shared" ca="1" si="192"/>
        <v>1988592107951.6882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1988592107951.6882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8285800449.7987013</v>
      </c>
      <c r="L4688" s="444">
        <f t="shared" ca="1" si="192"/>
        <v>1996877908401.4868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1996877908401.4868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8320324618.3395281</v>
      </c>
      <c r="L4689" s="444">
        <f t="shared" ca="1" si="192"/>
        <v>2005198233019.8264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2005198233019.8264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8354992637.5826101</v>
      </c>
      <c r="L4690" s="444">
        <f t="shared" ca="1" si="192"/>
        <v>2013553225657.4089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2013553225657.4089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8389805106.9058704</v>
      </c>
      <c r="L4691" s="444">
        <f t="shared" ca="1" si="192"/>
        <v>2021943030764.3147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2021943030764.3147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8424762628.1846437</v>
      </c>
      <c r="L4692" s="444">
        <f t="shared" ca="1" si="192"/>
        <v>2030367793392.4993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2030367793392.4993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8459865805.8020802</v>
      </c>
      <c r="L4693" s="444">
        <f t="shared" ca="1" si="192"/>
        <v>2038827659198.3013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2038827659198.3013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8495115246.6595888</v>
      </c>
      <c r="L4694" s="444">
        <f t="shared" ca="1" si="192"/>
        <v>2047322774444.9609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2047322774444.9609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8530511560.1873379</v>
      </c>
      <c r="L4695" s="444">
        <f t="shared" ca="1" si="192"/>
        <v>2055853286005.1482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2055853286005.1482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8566055358.354784</v>
      </c>
      <c r="L4696" s="444">
        <f t="shared" ca="1" si="192"/>
        <v>2064419341363.5029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2064419341363.5029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8601747255.681263</v>
      </c>
      <c r="L4697" s="444">
        <f t="shared" ca="1" si="192"/>
        <v>2073021088619.1841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2073021088619.1841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8637587869.2466011</v>
      </c>
      <c r="L4698" s="444">
        <f t="shared" ca="1" si="192"/>
        <v>2081658676488.4307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2081658676488.4307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8673577818.7017937</v>
      </c>
      <c r="L4699" s="444">
        <f t="shared" ca="1" si="192"/>
        <v>2090332254307.1326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2090332254307.1326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8709717726.2797184</v>
      </c>
      <c r="L4700" s="444">
        <f t="shared" ca="1" si="192"/>
        <v>2099041972033.4124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2099041972033.4124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8746008216.8058853</v>
      </c>
      <c r="L4701" s="444">
        <f t="shared" ca="1" si="192"/>
        <v>2107787980250.2183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2107787980250.2183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8782449917.7092419</v>
      </c>
      <c r="L4702" s="444">
        <f t="shared" ca="1" si="192"/>
        <v>2116570430167.9275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2116570430167.9275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8819043459.0330315</v>
      </c>
      <c r="L4703" s="444">
        <f t="shared" ca="1" si="192"/>
        <v>2125389473626.9604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2125389473626.9604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8855789473.4456692</v>
      </c>
      <c r="L4704" s="444">
        <f t="shared" ca="1" si="192"/>
        <v>2134245263100.406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2134245263100.406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8892688596.2516918</v>
      </c>
      <c r="L4705" s="444">
        <f t="shared" ca="1" si="192"/>
        <v>2143137951696.6577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2143137951696.6577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8929741465.4027405</v>
      </c>
      <c r="L4706" s="444">
        <f t="shared" ca="1" si="192"/>
        <v>2152067693162.0605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2152067693162.0605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8966948721.508585</v>
      </c>
      <c r="L4707" s="444">
        <f t="shared" ca="1" si="192"/>
        <v>2161034641883.5691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2161034641883.5691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9004311007.8482056</v>
      </c>
      <c r="L4708" s="444">
        <f t="shared" ca="1" si="192"/>
        <v>2170038952891.4172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2170038952891.4172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9041828970.3809052</v>
      </c>
      <c r="L4709" s="444">
        <f t="shared" ca="1" si="192"/>
        <v>2179080781861.7981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2179080781861.7981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9079503257.7574921</v>
      </c>
      <c r="L4710" s="444">
        <f t="shared" ca="1" si="192"/>
        <v>2188160285119.5557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2188160285119.5557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9117334521.3314819</v>
      </c>
      <c r="L4711" s="444">
        <f t="shared" ca="1" si="192"/>
        <v>2197277619640.8872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2197277619640.8872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9155323415.1703644</v>
      </c>
      <c r="L4712" s="444">
        <f t="shared" ca="1" si="192"/>
        <v>2206432943056.0576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2206432943056.0576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9193470596.066906</v>
      </c>
      <c r="L4713" s="444">
        <f t="shared" ca="1" si="192"/>
        <v>2215626413652.1245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2215626413652.1245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9231776723.550518</v>
      </c>
      <c r="L4714" s="444">
        <f t="shared" ca="1" si="192"/>
        <v>2224858190375.6748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2224858190375.6748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9270242459.8986454</v>
      </c>
      <c r="L4715" s="444">
        <f t="shared" ca="1" si="192"/>
        <v>2234128432835.5732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2234128432835.5732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9308868470.148222</v>
      </c>
      <c r="L4716" s="444">
        <f t="shared" ca="1" si="192"/>
        <v>2243437301305.7217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2243437301305.7217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9347655422.1071739</v>
      </c>
      <c r="L4717" s="444">
        <f t="shared" ca="1" si="192"/>
        <v>2252784956727.8286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2252784956727.8286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9386603986.3659515</v>
      </c>
      <c r="L4718" s="444">
        <f t="shared" ca="1" si="192"/>
        <v>2262171560714.1943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2262171560714.1943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9425714836.3091431</v>
      </c>
      <c r="L4719" s="444">
        <f t="shared" ca="1" si="192"/>
        <v>2271597275550.5034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2271597275550.5034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9464988648.1270981</v>
      </c>
      <c r="L4720" s="444">
        <f t="shared" ca="1" si="192"/>
        <v>2281062264198.6304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2281062264198.6304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9504426100.8276272</v>
      </c>
      <c r="L4721" s="444">
        <f t="shared" ca="1" si="192"/>
        <v>2290566690299.458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2290566690299.458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9544027876.2477417</v>
      </c>
      <c r="L4722" s="444">
        <f t="shared" ca="1" si="192"/>
        <v>2300110718175.7056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2300110718175.7056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9583794659.0654392</v>
      </c>
      <c r="L4723" s="444">
        <f t="shared" ca="1" si="192"/>
        <v>2309694512834.771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2309694512834.771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9623727136.8115463</v>
      </c>
      <c r="L4724" s="444">
        <f t="shared" ca="1" si="192"/>
        <v>2319318239971.5825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2319318239971.5825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9663825999.8815937</v>
      </c>
      <c r="L4725" s="444">
        <f t="shared" ca="1" si="192"/>
        <v>2328982065971.4644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2328982065971.4644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9704091941.5477676</v>
      </c>
      <c r="L4726" s="444">
        <f t="shared" ca="1" si="192"/>
        <v>2338686157913.0122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2338686157913.0122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9744525657.9708843</v>
      </c>
      <c r="L4727" s="444">
        <f t="shared" ca="1" si="192"/>
        <v>2348430683570.9829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2348430683570.9829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9785127848.212429</v>
      </c>
      <c r="L4728" s="444">
        <f t="shared" ca="1" si="192"/>
        <v>2358215811419.1953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2358215811419.1953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9825899214.2466469</v>
      </c>
      <c r="L4729" s="444">
        <f t="shared" ca="1" si="192"/>
        <v>2368041710633.4419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2368041710633.4419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9866840460.9726753</v>
      </c>
      <c r="L4730" s="444">
        <f t="shared" ca="1" si="192"/>
        <v>2377908551094.4146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2377908551094.4146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9907952296.2267265</v>
      </c>
      <c r="L4731" s="444">
        <f t="shared" ca="1" si="192"/>
        <v>2387816503390.6411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2387816503390.6411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9949235430.7943382</v>
      </c>
      <c r="L4732" s="444">
        <f t="shared" ca="1" si="192"/>
        <v>2397765738821.4355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2397765738821.4355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9990690578.4226475</v>
      </c>
      <c r="L4733" s="444">
        <f t="shared" ca="1" si="192"/>
        <v>2407756429399.8584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2407756429399.8584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10032318455.832743</v>
      </c>
      <c r="L4734" s="444">
        <f t="shared" ca="1" si="192"/>
        <v>2417788747855.6909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2417788747855.6909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10074119782.732046</v>
      </c>
      <c r="L4735" s="444">
        <f t="shared" ca="1" si="192"/>
        <v>2427862867638.4229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2427862867638.4229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10116095281.826761</v>
      </c>
      <c r="L4736" s="444">
        <f t="shared" ca="1" si="192"/>
        <v>2437978962920.2495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2437978962920.2495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10158245678.834373</v>
      </c>
      <c r="L4737" s="444">
        <f t="shared" ca="1" si="192"/>
        <v>2448137208599.084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2448137208599.084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10200571702.496183</v>
      </c>
      <c r="L4738" s="444">
        <f t="shared" ca="1" si="192"/>
        <v>2458337780301.5801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2458337780301.5801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10243074084.589916</v>
      </c>
      <c r="L4739" s="444">
        <f t="shared" ca="1" si="192"/>
        <v>2468580854386.1699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2468580854386.1699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10285753559.942375</v>
      </c>
      <c r="L4740" s="444">
        <f t="shared" ca="1" si="192"/>
        <v>2478866607946.1123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2478866607946.1123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10328610866.442135</v>
      </c>
      <c r="L4741" s="444">
        <f t="shared" ca="1" si="192"/>
        <v>2489195218812.5542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2489195218812.5542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10371646745.052309</v>
      </c>
      <c r="L4742" s="444">
        <f t="shared" ca="1" si="192"/>
        <v>2499566865557.6064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2499566865557.6064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10414861939.82336</v>
      </c>
      <c r="L4743" s="444">
        <f t="shared" ca="1" si="192"/>
        <v>2509981727497.4297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2509981727497.4297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10458257197.905956</v>
      </c>
      <c r="L4744" s="444">
        <f t="shared" ca="1" si="192"/>
        <v>2520439984695.3354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2520439984695.3354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10501833269.563898</v>
      </c>
      <c r="L4745" s="444">
        <f t="shared" ca="1" si="192"/>
        <v>2530941817964.8994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2530941817964.8994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10545590908.18708</v>
      </c>
      <c r="L4746" s="444">
        <f t="shared" ca="1" si="192"/>
        <v>2541487408873.0864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2541487408873.0864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10589530870.304527</v>
      </c>
      <c r="L4747" s="444">
        <f t="shared" ca="1" si="192"/>
        <v>2552076939743.3911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2552076939743.3911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10633653915.597464</v>
      </c>
      <c r="L4748" s="444">
        <f t="shared" ca="1" si="192"/>
        <v>2562710593658.9888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2562710593658.9888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10677960806.912453</v>
      </c>
      <c r="L4749" s="444">
        <f t="shared" ca="1" si="192"/>
        <v>2573388554465.9014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2573388554465.9014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10722452310.27459</v>
      </c>
      <c r="L4750" s="444">
        <f t="shared" ca="1" si="192"/>
        <v>2584111006776.1758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2584111006776.1758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10767129194.900732</v>
      </c>
      <c r="L4751" s="444">
        <f t="shared" ca="1" si="192"/>
        <v>2594878135971.0767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2594878135971.0767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10811992233.21282</v>
      </c>
      <c r="L4752" s="444">
        <f t="shared" ca="1" si="192"/>
        <v>2605690128204.2896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2605690128204.2896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10857042200.851206</v>
      </c>
      <c r="L4753" s="444">
        <f t="shared" ca="1" si="192"/>
        <v>2616547170405.1406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2616547170405.1406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10902279876.688086</v>
      </c>
      <c r="L4754" s="444">
        <f t="shared" ca="1" si="192"/>
        <v>2627449450281.8286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2627449450281.8286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10947706042.840952</v>
      </c>
      <c r="L4755" s="444">
        <f t="shared" ca="1" si="192"/>
        <v>2638397156324.6694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2638397156324.6694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10993321484.686123</v>
      </c>
      <c r="L4756" s="444">
        <f t="shared" ca="1" si="192"/>
        <v>2649390477809.3555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2649390477809.3555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11039126990.872314</v>
      </c>
      <c r="L4757" s="444">
        <f t="shared" ca="1" si="192"/>
        <v>2660429604800.2275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2660429604800.2275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11085123353.334282</v>
      </c>
      <c r="L4758" s="444">
        <f t="shared" ca="1" si="192"/>
        <v>2671514728153.562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2671514728153.562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11131311367.306509</v>
      </c>
      <c r="L4759" s="444">
        <f t="shared" ca="1" si="192"/>
        <v>2682646039520.8687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2682646039520.8687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11177691831.336952</v>
      </c>
      <c r="L4760" s="444">
        <f t="shared" ca="1" si="192"/>
        <v>2693823731352.2056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2693823731352.2056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11224265547.300856</v>
      </c>
      <c r="L4761" s="444">
        <f t="shared" ca="1" si="192"/>
        <v>2705047996899.5063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2705047996899.5063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11271033320.41461</v>
      </c>
      <c r="L4762" s="444">
        <f t="shared" ca="1" si="192"/>
        <v>2716319030219.9209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2716319030219.9209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11317995959.24967</v>
      </c>
      <c r="L4763" s="444">
        <f t="shared" ca="1" si="192"/>
        <v>2727637026179.1704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2727637026179.1704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11365154275.746544</v>
      </c>
      <c r="L4764" s="444">
        <f t="shared" ca="1" si="192"/>
        <v>2739002180454.917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2739002180454.917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11412509085.228821</v>
      </c>
      <c r="L4765" s="444">
        <f t="shared" ca="1" si="192"/>
        <v>2750414689540.146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2750414689540.146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11460061206.417274</v>
      </c>
      <c r="L4766" s="444">
        <f t="shared" ca="1" si="192"/>
        <v>2761874750746.5635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2761874750746.5635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11507811461.444014</v>
      </c>
      <c r="L4767" s="444">
        <f t="shared" ca="1" si="192"/>
        <v>2773382562208.0073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2773382562208.0073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11555760675.866697</v>
      </c>
      <c r="L4768" s="444">
        <f t="shared" ca="1" si="192"/>
        <v>2784938322883.874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2784938322883.874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11603909678.682808</v>
      </c>
      <c r="L4769" s="444">
        <f t="shared" ca="1" si="192"/>
        <v>2796542232562.5566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2796542232562.5566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11652259302.343987</v>
      </c>
      <c r="L4770" s="444">
        <f t="shared" ca="1" si="192"/>
        <v>2808194491864.9004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2808194491864.9004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11700810382.770418</v>
      </c>
      <c r="L4771" s="444">
        <f t="shared" ca="1" si="192"/>
        <v>2819895302247.6709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2819895302247.6709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11749563759.365295</v>
      </c>
      <c r="L4772" s="444">
        <f t="shared" ca="1" si="192"/>
        <v>2831644866007.0361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2831644866007.0361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11798520275.029318</v>
      </c>
      <c r="L4773" s="444">
        <f t="shared" ca="1" si="192"/>
        <v>2843443386282.0654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2843443386282.0654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11847680776.175272</v>
      </c>
      <c r="L4774" s="444">
        <f t="shared" ca="1" si="192"/>
        <v>2855291067058.2407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2855291067058.2407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11897046112.74267</v>
      </c>
      <c r="L4775" s="444">
        <f t="shared" ca="1" si="192"/>
        <v>2867188113170.9834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2867188113170.9834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11946617138.212431</v>
      </c>
      <c r="L4776" s="444">
        <f t="shared" ca="1" si="192"/>
        <v>2879134730309.1958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2879134730309.1958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11996394709.621649</v>
      </c>
      <c r="L4777" s="444">
        <f t="shared" ca="1" si="192"/>
        <v>2891131125018.8174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2891131125018.8174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12046379687.578405</v>
      </c>
      <c r="L4778" s="444">
        <f t="shared" ca="1" si="192"/>
        <v>2903177504706.396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2903177504706.396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12096572936.276649</v>
      </c>
      <c r="L4779" s="444">
        <f t="shared" ca="1" si="192"/>
        <v>2915274077642.6729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2915274077642.6729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12146975323.511137</v>
      </c>
      <c r="L4780" s="444">
        <f t="shared" ca="1" si="192"/>
        <v>2927421052966.1841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2927421052966.1841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12197587720.692434</v>
      </c>
      <c r="L4781" s="444">
        <f t="shared" ca="1" si="192"/>
        <v>2939618640686.8765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2939618640686.8765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12248411002.861984</v>
      </c>
      <c r="L4782" s="444">
        <f t="shared" ca="1" si="192"/>
        <v>2951867051689.7383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2951867051689.7383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12299446048.707243</v>
      </c>
      <c r="L4783" s="444">
        <f t="shared" ca="1" si="192"/>
        <v>2964166497738.4453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2964166497738.4453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12350693740.576855</v>
      </c>
      <c r="L4784" s="444">
        <f t="shared" ca="1" si="192"/>
        <v>2976517191479.022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2976517191479.022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12402154964.495924</v>
      </c>
      <c r="L4785" s="444">
        <f t="shared" ca="1" si="192"/>
        <v>2988919346443.5181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2988919346443.5181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12453830610.181326</v>
      </c>
      <c r="L4786" s="444">
        <f t="shared" ca="1" si="192"/>
        <v>3001373177053.6992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3001373177053.6992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12505721571.057079</v>
      </c>
      <c r="L4787" s="444">
        <f t="shared" ca="1" si="192"/>
        <v>3013878898624.7563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3013878898624.7563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12557828744.269817</v>
      </c>
      <c r="L4788" s="444">
        <f t="shared" ca="1" si="192"/>
        <v>3026436727369.0264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3026436727369.0264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12610153030.704277</v>
      </c>
      <c r="L4789" s="444">
        <f t="shared" ca="1" si="192"/>
        <v>3039046880399.7305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3039046880399.7305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12662695334.998877</v>
      </c>
      <c r="L4790" s="444">
        <f t="shared" ca="1" si="192"/>
        <v>3051709575734.7295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3051709575734.7295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12715456565.561373</v>
      </c>
      <c r="L4791" s="444">
        <f t="shared" ca="1" si="192"/>
        <v>3064425032300.291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3064425032300.291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12768437634.584545</v>
      </c>
      <c r="L4792" s="444">
        <f t="shared" ca="1" si="192"/>
        <v>3077193469934.8755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3077193469934.8755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12821639458.061981</v>
      </c>
      <c r="L4793" s="444">
        <f t="shared" ca="1" si="192"/>
        <v>3090015109392.9375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3090015109392.9375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12875062955.803905</v>
      </c>
      <c r="L4794" s="444">
        <f t="shared" ca="1" si="192"/>
        <v>3102890172348.7412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3102890172348.7412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12928709051.453089</v>
      </c>
      <c r="L4795" s="444">
        <f t="shared" ca="1" si="192"/>
        <v>3115818881400.1943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3115818881400.1943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12982578672.500809</v>
      </c>
      <c r="L4796" s="444">
        <f t="shared" ca="1" si="192"/>
        <v>3128801460072.6953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3128801460072.6953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13036672750.302896</v>
      </c>
      <c r="L4797" s="444">
        <f t="shared" ca="1" si="192"/>
        <v>3141838132822.998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3141838132822.998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13090992220.095825</v>
      </c>
      <c r="L4798" s="444">
        <f t="shared" ca="1" si="192"/>
        <v>3154929125043.0938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3154929125043.0938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13145538021.01289</v>
      </c>
      <c r="L4799" s="444">
        <f t="shared" ca="1" si="192"/>
        <v>3168074663064.1064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3168074663064.1064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13200311096.100443</v>
      </c>
      <c r="L4800" s="444">
        <f t="shared" ca="1" si="192"/>
        <v>3181274974160.207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3181274974160.207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13255312392.334196</v>
      </c>
      <c r="L4801" s="444">
        <f t="shared" ca="1" si="192"/>
        <v>3194530286552.541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3194530286552.541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13310542860.635588</v>
      </c>
      <c r="L4802" s="444">
        <f t="shared" ca="1" si="192"/>
        <v>3207840829413.1768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3207840829413.1768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13366003455.888237</v>
      </c>
      <c r="L4803" s="444">
        <f t="shared" ca="1" si="192"/>
        <v>3221206832869.0649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3221206832869.0649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13421695136.954437</v>
      </c>
      <c r="L4804" s="444">
        <f t="shared" ca="1" si="192"/>
        <v>3234628528006.0195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3234628528006.0195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13477618866.691748</v>
      </c>
      <c r="L4805" s="444">
        <f t="shared" ca="1" si="192"/>
        <v>3248106146872.7114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3248106146872.7114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13533775611.969631</v>
      </c>
      <c r="L4806" s="444">
        <f t="shared" ca="1" si="192"/>
        <v>3261639922484.6812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3261639922484.6812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13590166343.686171</v>
      </c>
      <c r="L4807" s="444">
        <f t="shared" ca="1" si="192"/>
        <v>3275230088828.3672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3275230088828.3672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13646792036.784863</v>
      </c>
      <c r="L4808" s="444">
        <f t="shared" ca="1" si="192"/>
        <v>3288876880865.1519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3288876880865.1519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13703653670.271465</v>
      </c>
      <c r="L4809" s="444">
        <f t="shared" ca="1" si="192"/>
        <v>3302580534535.4233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3302580534535.4233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13760752227.23093</v>
      </c>
      <c r="L4810" s="444">
        <f t="shared" ca="1" si="192"/>
        <v>3316341286762.6543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3316341286762.6543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13818088694.844393</v>
      </c>
      <c r="L4811" s="444">
        <f t="shared" ca="1" si="192"/>
        <v>3330159375457.4985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3330159375457.4985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13875664064.406244</v>
      </c>
      <c r="L4812" s="444">
        <f t="shared" ca="1" si="192"/>
        <v>3344035039521.9048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3344035039521.9048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13933479331.34127</v>
      </c>
      <c r="L4813" s="444">
        <f t="shared" ca="1" si="192"/>
        <v>3357968518853.2461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3357968518853.2461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13991535495.221859</v>
      </c>
      <c r="L4814" s="444">
        <f t="shared" ca="1" si="192"/>
        <v>3371960054348.4678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3371960054348.4678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14049833559.785282</v>
      </c>
      <c r="L4815" s="444">
        <f t="shared" ca="1" si="192"/>
        <v>3386009887908.2529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3386009887908.2529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14108374532.951054</v>
      </c>
      <c r="L4816" s="444">
        <f t="shared" ca="1" si="192"/>
        <v>3400118262441.2041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3400118262441.2041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14167159426.83835</v>
      </c>
      <c r="L4817" s="444">
        <f t="shared" ca="1" si="192"/>
        <v>3414285421868.0425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3414285421868.0425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14226189257.78351</v>
      </c>
      <c r="L4818" s="444">
        <f t="shared" ca="1" si="192"/>
        <v>3428511611125.8262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3428511611125.8262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14285465046.357609</v>
      </c>
      <c r="L4819" s="444">
        <f t="shared" ca="1" si="192"/>
        <v>3442797076172.1836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3442797076172.1836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14344987817.3841</v>
      </c>
      <c r="L4820" s="444">
        <f t="shared" ca="1" si="192"/>
        <v>3457142063989.5679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3457142063989.5679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14404758599.956533</v>
      </c>
      <c r="L4821" s="444">
        <f t="shared" ca="1" si="192"/>
        <v>3471546822589.5244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3471546822589.5244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14464778427.456352</v>
      </c>
      <c r="L4822" s="444">
        <f t="shared" ca="1" si="192"/>
        <v>3486011601016.981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3486011601016.981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14525048337.570753</v>
      </c>
      <c r="L4823" s="444">
        <f t="shared" ca="1" si="192"/>
        <v>3500536649354.5518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3500536649354.5518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14585569372.310631</v>
      </c>
      <c r="L4824" s="444">
        <f t="shared" ca="1" si="192"/>
        <v>3515122218726.8623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3515122218726.8623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14646342578.028593</v>
      </c>
      <c r="L4825" s="444">
        <f t="shared" ca="1" si="192"/>
        <v>3529768561304.8911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3529768561304.8911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14707369005.437046</v>
      </c>
      <c r="L4826" s="444">
        <f t="shared" ca="1" si="192"/>
        <v>3544475930310.3281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3544475930310.3281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14768649709.626368</v>
      </c>
      <c r="L4827" s="444">
        <f t="shared" ca="1" si="192"/>
        <v>3559244580019.9546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3559244580019.9546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14830185750.083143</v>
      </c>
      <c r="L4828" s="444">
        <f t="shared" ca="1" si="192"/>
        <v>3574074765770.0376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3574074765770.0376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14891978190.708488</v>
      </c>
      <c r="L4829" s="444">
        <f t="shared" ca="1" si="192"/>
        <v>3588966743960.7461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3588966743960.7461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14954028099.836441</v>
      </c>
      <c r="L4830" s="444">
        <f t="shared" ca="1" si="192"/>
        <v>3603920772060.5825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3603920772060.5825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15016336550.252424</v>
      </c>
      <c r="L4831" s="444">
        <f t="shared" ca="1" si="192"/>
        <v>3618937108610.835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3618937108610.835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15078904619.211813</v>
      </c>
      <c r="L4832" s="444">
        <f t="shared" ca="1" si="192"/>
        <v>3634016013230.0469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3634016013230.0469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15141733388.45853</v>
      </c>
      <c r="L4833" s="444">
        <f t="shared" ca="1" si="192"/>
        <v>3649157746618.5054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3649157746618.5054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15204823944.243773</v>
      </c>
      <c r="L4834" s="444">
        <f t="shared" ca="1" si="192"/>
        <v>3664362570562.749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3664362570562.749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15268177377.344788</v>
      </c>
      <c r="L4835" s="444">
        <f t="shared" ca="1" si="192"/>
        <v>3679630747940.0938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3679630747940.0938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15331794783.083721</v>
      </c>
      <c r="L4836" s="444">
        <f t="shared" ca="1" si="192"/>
        <v>3694962542723.1772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3694962542723.1772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15395677261.346571</v>
      </c>
      <c r="L4837" s="444">
        <f t="shared" ca="1" si="192"/>
        <v>3710358219984.5239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3710358219984.5239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15459825916.602182</v>
      </c>
      <c r="L4838" s="444">
        <f t="shared" ca="1" si="192"/>
        <v>3725818045901.126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3725818045901.126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15524241857.92136</v>
      </c>
      <c r="L4839" s="444">
        <f t="shared" ca="1" si="192"/>
        <v>3741342287759.0474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3741342287759.0474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15588926198.996033</v>
      </c>
      <c r="L4840" s="444">
        <f t="shared" ca="1" si="192"/>
        <v>3756931213958.0435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3756931213958.0435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15653880058.158514</v>
      </c>
      <c r="L4841" s="444">
        <f t="shared" ca="1" si="192"/>
        <v>3772585094016.2021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3772585094016.2021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15719104558.400843</v>
      </c>
      <c r="L4842" s="444">
        <f t="shared" ca="1" si="192"/>
        <v>3788304198574.603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3788304198574.603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15784600827.394178</v>
      </c>
      <c r="L4843" s="444">
        <f t="shared" ca="1" si="192"/>
        <v>3804088799401.9971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3804088799401.9971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15850369997.508318</v>
      </c>
      <c r="L4844" s="444">
        <f t="shared" ca="1" si="192"/>
        <v>3819939169399.5054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3819939169399.5054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15916413205.83127</v>
      </c>
      <c r="L4845" s="444">
        <f t="shared" ca="1" si="192"/>
        <v>3835855582605.3364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3835855582605.3364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15982731594.188902</v>
      </c>
      <c r="L4846" s="444">
        <f t="shared" ca="1" si="192"/>
        <v>3851838314199.5254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3851838314199.5254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16049326309.164688</v>
      </c>
      <c r="L4847" s="444">
        <f t="shared" ca="1" si="192"/>
        <v>3867887640508.6899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3867887640508.6899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16116198502.119541</v>
      </c>
      <c r="L4848" s="444">
        <f t="shared" ca="1" si="192"/>
        <v>3884003839010.8096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3884003839010.8096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16183349329.211706</v>
      </c>
      <c r="L4849" s="444">
        <f t="shared" ca="1" si="192"/>
        <v>3900187188340.0215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3900187188340.0215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16250779951.416754</v>
      </c>
      <c r="L4850" s="444">
        <f t="shared" ca="1" si="192"/>
        <v>3916437968291.4385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3916437968291.4385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16318491534.547661</v>
      </c>
      <c r="L4851" s="444">
        <f t="shared" ca="1" si="192"/>
        <v>3932756459825.9863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3932756459825.9863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16386485249.27494</v>
      </c>
      <c r="L4852" s="444">
        <f t="shared" ca="1" si="192"/>
        <v>3949142945075.2612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3949142945075.2612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16454762271.146921</v>
      </c>
      <c r="L4853" s="444">
        <f t="shared" ref="L4853:L5107" ca="1" si="197">I4853-J4853+K4853</f>
        <v>3965597707346.4082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3965597707346.4082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16523323780.610033</v>
      </c>
      <c r="L4854" s="444">
        <f t="shared" ca="1" si="197"/>
        <v>3982121031127.0181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3982121031127.0181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16592170963.02924</v>
      </c>
      <c r="L4855" s="444">
        <f t="shared" ca="1" si="197"/>
        <v>3998713202090.0474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3998713202090.0474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16661305008.70853</v>
      </c>
      <c r="L4856" s="444">
        <f t="shared" ca="1" si="197"/>
        <v>4015374507098.7559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4015374507098.7559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16730727112.911482</v>
      </c>
      <c r="L4857" s="444">
        <f t="shared" ca="1" si="197"/>
        <v>4032105234211.6675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4032105234211.6675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16800438475.881948</v>
      </c>
      <c r="L4858" s="444">
        <f t="shared" ca="1" si="197"/>
        <v>4048905672687.5493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4048905672687.5493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16870440302.864788</v>
      </c>
      <c r="L4859" s="444">
        <f t="shared" ca="1" si="197"/>
        <v>4065776112990.4141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4065776112990.4141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16940733804.126722</v>
      </c>
      <c r="L4860" s="444">
        <f t="shared" ca="1" si="197"/>
        <v>4082716846794.541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4082716846794.541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17011320194.977257</v>
      </c>
      <c r="L4861" s="444">
        <f t="shared" ca="1" si="197"/>
        <v>4099728166989.5181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4099728166989.5181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17082200695.789658</v>
      </c>
      <c r="L4862" s="444">
        <f t="shared" ca="1" si="197"/>
        <v>4116810367685.3076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4116810367685.3076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17153376532.022116</v>
      </c>
      <c r="L4863" s="444">
        <f t="shared" ca="1" si="197"/>
        <v>4133963744217.3296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4133963744217.3296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17224848934.238873</v>
      </c>
      <c r="L4864" s="444">
        <f t="shared" ca="1" si="197"/>
        <v>4151188593151.5684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4151188593151.5684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17296619138.131535</v>
      </c>
      <c r="L4865" s="444">
        <f t="shared" ca="1" si="197"/>
        <v>4168485212289.6997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4168485212289.6997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17368688384.540417</v>
      </c>
      <c r="L4866" s="444">
        <f t="shared" ca="1" si="197"/>
        <v>4185853900674.2402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4185853900674.2402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17441057919.476002</v>
      </c>
      <c r="L4867" s="444">
        <f t="shared" ca="1" si="197"/>
        <v>4203294958593.7163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4203294958593.7163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17513728994.140484</v>
      </c>
      <c r="L4868" s="444">
        <f t="shared" ca="1" si="197"/>
        <v>4220808687587.8569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4220808687587.8569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17586702864.949402</v>
      </c>
      <c r="L4869" s="444">
        <f t="shared" ca="1" si="197"/>
        <v>4238395390452.8062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4238395390452.8062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17659980793.55336</v>
      </c>
      <c r="L4870" s="444">
        <f t="shared" ca="1" si="197"/>
        <v>4256055371246.3594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4256055371246.3594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17733564046.859829</v>
      </c>
      <c r="L4871" s="444">
        <f t="shared" ca="1" si="197"/>
        <v>4273788935293.2192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4273788935293.2192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17807453897.05508</v>
      </c>
      <c r="L4872" s="444">
        <f t="shared" ca="1" si="197"/>
        <v>4291596389190.2744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4291596389190.2744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17881651621.626141</v>
      </c>
      <c r="L4873" s="444">
        <f t="shared" ca="1" si="197"/>
        <v>4309478040811.9004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4309478040811.9004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17956158503.382919</v>
      </c>
      <c r="L4874" s="444">
        <f t="shared" ca="1" si="197"/>
        <v>4327434199315.2832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4327434199315.2832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18030975830.480343</v>
      </c>
      <c r="L4875" s="444">
        <f t="shared" ca="1" si="197"/>
        <v>4345465175145.7637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4345465175145.7637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18106104896.440685</v>
      </c>
      <c r="L4876" s="444">
        <f t="shared" ca="1" si="197"/>
        <v>4363571280042.2046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4363571280042.2046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18181547000.175854</v>
      </c>
      <c r="L4877" s="444">
        <f t="shared" ca="1" si="197"/>
        <v>4381752827042.3804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4381752827042.3804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18257303446.009918</v>
      </c>
      <c r="L4878" s="444">
        <f t="shared" ca="1" si="197"/>
        <v>4400010130488.3906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4400010130488.3906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18333375543.701626</v>
      </c>
      <c r="L4879" s="444">
        <f t="shared" ca="1" si="197"/>
        <v>4418343506032.0918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4418343506032.0918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18409764608.467049</v>
      </c>
      <c r="L4880" s="444">
        <f t="shared" ca="1" si="197"/>
        <v>4436753270640.5586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4436753270640.5586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18486471961.002327</v>
      </c>
      <c r="L4881" s="444">
        <f t="shared" ca="1" si="197"/>
        <v>4455239742601.5605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4455239742601.5605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18563498927.5065</v>
      </c>
      <c r="L4882" s="444">
        <f t="shared" ca="1" si="197"/>
        <v>4473803241529.0674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4473803241529.0674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18640846839.704449</v>
      </c>
      <c r="L4883" s="444">
        <f t="shared" ca="1" si="197"/>
        <v>4492444088368.7715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4492444088368.7715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18718517034.869881</v>
      </c>
      <c r="L4884" s="444">
        <f t="shared" ca="1" si="197"/>
        <v>4511162605403.6416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4511162605403.6416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18796510855.848507</v>
      </c>
      <c r="L4885" s="444">
        <f t="shared" ca="1" si="197"/>
        <v>4529959116259.4902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4529959116259.4902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18874829651.081207</v>
      </c>
      <c r="L4886" s="444">
        <f t="shared" ca="1" si="197"/>
        <v>4548833945910.5713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4548833945910.5713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18953474774.62738</v>
      </c>
      <c r="L4887" s="444">
        <f t="shared" ca="1" si="197"/>
        <v>4567787420685.1982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4567787420685.1982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19032447586.188324</v>
      </c>
      <c r="L4888" s="444">
        <f t="shared" ca="1" si="197"/>
        <v>4586819868271.3867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4586819868271.3867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19111749451.130779</v>
      </c>
      <c r="L4889" s="444">
        <f t="shared" ca="1" si="197"/>
        <v>4605931617722.5176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4605931617722.5176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19191381740.51049</v>
      </c>
      <c r="L4890" s="444">
        <f t="shared" ca="1" si="197"/>
        <v>4625122999463.0283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4625122999463.0283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19271345831.095951</v>
      </c>
      <c r="L4891" s="444">
        <f t="shared" ca="1" si="197"/>
        <v>4644394345294.124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4644394345294.124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19351643105.392181</v>
      </c>
      <c r="L4892" s="444">
        <f t="shared" ca="1" si="197"/>
        <v>4663745988399.5166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4663745988399.5166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19432274951.664654</v>
      </c>
      <c r="L4893" s="444">
        <f t="shared" ca="1" si="197"/>
        <v>4683178263351.1816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4683178263351.1816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19513242763.963257</v>
      </c>
      <c r="L4894" s="444">
        <f t="shared" ca="1" si="197"/>
        <v>4702691506115.1445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4702691506115.1445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19594547942.146435</v>
      </c>
      <c r="L4895" s="444">
        <f t="shared" ca="1" si="197"/>
        <v>4722286054057.291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4722286054057.291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19676191891.90538</v>
      </c>
      <c r="L4896" s="444">
        <f t="shared" ca="1" si="197"/>
        <v>4741962245949.1963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4741962245949.1963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19758176024.788319</v>
      </c>
      <c r="L4897" s="444">
        <f t="shared" ca="1" si="197"/>
        <v>4761720421973.9844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4761720421973.9844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19840501758.224934</v>
      </c>
      <c r="L4898" s="444">
        <f t="shared" ca="1" si="197"/>
        <v>4781560923732.209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4781560923732.209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19923170515.550869</v>
      </c>
      <c r="L4899" s="444">
        <f t="shared" ca="1" si="197"/>
        <v>4801484094247.7598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4801484094247.7598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20006183726.032333</v>
      </c>
      <c r="L4900" s="444">
        <f t="shared" ca="1" si="197"/>
        <v>4821490277973.792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4821490277973.792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20089542824.8908</v>
      </c>
      <c r="L4901" s="444">
        <f t="shared" ca="1" si="197"/>
        <v>4841579820798.6826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4841579820798.6826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20173249253.327843</v>
      </c>
      <c r="L4902" s="444">
        <f t="shared" ca="1" si="197"/>
        <v>4861753070052.0107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4861753070052.0107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20257304458.550045</v>
      </c>
      <c r="L4903" s="444">
        <f t="shared" ca="1" si="197"/>
        <v>4882010374510.5605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4882010374510.5605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20341709893.794003</v>
      </c>
      <c r="L4904" s="444">
        <f t="shared" ca="1" si="197"/>
        <v>4902352084404.3545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4902352084404.3545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20426467018.351479</v>
      </c>
      <c r="L4905" s="444">
        <f t="shared" ca="1" si="197"/>
        <v>4922778551422.7061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4922778551422.7061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20511577297.594608</v>
      </c>
      <c r="L4906" s="444">
        <f t="shared" ca="1" si="197"/>
        <v>4943290128720.3008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4943290128720.3008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20597042203.001251</v>
      </c>
      <c r="L4907" s="444">
        <f t="shared" ca="1" si="197"/>
        <v>4963887170923.3018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4963887170923.3018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20682863212.180424</v>
      </c>
      <c r="L4908" s="444">
        <f t="shared" ca="1" si="197"/>
        <v>4984570034135.4824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4984570034135.4824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20769041808.897842</v>
      </c>
      <c r="L4909" s="444">
        <f t="shared" ca="1" si="197"/>
        <v>5005339075944.3799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5005339075944.3799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20855579483.101582</v>
      </c>
      <c r="L4910" s="444">
        <f t="shared" ca="1" si="197"/>
        <v>5026194655427.4814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5026194655427.4814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20942477730.947838</v>
      </c>
      <c r="L4911" s="444">
        <f t="shared" ca="1" si="197"/>
        <v>5047137133158.4297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5047137133158.4297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21029738054.82679</v>
      </c>
      <c r="L4912" s="444">
        <f t="shared" ca="1" si="197"/>
        <v>5068166871213.2568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5068166871213.2568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21117361963.388569</v>
      </c>
      <c r="L4913" s="444">
        <f t="shared" ca="1" si="197"/>
        <v>5089284233176.6455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5089284233176.6455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21205350971.569355</v>
      </c>
      <c r="L4914" s="444">
        <f t="shared" ca="1" si="197"/>
        <v>5110489584148.2148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5110489584148.2148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21293706600.617561</v>
      </c>
      <c r="L4915" s="444">
        <f t="shared" ca="1" si="197"/>
        <v>5131783290748.832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5131783290748.832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21382430378.120132</v>
      </c>
      <c r="L4916" s="444">
        <f t="shared" ca="1" si="197"/>
        <v>5153165721126.9521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5153165721126.9521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21471523838.028969</v>
      </c>
      <c r="L4917" s="444">
        <f t="shared" ca="1" si="197"/>
        <v>5174637244964.9814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5174637244964.9814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21560988520.687424</v>
      </c>
      <c r="L4918" s="444">
        <f t="shared" ca="1" si="197"/>
        <v>5196198233485.6689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5196198233485.6689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21650825972.856953</v>
      </c>
      <c r="L4919" s="444">
        <f t="shared" ca="1" si="197"/>
        <v>5217849059458.5264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5217849059458.5264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21741037747.743858</v>
      </c>
      <c r="L4920" s="444">
        <f t="shared" ca="1" si="197"/>
        <v>5239590097206.2705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5239590097206.2705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21831625405.026127</v>
      </c>
      <c r="L4921" s="444">
        <f t="shared" ca="1" si="197"/>
        <v>5261421722611.2969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5261421722611.2969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21922590510.880402</v>
      </c>
      <c r="L4922" s="444">
        <f t="shared" ca="1" si="197"/>
        <v>5283344313122.1777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5283344313122.1777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22013934638.009075</v>
      </c>
      <c r="L4923" s="444">
        <f t="shared" ca="1" si="197"/>
        <v>5305358247760.1865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5305358247760.1865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22105659365.667442</v>
      </c>
      <c r="L4924" s="444">
        <f t="shared" ca="1" si="197"/>
        <v>5327463907125.8535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5327463907125.8535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22197766279.691055</v>
      </c>
      <c r="L4925" s="444">
        <f t="shared" ca="1" si="197"/>
        <v>5349661673405.5449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5349661673405.5449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22290256972.523102</v>
      </c>
      <c r="L4926" s="444">
        <f t="shared" ca="1" si="197"/>
        <v>5371951930378.0684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5371951930378.0684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22383133043.241951</v>
      </c>
      <c r="L4927" s="444">
        <f t="shared" ca="1" si="197"/>
        <v>5394335063421.3105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5394335063421.3105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22476396097.588795</v>
      </c>
      <c r="L4928" s="444">
        <f t="shared" ca="1" si="197"/>
        <v>5416811459518.8994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5416811459518.8994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22570047747.995415</v>
      </c>
      <c r="L4929" s="444">
        <f t="shared" ca="1" si="197"/>
        <v>5439381507266.8945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5439381507266.8945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22664089613.612061</v>
      </c>
      <c r="L4930" s="444">
        <f t="shared" ca="1" si="197"/>
        <v>5462045596880.5068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5462045596880.5068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22758523320.335445</v>
      </c>
      <c r="L4931" s="444">
        <f t="shared" ca="1" si="197"/>
        <v>5484804120200.8418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5484804120200.8418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22853350500.836842</v>
      </c>
      <c r="L4932" s="444">
        <f t="shared" ca="1" si="197"/>
        <v>5507657470701.6787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5507657470701.6787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22948572794.590328</v>
      </c>
      <c r="L4933" s="444">
        <f t="shared" ca="1" si="197"/>
        <v>5530606043496.2686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5530606043496.2686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23044191847.901119</v>
      </c>
      <c r="L4934" s="444">
        <f t="shared" ca="1" si="197"/>
        <v>5553650235344.1699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5553650235344.1699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23140209313.93404</v>
      </c>
      <c r="L4935" s="444">
        <f t="shared" ca="1" si="197"/>
        <v>5576790444658.1035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5576790444658.1035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23236626852.742096</v>
      </c>
      <c r="L4936" s="444">
        <f t="shared" ca="1" si="197"/>
        <v>5600027071510.8457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5600027071510.8457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23333446131.295189</v>
      </c>
      <c r="L4937" s="444">
        <f t="shared" ca="1" si="197"/>
        <v>5623360517642.1406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5623360517642.1406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23430668823.508919</v>
      </c>
      <c r="L4938" s="444">
        <f t="shared" ca="1" si="197"/>
        <v>5646791186465.6494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5646791186465.6494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23528296610.27354</v>
      </c>
      <c r="L4939" s="444">
        <f t="shared" ca="1" si="197"/>
        <v>5670319483075.9229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5670319483075.9229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23626331179.483013</v>
      </c>
      <c r="L4940" s="444">
        <f t="shared" ca="1" si="197"/>
        <v>5693945814255.4063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5693945814255.4063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23724774226.064194</v>
      </c>
      <c r="L4941" s="444">
        <f t="shared" ca="1" si="197"/>
        <v>5717670588481.4707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5717670588481.4707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23823627452.006126</v>
      </c>
      <c r="L4942" s="444">
        <f t="shared" ca="1" si="197"/>
        <v>5741494215933.4766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5741494215933.4766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23922892566.389484</v>
      </c>
      <c r="L4943" s="444">
        <f t="shared" ca="1" si="197"/>
        <v>5765417108499.8662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5765417108499.8662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24022571285.416107</v>
      </c>
      <c r="L4944" s="444">
        <f t="shared" ca="1" si="197"/>
        <v>5789439679785.2822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5789439679785.2822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24122665332.438675</v>
      </c>
      <c r="L4945" s="444">
        <f t="shared" ca="1" si="197"/>
        <v>5813562345117.7207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5813562345117.7207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24223176437.990501</v>
      </c>
      <c r="L4946" s="444">
        <f t="shared" ca="1" si="197"/>
        <v>5837785521555.7109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5837785521555.7109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24324106339.81546</v>
      </c>
      <c r="L4947" s="444">
        <f t="shared" ca="1" si="197"/>
        <v>5862109627895.5264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5862109627895.5264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24425456782.898026</v>
      </c>
      <c r="L4948" s="444">
        <f t="shared" ca="1" si="197"/>
        <v>5886535084678.4248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5886535084678.4248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24527229519.493435</v>
      </c>
      <c r="L4949" s="444">
        <f t="shared" ca="1" si="197"/>
        <v>5911062314197.918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5911062314197.918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24629426309.15799</v>
      </c>
      <c r="L4950" s="444">
        <f t="shared" ca="1" si="197"/>
        <v>5935691740507.0762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5935691740507.0762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24732048918.779484</v>
      </c>
      <c r="L4951" s="444">
        <f t="shared" ca="1" si="197"/>
        <v>5960423789425.8555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5960423789425.8555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24835099122.607731</v>
      </c>
      <c r="L4952" s="444">
        <f t="shared" ca="1" si="197"/>
        <v>5985258888548.4629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5985258888548.4629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24938578702.285263</v>
      </c>
      <c r="L4953" s="444">
        <f t="shared" ca="1" si="197"/>
        <v>6010197467250.748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6010197467250.748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25042489446.878117</v>
      </c>
      <c r="L4954" s="444">
        <f t="shared" ca="1" si="197"/>
        <v>6035239956697.626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6035239956697.626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25146833152.906776</v>
      </c>
      <c r="L4955" s="444">
        <f t="shared" ca="1" si="197"/>
        <v>6060386789850.5332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6060386789850.5332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25251611624.37722</v>
      </c>
      <c r="L4956" s="444">
        <f t="shared" ca="1" si="197"/>
        <v>6085638401474.9102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6085638401474.9102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25356826672.812126</v>
      </c>
      <c r="L4957" s="444">
        <f t="shared" ca="1" si="197"/>
        <v>6110995228147.7227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6110995228147.7227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25462480117.282177</v>
      </c>
      <c r="L4958" s="444">
        <f t="shared" ca="1" si="197"/>
        <v>6136457708265.0049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6136457708265.0049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25568573784.437519</v>
      </c>
      <c r="L4959" s="444">
        <f t="shared" ca="1" si="197"/>
        <v>6162026282049.4424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6162026282049.4424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25675109508.539345</v>
      </c>
      <c r="L4960" s="444">
        <f t="shared" ca="1" si="197"/>
        <v>6187701391557.9814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6187701391557.9814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25782089131.491589</v>
      </c>
      <c r="L4961" s="444">
        <f t="shared" ca="1" si="197"/>
        <v>6213483480689.4727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6213483480689.4727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25889514502.872803</v>
      </c>
      <c r="L4962" s="444">
        <f t="shared" ca="1" si="197"/>
        <v>6239372995192.3457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6239372995192.3457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25997387479.968105</v>
      </c>
      <c r="L4963" s="444">
        <f t="shared" ca="1" si="197"/>
        <v>6265370382672.3135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6265370382672.3135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26105709927.801308</v>
      </c>
      <c r="L4964" s="444">
        <f t="shared" ca="1" si="197"/>
        <v>6291476092600.1152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6291476092600.1152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26214483719.167145</v>
      </c>
      <c r="L4965" s="444">
        <f t="shared" ca="1" si="197"/>
        <v>6317690576319.2822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6317690576319.2822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26323710734.663677</v>
      </c>
      <c r="L4966" s="444">
        <f t="shared" ca="1" si="197"/>
        <v>6344014287053.9463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6344014287053.9463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26433392862.724777</v>
      </c>
      <c r="L4967" s="444">
        <f t="shared" ca="1" si="197"/>
        <v>6370447679916.6709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6370447679916.6709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26543531999.652794</v>
      </c>
      <c r="L4968" s="444">
        <f t="shared" ca="1" si="197"/>
        <v>6396991211916.3232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6396991211916.3232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26654130049.651348</v>
      </c>
      <c r="L4969" s="444">
        <f t="shared" ca="1" si="197"/>
        <v>6423645341965.9746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6423645341965.9746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26765188924.858227</v>
      </c>
      <c r="L4970" s="444">
        <f t="shared" ca="1" si="197"/>
        <v>6450410530890.833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6450410530890.833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26876710545.378471</v>
      </c>
      <c r="L4971" s="444">
        <f t="shared" ca="1" si="197"/>
        <v>6477287241436.2119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6477287241436.2119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26988696839.317551</v>
      </c>
      <c r="L4972" s="444">
        <f t="shared" ca="1" si="197"/>
        <v>6504275938275.5293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6504275938275.5293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27101149742.814705</v>
      </c>
      <c r="L4973" s="444">
        <f t="shared" ca="1" si="197"/>
        <v>6531377088018.3438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6531377088018.3438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27214071200.076431</v>
      </c>
      <c r="L4974" s="444">
        <f t="shared" ca="1" si="197"/>
        <v>6558591159218.4199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6558591159218.4199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27327463163.410084</v>
      </c>
      <c r="L4975" s="444">
        <f t="shared" ca="1" si="197"/>
        <v>6585918622381.8301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6585918622381.8301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27441327593.257626</v>
      </c>
      <c r="L4976" s="444">
        <f t="shared" ca="1" si="197"/>
        <v>6613359949975.0879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6613359949975.0879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27555666458.229534</v>
      </c>
      <c r="L4977" s="444">
        <f t="shared" ca="1" si="197"/>
        <v>6640915616433.3174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6640915616433.3174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27670481735.138821</v>
      </c>
      <c r="L4978" s="444">
        <f t="shared" ca="1" si="197"/>
        <v>6668586098168.4561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6668586098168.4561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27785775409.035233</v>
      </c>
      <c r="L4979" s="444">
        <f t="shared" ca="1" si="197"/>
        <v>6696371873577.4912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6696371873577.4912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27901549473.239548</v>
      </c>
      <c r="L4980" s="444">
        <f t="shared" ca="1" si="197"/>
        <v>6724273423050.7305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6724273423050.7305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28017805929.378044</v>
      </c>
      <c r="L4981" s="444">
        <f t="shared" ca="1" si="197"/>
        <v>6752291228980.1084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6752291228980.1084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28134546787.417118</v>
      </c>
      <c r="L4982" s="444">
        <f t="shared" ca="1" si="197"/>
        <v>6780425775767.5254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6780425775767.5254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28251774065.698021</v>
      </c>
      <c r="L4983" s="444">
        <f t="shared" ca="1" si="197"/>
        <v>6808677549833.2236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6808677549833.2236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28369489790.971764</v>
      </c>
      <c r="L4984" s="444">
        <f t="shared" ca="1" si="197"/>
        <v>6837047039624.1953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6837047039624.1953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28487695998.434147</v>
      </c>
      <c r="L4985" s="444">
        <f t="shared" ca="1" si="197"/>
        <v>6865534735622.6299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6865534735622.6299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28606394731.760956</v>
      </c>
      <c r="L4986" s="444">
        <f t="shared" ca="1" si="197"/>
        <v>6894141130354.3906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6894141130354.3906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28725588043.143295</v>
      </c>
      <c r="L4987" s="444">
        <f t="shared" ca="1" si="197"/>
        <v>6922866718397.5342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6922866718397.5342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28845277993.323059</v>
      </c>
      <c r="L4988" s="444">
        <f t="shared" ca="1" si="197"/>
        <v>6951711996390.8574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6951711996390.8574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28965466651.628571</v>
      </c>
      <c r="L4989" s="444">
        <f t="shared" ca="1" si="197"/>
        <v>6980677463042.4863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6980677463042.4863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29086156096.010357</v>
      </c>
      <c r="L4990" s="444">
        <f t="shared" ca="1" si="197"/>
        <v>7009763619138.4971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7009763619138.4971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29207348413.077072</v>
      </c>
      <c r="L4991" s="444">
        <f t="shared" ca="1" si="197"/>
        <v>7038970967551.5742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7038970967551.5742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29329045698.131554</v>
      </c>
      <c r="L4992" s="444">
        <f t="shared" ca="1" si="197"/>
        <v>7068300013249.7061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7068300013249.7061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29451250055.207111</v>
      </c>
      <c r="L4993" s="444">
        <f t="shared" ca="1" si="197"/>
        <v>7097751263304.9131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7097751263304.9131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29573963597.103806</v>
      </c>
      <c r="L4994" s="444">
        <f t="shared" ca="1" si="197"/>
        <v>7127325226902.0166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7127325226902.0166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29697188445.425068</v>
      </c>
      <c r="L4995" s="444">
        <f t="shared" ca="1" si="197"/>
        <v>7157022415347.4414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7157022415347.4414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29820926730.614342</v>
      </c>
      <c r="L4996" s="444">
        <f t="shared" ca="1" si="197"/>
        <v>7186843342078.0557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7186843342078.0557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29945180591.991898</v>
      </c>
      <c r="L4997" s="444">
        <f t="shared" ca="1" si="197"/>
        <v>7216788522670.0479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7216788522670.0479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30069952177.791862</v>
      </c>
      <c r="L4998" s="444">
        <f t="shared" ca="1" si="197"/>
        <v>7246858474847.8398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7246858474847.8398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30195243645.199333</v>
      </c>
      <c r="L4999" s="444">
        <f t="shared" ca="1" si="197"/>
        <v>7277053718493.0391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7277053718493.0391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30321057160.387661</v>
      </c>
      <c r="L5000" s="444">
        <f t="shared" ca="1" si="197"/>
        <v>7307374775653.4268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7307374775653.4268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30447394898.555943</v>
      </c>
      <c r="L5001" s="444">
        <f t="shared" ca="1" si="197"/>
        <v>7337822170551.9824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7337822170551.9824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30574259043.966595</v>
      </c>
      <c r="L5002" s="444">
        <f t="shared" ca="1" si="197"/>
        <v>7368396429595.9492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7368396429595.9492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30701651789.98312</v>
      </c>
      <c r="L5003" s="444">
        <f t="shared" ca="1" si="197"/>
        <v>7399098081385.9326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7399098081385.9326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30829575339.108047</v>
      </c>
      <c r="L5004" s="444">
        <f t="shared" ca="1" si="197"/>
        <v>7429927656725.041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7429927656725.041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30958031903.021004</v>
      </c>
      <c r="L5005" s="444">
        <f t="shared" ca="1" si="197"/>
        <v>7460885688628.0625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7460885688628.0625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31087023702.616924</v>
      </c>
      <c r="L5006" s="444">
        <f t="shared" ca="1" si="197"/>
        <v>7491972712330.6797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7491972712330.6797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31216552968.044502</v>
      </c>
      <c r="L5007" s="444">
        <f t="shared" ca="1" si="197"/>
        <v>7523189265298.7246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7523189265298.7246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31346621938.744686</v>
      </c>
      <c r="L5008" s="444">
        <f t="shared" ca="1" si="197"/>
        <v>7554535887237.4697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7554535887237.4697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31477232863.489452</v>
      </c>
      <c r="L5009" s="444">
        <f t="shared" ca="1" si="197"/>
        <v>7586013120100.959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7586013120100.959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31608388000.420658</v>
      </c>
      <c r="L5010" s="444">
        <f t="shared" ca="1" si="197"/>
        <v>7617621508101.3799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7617621508101.3799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31740089617.089081</v>
      </c>
      <c r="L5011" s="444">
        <f t="shared" ca="1" si="197"/>
        <v>7649361597718.4688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7649361597718.4688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31872339990.493614</v>
      </c>
      <c r="L5012" s="444">
        <f t="shared" ca="1" si="197"/>
        <v>7681233937708.9619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7681233937708.9619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32005141407.120674</v>
      </c>
      <c r="L5013" s="444">
        <f t="shared" ca="1" si="197"/>
        <v>7713239079116.083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7713239079116.083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32138496162.983677</v>
      </c>
      <c r="L5014" s="444">
        <f t="shared" ca="1" si="197"/>
        <v>7745377575279.0664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7745377575279.0664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32272406563.662781</v>
      </c>
      <c r="L5015" s="444">
        <f t="shared" ca="1" si="197"/>
        <v>7777649981842.7295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7777649981842.7295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32406874924.344707</v>
      </c>
      <c r="L5016" s="444">
        <f t="shared" ca="1" si="197"/>
        <v>7810056856767.0742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7810056856767.0742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32541903569.862804</v>
      </c>
      <c r="L5017" s="444">
        <f t="shared" ca="1" si="197"/>
        <v>7842598760336.9375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7842598760336.9375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32677494834.737236</v>
      </c>
      <c r="L5018" s="444">
        <f t="shared" ca="1" si="197"/>
        <v>7875276255171.6748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7875276255171.6748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32813651063.215313</v>
      </c>
      <c r="L5019" s="444">
        <f t="shared" ca="1" si="197"/>
        <v>7908089906234.8896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7908089906234.8896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32950374609.312038</v>
      </c>
      <c r="L5020" s="444">
        <f t="shared" ca="1" si="197"/>
        <v>7941040280844.2021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7941040280844.2021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33087667836.850842</v>
      </c>
      <c r="L5021" s="444">
        <f t="shared" ca="1" si="197"/>
        <v>7974127948681.0527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7974127948681.0527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33225533119.504383</v>
      </c>
      <c r="L5022" s="444">
        <f t="shared" ca="1" si="197"/>
        <v>8007353481800.5566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8007353481800.5566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33363972840.835651</v>
      </c>
      <c r="L5023" s="444">
        <f t="shared" ca="1" si="197"/>
        <v>8040717454641.3926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8040717454641.3926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33502989394.339134</v>
      </c>
      <c r="L5024" s="444">
        <f t="shared" ca="1" si="197"/>
        <v>8074220444035.7314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8074220444035.7314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33642585183.482208</v>
      </c>
      <c r="L5025" s="444">
        <f t="shared" ca="1" si="197"/>
        <v>8107863029219.2139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8107863029219.2139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33782762621.746723</v>
      </c>
      <c r="L5026" s="444">
        <f t="shared" ca="1" si="197"/>
        <v>8141645791840.9609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8141645791840.9609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33923524132.67067</v>
      </c>
      <c r="L5027" s="444">
        <f t="shared" ca="1" si="197"/>
        <v>8175569315973.6318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8175569315973.6318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34064872149.890137</v>
      </c>
      <c r="L5028" s="444">
        <f t="shared" ca="1" si="197"/>
        <v>8209634188123.5215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8209634188123.5215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34206809117.181339</v>
      </c>
      <c r="L5029" s="444">
        <f t="shared" ca="1" si="197"/>
        <v>8243840997240.7031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8243840997240.7031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34349337488.50293</v>
      </c>
      <c r="L5030" s="444">
        <f t="shared" ca="1" si="197"/>
        <v>8278190334729.2061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8278190334729.2061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34492459728.038361</v>
      </c>
      <c r="L5031" s="444">
        <f t="shared" ca="1" si="197"/>
        <v>8312682794457.2441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8312682794457.2441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34636178310.238518</v>
      </c>
      <c r="L5032" s="444">
        <f t="shared" ca="1" si="197"/>
        <v>8347318972767.4824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8347318972767.4824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34780495719.86451</v>
      </c>
      <c r="L5033" s="444">
        <f t="shared" ca="1" si="197"/>
        <v>8382099468487.3467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8382099468487.3467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34925414452.030609</v>
      </c>
      <c r="L5034" s="444">
        <f t="shared" ca="1" si="197"/>
        <v>8417024882939.377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8417024882939.377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35070937012.247406</v>
      </c>
      <c r="L5035" s="444">
        <f t="shared" ca="1" si="197"/>
        <v>8452095819951.624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8452095819951.624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35217065916.465096</v>
      </c>
      <c r="L5036" s="444">
        <f t="shared" ca="1" si="197"/>
        <v>8487312885868.0889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8487312885868.0889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35363803691.117043</v>
      </c>
      <c r="L5037" s="444">
        <f t="shared" ca="1" si="197"/>
        <v>8522676689559.2061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8522676689559.2061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35511152873.163361</v>
      </c>
      <c r="L5038" s="444">
        <f t="shared" ca="1" si="197"/>
        <v>8558187842432.3691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8558187842432.3691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35659116010.134872</v>
      </c>
      <c r="L5039" s="444">
        <f t="shared" ca="1" si="197"/>
        <v>8593846958442.5039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8593846958442.5039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35807695660.177094</v>
      </c>
      <c r="L5040" s="444">
        <f t="shared" ca="1" si="197"/>
        <v>8629654654102.6807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8629654654102.6807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35956894392.094505</v>
      </c>
      <c r="L5041" s="444">
        <f t="shared" ca="1" si="197"/>
        <v>8665611548494.7754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8665611548494.7754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36106714785.39489</v>
      </c>
      <c r="L5042" s="444">
        <f t="shared" ca="1" si="197"/>
        <v>8701718263280.1699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8701718263280.1699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36257159430.334038</v>
      </c>
      <c r="L5043" s="444">
        <f t="shared" ca="1" si="197"/>
        <v>8737975422710.5039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8737975422710.5039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36408230927.960434</v>
      </c>
      <c r="L5044" s="444">
        <f t="shared" ca="1" si="197"/>
        <v>8774383653638.4639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8774383653638.4639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36559931890.160271</v>
      </c>
      <c r="L5045" s="444">
        <f t="shared" ca="1" si="197"/>
        <v>8810943585528.625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8810943585528.625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36712264939.702606</v>
      </c>
      <c r="L5046" s="444">
        <f t="shared" ca="1" si="197"/>
        <v>8847655850468.3281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8847655850468.3281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36865232710.284698</v>
      </c>
      <c r="L5047" s="444">
        <f t="shared" ca="1" si="197"/>
        <v>8884521083178.6133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8884521083178.6133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37018837846.577553</v>
      </c>
      <c r="L5048" s="444">
        <f t="shared" ca="1" si="197"/>
        <v>8921539921025.1914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8921539921025.1914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37173083004.271629</v>
      </c>
      <c r="L5049" s="444">
        <f t="shared" ca="1" si="197"/>
        <v>8958713004029.4629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8958713004029.4629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37327970850.122765</v>
      </c>
      <c r="L5050" s="444">
        <f t="shared" ca="1" si="197"/>
        <v>8996040974879.5859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8996040974879.5859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37483504061.998276</v>
      </c>
      <c r="L5051" s="444">
        <f t="shared" ca="1" si="197"/>
        <v>9033524478941.584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9033524478941.584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37639685328.923264</v>
      </c>
      <c r="L5052" s="444">
        <f t="shared" ca="1" si="197"/>
        <v>9071164164270.5078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9071164164270.5078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37796517351.127113</v>
      </c>
      <c r="L5053" s="444">
        <f t="shared" ca="1" si="197"/>
        <v>9108960681621.6348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9108960681621.6348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37954002840.090141</v>
      </c>
      <c r="L5054" s="444">
        <f t="shared" ca="1" si="197"/>
        <v>9146914684461.7246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9146914684461.7246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38112144518.590515</v>
      </c>
      <c r="L5055" s="444">
        <f t="shared" ca="1" si="197"/>
        <v>9185026828980.3145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9185026828980.3145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38270945120.751312</v>
      </c>
      <c r="L5056" s="444">
        <f t="shared" ca="1" si="197"/>
        <v>9223297774101.0664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9223297774101.0664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38430407392.087776</v>
      </c>
      <c r="L5057" s="444">
        <f t="shared" ca="1" si="197"/>
        <v>9261728181493.1543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9261728181493.1543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38590534089.55481</v>
      </c>
      <c r="L5058" s="444">
        <f t="shared" ca="1" si="197"/>
        <v>9300318715582.709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9300318715582.709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38751327981.59462</v>
      </c>
      <c r="L5059" s="444">
        <f t="shared" ca="1" si="197"/>
        <v>9339070043564.3027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9339070043564.3027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38912791848.184593</v>
      </c>
      <c r="L5060" s="444">
        <f t="shared" ca="1" si="197"/>
        <v>9377982835412.4883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9377982835412.4883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39074928480.885368</v>
      </c>
      <c r="L5061" s="444">
        <f t="shared" ca="1" si="197"/>
        <v>9417057763893.373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9417057763893.373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39237740682.889053</v>
      </c>
      <c r="L5062" s="444">
        <f t="shared" ca="1" si="197"/>
        <v>9456295504576.2617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9456295504576.2617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39401231269.067757</v>
      </c>
      <c r="L5063" s="444">
        <f t="shared" ca="1" si="197"/>
        <v>9495696735845.3301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9495696735845.3301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39565403066.022209</v>
      </c>
      <c r="L5064" s="444">
        <f t="shared" ca="1" si="197"/>
        <v>9535262138911.3516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9535262138911.3516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39730258912.13063</v>
      </c>
      <c r="L5065" s="444">
        <f t="shared" ca="1" si="197"/>
        <v>9574992397823.4824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9574992397823.4824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39895801657.597839</v>
      </c>
      <c r="L5066" s="444">
        <f t="shared" ca="1" si="197"/>
        <v>9614888199481.0801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9614888199481.0801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40062034164.504501</v>
      </c>
      <c r="L5067" s="444">
        <f t="shared" ca="1" si="197"/>
        <v>9654950233645.584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9654950233645.584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40228959306.856598</v>
      </c>
      <c r="L5068" s="444">
        <f t="shared" ca="1" si="197"/>
        <v>9695179192952.4414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9695179192952.4414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40396579970.63517</v>
      </c>
      <c r="L5069" s="444">
        <f t="shared" ca="1" si="197"/>
        <v>9735575772923.0762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9735575772923.0762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40564899053.846153</v>
      </c>
      <c r="L5070" s="444">
        <f t="shared" ca="1" si="197"/>
        <v>9776140671976.9219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9776140671976.9219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40733919466.570511</v>
      </c>
      <c r="L5071" s="444">
        <f t="shared" ca="1" si="197"/>
        <v>9816874591443.4922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9816874591443.4922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40903644131.014549</v>
      </c>
      <c r="L5072" s="444">
        <f t="shared" ca="1" si="197"/>
        <v>9857778235574.5059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9857778235574.5059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41074075981.56044</v>
      </c>
      <c r="L5073" s="444">
        <f t="shared" ca="1" si="197"/>
        <v>9898852311556.0664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9898852311556.0664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41245217964.81694</v>
      </c>
      <c r="L5074" s="444">
        <f t="shared" ca="1" si="197"/>
        <v>9940097529520.8828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9940097529520.8828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41417073039.670341</v>
      </c>
      <c r="L5075" s="444">
        <f t="shared" ca="1" si="197"/>
        <v>9981514602560.5527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9981514602560.5527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41589644177.335632</v>
      </c>
      <c r="L5076" s="444">
        <f t="shared" ca="1" si="197"/>
        <v>10023104246737.889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10023104246737.889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41762934361.407867</v>
      </c>
      <c r="L5077" s="444">
        <f t="shared" ca="1" si="197"/>
        <v>10064867181099.297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10064867181099.297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41936946587.913734</v>
      </c>
      <c r="L5078" s="444">
        <f t="shared" ca="1" si="197"/>
        <v>10106804127687.211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10106804127687.211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42111683865.36338</v>
      </c>
      <c r="L5079" s="444">
        <f t="shared" ca="1" si="197"/>
        <v>10148915811552.574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10148915811552.574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42287149214.802391</v>
      </c>
      <c r="L5080" s="444">
        <f t="shared" ca="1" si="197"/>
        <v>10191202960767.377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10191202960767.377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42463345669.864067</v>
      </c>
      <c r="L5081" s="444">
        <f t="shared" ca="1" si="197"/>
        <v>10233666306437.24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10233666306437.24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42640276276.821831</v>
      </c>
      <c r="L5082" s="444">
        <f t="shared" ca="1" si="197"/>
        <v>10276306582714.063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10276306582714.063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42817944094.64193</v>
      </c>
      <c r="L5083" s="444">
        <f t="shared" ca="1" si="197"/>
        <v>10319124526808.705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10319124526808.705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42996352195.03627</v>
      </c>
      <c r="L5084" s="444">
        <f t="shared" ca="1" si="197"/>
        <v>10362120879003.742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10362120879003.742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43175503662.515594</v>
      </c>
      <c r="L5085" s="444">
        <f t="shared" ca="1" si="197"/>
        <v>10405296382666.258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10405296382666.258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43355401594.442741</v>
      </c>
      <c r="L5086" s="444">
        <f t="shared" ca="1" si="197"/>
        <v>10448651784260.701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10448651784260.701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43536049101.086258</v>
      </c>
      <c r="L5087" s="444">
        <f t="shared" ca="1" si="197"/>
        <v>10492187833361.787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10492187833361.787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43717449305.67411</v>
      </c>
      <c r="L5088" s="444">
        <f t="shared" ca="1" si="197"/>
        <v>10535905282667.461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10535905282667.461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43899605344.447754</v>
      </c>
      <c r="L5089" s="444">
        <f t="shared" ca="1" si="197"/>
        <v>10579804888011.908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10579804888011.908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44082520366.716286</v>
      </c>
      <c r="L5090" s="444">
        <f t="shared" ca="1" si="197"/>
        <v>10623887408378.625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10623887408378.625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44266197534.910934</v>
      </c>
      <c r="L5091" s="444">
        <f t="shared" ca="1" si="197"/>
        <v>10668153605913.535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10668153605913.535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44450640024.639732</v>
      </c>
      <c r="L5092" s="444">
        <f t="shared" ca="1" si="197"/>
        <v>10712604245938.176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10712604245938.176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44635851024.742401</v>
      </c>
      <c r="L5093" s="444">
        <f t="shared" ca="1" si="197"/>
        <v>10757240096962.918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10757240096962.918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44821833737.34549</v>
      </c>
      <c r="L5094" s="444">
        <f t="shared" ca="1" si="197"/>
        <v>10802061930700.264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10802061930700.264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45008591377.917763</v>
      </c>
      <c r="L5095" s="444">
        <f t="shared" ca="1" si="197"/>
        <v>10847070522078.182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10847070522078.182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45196127175.32576</v>
      </c>
      <c r="L5096" s="444">
        <f t="shared" ca="1" si="197"/>
        <v>10892266649253.508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10892266649253.508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45384444371.889618</v>
      </c>
      <c r="L5097" s="444">
        <f t="shared" ca="1" si="197"/>
        <v>10937651093625.396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10937651093625.396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45573546223.439148</v>
      </c>
      <c r="L5098" s="444">
        <f t="shared" ca="1" si="197"/>
        <v>10983224639848.836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10983224639848.836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45763435999.370148</v>
      </c>
      <c r="L5099" s="444">
        <f t="shared" ca="1" si="197"/>
        <v>11028988075848.207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11028988075848.207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45954116982.700859</v>
      </c>
      <c r="L5100" s="444">
        <f t="shared" ca="1" si="197"/>
        <v>11074942192830.908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11074942192830.908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46145592470.128784</v>
      </c>
      <c r="L5101" s="444">
        <f t="shared" ca="1" si="197"/>
        <v>11121087785301.037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11121087785301.037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46337865772.087654</v>
      </c>
      <c r="L5102" s="444">
        <f t="shared" ca="1" si="197"/>
        <v>11167425651073.125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11167425651073.125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46530940212.804688</v>
      </c>
      <c r="L5103" s="444">
        <f t="shared" ca="1" si="197"/>
        <v>11213956591285.93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11213956591285.93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46724819130.35804</v>
      </c>
      <c r="L5104" s="444">
        <f t="shared" ca="1" si="197"/>
        <v>11260681410416.287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11260681410416.287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46919505876.734528</v>
      </c>
      <c r="L5105" s="444">
        <f t="shared" ca="1" si="197"/>
        <v>11307600916293.021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11307600916293.021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47115003817.887589</v>
      </c>
      <c r="L5106" s="444">
        <f t="shared" ca="1" si="197"/>
        <v>11354715920110.908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11354715920110.908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47311316333.795448</v>
      </c>
      <c r="L5107" s="444">
        <f t="shared" ca="1" si="197"/>
        <v>11402027236444.703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11402027236444.703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47508446818.519592</v>
      </c>
      <c r="L5108" s="444">
        <f t="shared" ref="L5108:L5362" ca="1" si="202">I5108-J5108+K5108</f>
        <v>11449535683263.223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11449535683263.223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47706398680.263428</v>
      </c>
      <c r="L5109" s="444">
        <f t="shared" ca="1" si="202"/>
        <v>11497242081943.486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11497242081943.486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47905175341.43119</v>
      </c>
      <c r="L5110" s="444">
        <f t="shared" ca="1" si="202"/>
        <v>11545147257284.918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11545147257284.918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48104780238.687157</v>
      </c>
      <c r="L5111" s="444">
        <f t="shared" ca="1" si="202"/>
        <v>11593252037523.605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11593252037523.605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48305216823.015022</v>
      </c>
      <c r="L5112" s="444">
        <f t="shared" ca="1" si="202"/>
        <v>11641557254346.621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11641557254346.621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48506488559.777588</v>
      </c>
      <c r="L5113" s="444">
        <f t="shared" ca="1" si="202"/>
        <v>11690063742906.398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11690063742906.398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48708598928.776657</v>
      </c>
      <c r="L5114" s="444">
        <f t="shared" ca="1" si="202"/>
        <v>11738772341835.176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11738772341835.176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48911551424.313232</v>
      </c>
      <c r="L5115" s="444">
        <f t="shared" ca="1" si="202"/>
        <v>11787683893259.488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11787683893259.488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49115349555.247864</v>
      </c>
      <c r="L5116" s="444">
        <f t="shared" ca="1" si="202"/>
        <v>11836799242814.736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11836799242814.736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49319996845.061401</v>
      </c>
      <c r="L5117" s="444">
        <f t="shared" ca="1" si="202"/>
        <v>11886119239659.797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11886119239659.797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49525496831.915817</v>
      </c>
      <c r="L5118" s="444">
        <f t="shared" ca="1" si="202"/>
        <v>11935644736491.713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11935644736491.713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49731853068.715469</v>
      </c>
      <c r="L5119" s="444">
        <f t="shared" ca="1" si="202"/>
        <v>11985376589560.428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11985376589560.428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49939069123.168449</v>
      </c>
      <c r="L5120" s="444">
        <f t="shared" ca="1" si="202"/>
        <v>12035315658683.596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12035315658683.596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50147148577.848312</v>
      </c>
      <c r="L5121" s="444">
        <f t="shared" ca="1" si="202"/>
        <v>12085462807261.443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12085462807261.443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50356095030.256012</v>
      </c>
      <c r="L5122" s="444">
        <f t="shared" ca="1" si="202"/>
        <v>12135818902291.699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12135818902291.699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50565912092.88208</v>
      </c>
      <c r="L5123" s="444">
        <f t="shared" ca="1" si="202"/>
        <v>12186384814384.582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12186384814384.582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50776603393.269089</v>
      </c>
      <c r="L5124" s="444">
        <f t="shared" ca="1" si="202"/>
        <v>12237161417777.852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12237161417777.852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50988172574.074379</v>
      </c>
      <c r="L5125" s="444">
        <f t="shared" ca="1" si="202"/>
        <v>12288149590351.926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12288149590351.926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51200623293.133026</v>
      </c>
      <c r="L5126" s="444">
        <f t="shared" ca="1" si="202"/>
        <v>12339350213645.059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12339350213645.059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51413959223.52108</v>
      </c>
      <c r="L5127" s="444">
        <f t="shared" ca="1" si="202"/>
        <v>12390764172868.58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12390764172868.58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51628184053.61908</v>
      </c>
      <c r="L5128" s="444">
        <f t="shared" ca="1" si="202"/>
        <v>12442392356922.199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12442392356922.199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51843301487.175827</v>
      </c>
      <c r="L5129" s="444">
        <f t="shared" ca="1" si="202"/>
        <v>12494235658409.375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12494235658409.375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52059315243.372398</v>
      </c>
      <c r="L5130" s="444">
        <f t="shared" ca="1" si="202"/>
        <v>12546294973652.748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12546294973652.748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52276229056.886452</v>
      </c>
      <c r="L5131" s="444">
        <f t="shared" ca="1" si="202"/>
        <v>12598571202709.635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12598571202709.635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52494046677.95681</v>
      </c>
      <c r="L5132" s="444">
        <f t="shared" ca="1" si="202"/>
        <v>12651065249387.592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12651065249387.592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52712771872.448296</v>
      </c>
      <c r="L5133" s="444">
        <f t="shared" ca="1" si="202"/>
        <v>12703778021260.041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12703778021260.041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52932408421.91684</v>
      </c>
      <c r="L5134" s="444">
        <f t="shared" ca="1" si="202"/>
        <v>12756710429681.957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12756710429681.957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53152960123.67482</v>
      </c>
      <c r="L5135" s="444">
        <f t="shared" ca="1" si="202"/>
        <v>12809863389805.633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12809863389805.633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53374430790.856804</v>
      </c>
      <c r="L5136" s="444">
        <f t="shared" ca="1" si="202"/>
        <v>12863237820596.49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12863237820596.49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53596824252.485374</v>
      </c>
      <c r="L5137" s="444">
        <f t="shared" ca="1" si="202"/>
        <v>12916834644848.977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12916834644848.977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53820144353.537399</v>
      </c>
      <c r="L5138" s="444">
        <f t="shared" ca="1" si="202"/>
        <v>12970654789202.514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12970654789202.514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54044394955.010475</v>
      </c>
      <c r="L5139" s="444">
        <f t="shared" ca="1" si="202"/>
        <v>13024699184157.523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13024699184157.523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54269579933.989677</v>
      </c>
      <c r="L5140" s="444">
        <f t="shared" ca="1" si="202"/>
        <v>13078968764091.514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13078968764091.514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54495703183.714638</v>
      </c>
      <c r="L5141" s="444">
        <f t="shared" ca="1" si="202"/>
        <v>13133464467275.229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13133464467275.229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54722768613.646782</v>
      </c>
      <c r="L5142" s="444">
        <f t="shared" ca="1" si="202"/>
        <v>13188187235888.875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13188187235888.875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54950780149.53698</v>
      </c>
      <c r="L5143" s="444">
        <f t="shared" ca="1" si="202"/>
        <v>13243138016038.412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13243138016038.412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55179741733.493385</v>
      </c>
      <c r="L5144" s="444">
        <f t="shared" ca="1" si="202"/>
        <v>13298317757771.906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13298317757771.906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55409657324.049606</v>
      </c>
      <c r="L5145" s="444">
        <f t="shared" ca="1" si="202"/>
        <v>13353727415095.955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13353727415095.955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55640530896.233147</v>
      </c>
      <c r="L5146" s="444">
        <f t="shared" ca="1" si="202"/>
        <v>13409367945992.188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13409367945992.188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55872366441.634117</v>
      </c>
      <c r="L5147" s="444">
        <f t="shared" ca="1" si="202"/>
        <v>13465240312433.822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13465240312433.822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56105167968.474258</v>
      </c>
      <c r="L5148" s="444">
        <f t="shared" ca="1" si="202"/>
        <v>13521345480402.297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13521345480402.297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56338939501.676239</v>
      </c>
      <c r="L5149" s="444">
        <f t="shared" ca="1" si="202"/>
        <v>13577684419903.973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13577684419903.973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56573685082.93322</v>
      </c>
      <c r="L5150" s="444">
        <f t="shared" ca="1" si="202"/>
        <v>13634258104986.906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13634258104986.906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56809408770.778778</v>
      </c>
      <c r="L5151" s="444">
        <f t="shared" ca="1" si="202"/>
        <v>13691067513757.686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13691067513757.686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57046114640.657021</v>
      </c>
      <c r="L5152" s="444">
        <f t="shared" ca="1" si="202"/>
        <v>13748113628398.342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13748113628398.342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57283806784.993088</v>
      </c>
      <c r="L5153" s="444">
        <f t="shared" ca="1" si="202"/>
        <v>13805397435183.334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13805397435183.334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57522489313.263893</v>
      </c>
      <c r="L5154" s="444">
        <f t="shared" ca="1" si="202"/>
        <v>13862919924496.598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13862919924496.598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57762166352.069153</v>
      </c>
      <c r="L5155" s="444">
        <f t="shared" ca="1" si="202"/>
        <v>13920682090848.666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13920682090848.666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58002842045.202774</v>
      </c>
      <c r="L5156" s="444">
        <f t="shared" ca="1" si="202"/>
        <v>13978684932893.869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13978684932893.869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58244520553.724457</v>
      </c>
      <c r="L5157" s="444">
        <f t="shared" ca="1" si="202"/>
        <v>14036929453447.594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14036929453447.594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58487206056.031639</v>
      </c>
      <c r="L5158" s="444">
        <f t="shared" ca="1" si="202"/>
        <v>14095416659503.625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14095416659503.625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58730902747.93177</v>
      </c>
      <c r="L5159" s="444">
        <f t="shared" ca="1" si="202"/>
        <v>14154147562251.557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14154147562251.557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58975614842.714821</v>
      </c>
      <c r="L5160" s="444">
        <f t="shared" ca="1" si="202"/>
        <v>14213123177094.271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14213123177094.271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59221346571.226135</v>
      </c>
      <c r="L5161" s="444">
        <f t="shared" ca="1" si="202"/>
        <v>14272344523665.498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14272344523665.498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59468102181.939575</v>
      </c>
      <c r="L5162" s="444">
        <f t="shared" ca="1" si="202"/>
        <v>14331812625847.438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14331812625847.438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59715885941.030991</v>
      </c>
      <c r="L5163" s="444">
        <f t="shared" ca="1" si="202"/>
        <v>14391528511788.469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14391528511788.469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59964702132.45195</v>
      </c>
      <c r="L5164" s="444">
        <f t="shared" ca="1" si="202"/>
        <v>14451493213920.92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14451493213920.92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60214555058.00383</v>
      </c>
      <c r="L5165" s="444">
        <f t="shared" ca="1" si="202"/>
        <v>14511707768978.924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14511707768978.924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60465449037.41217</v>
      </c>
      <c r="L5166" s="444">
        <f t="shared" ca="1" si="202"/>
        <v>14572173218016.336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14572173218016.336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60717388408.401398</v>
      </c>
      <c r="L5167" s="444">
        <f t="shared" ca="1" si="202"/>
        <v>14632890606424.738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14632890606424.738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60970377526.769745</v>
      </c>
      <c r="L5168" s="444">
        <f t="shared" ca="1" si="202"/>
        <v>14693860983951.508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14693860983951.508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61224420766.464615</v>
      </c>
      <c r="L5169" s="444">
        <f t="shared" ca="1" si="202"/>
        <v>14755085404717.973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14755085404717.973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61479522519.658226</v>
      </c>
      <c r="L5170" s="444">
        <f t="shared" ca="1" si="202"/>
        <v>14816564927237.631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14816564927237.631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61735687196.823456</v>
      </c>
      <c r="L5171" s="444">
        <f t="shared" ca="1" si="202"/>
        <v>14878300614434.455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14878300614434.455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61992919226.810226</v>
      </c>
      <c r="L5172" s="444">
        <f t="shared" ca="1" si="202"/>
        <v>14940293533661.266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14940293533661.266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62251223056.921928</v>
      </c>
      <c r="L5173" s="444">
        <f t="shared" ca="1" si="202"/>
        <v>15002544756718.188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15002544756718.188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62510603152.992455</v>
      </c>
      <c r="L5174" s="444">
        <f t="shared" ca="1" si="202"/>
        <v>15065055359871.18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15065055359871.18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62771063999.463249</v>
      </c>
      <c r="L5175" s="444">
        <f t="shared" ca="1" si="202"/>
        <v>15127826423870.643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15127826423870.643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63032610099.461006</v>
      </c>
      <c r="L5176" s="444">
        <f t="shared" ca="1" si="202"/>
        <v>15190859033970.104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15190859033970.104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63295245974.875427</v>
      </c>
      <c r="L5177" s="444">
        <f t="shared" ca="1" si="202"/>
        <v>15254154279944.979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15254154279944.979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63558976166.437401</v>
      </c>
      <c r="L5178" s="444">
        <f t="shared" ca="1" si="202"/>
        <v>15317713256111.416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15317713256111.416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63823805233.797569</v>
      </c>
      <c r="L5179" s="444">
        <f t="shared" ca="1" si="202"/>
        <v>15381537061345.213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15381537061345.213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64089737755.605049</v>
      </c>
      <c r="L5180" s="444">
        <f t="shared" ca="1" si="202"/>
        <v>15445626799100.818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15445626799100.818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64356778329.586739</v>
      </c>
      <c r="L5181" s="444">
        <f t="shared" ca="1" si="202"/>
        <v>15509983577430.404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15509983577430.404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64624931572.626686</v>
      </c>
      <c r="L5182" s="444">
        <f t="shared" ca="1" si="202"/>
        <v>15574608509003.031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15574608509003.031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64894202120.84597</v>
      </c>
      <c r="L5183" s="444">
        <f t="shared" ca="1" si="202"/>
        <v>15639502711123.877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15639502711123.877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65164594629.682823</v>
      </c>
      <c r="L5184" s="444">
        <f t="shared" ca="1" si="202"/>
        <v>15704667305753.561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15704667305753.561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65436113773.973167</v>
      </c>
      <c r="L5185" s="444">
        <f t="shared" ca="1" si="202"/>
        <v>15770103419527.533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15770103419527.533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65708764248.031395</v>
      </c>
      <c r="L5186" s="444">
        <f t="shared" ca="1" si="202"/>
        <v>15835812183775.564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15835812183775.564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65982550765.731529</v>
      </c>
      <c r="L5187" s="444">
        <f t="shared" ca="1" si="202"/>
        <v>15901794734541.297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15901794734541.297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66257478060.58873</v>
      </c>
      <c r="L5188" s="444">
        <f t="shared" ca="1" si="202"/>
        <v>15968052212601.885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15968052212601.885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66533550885.841187</v>
      </c>
      <c r="L5189" s="444">
        <f t="shared" ca="1" si="202"/>
        <v>16034585763487.727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16034585763487.727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66810774014.532196</v>
      </c>
      <c r="L5190" s="444">
        <f t="shared" ca="1" si="202"/>
        <v>16101396537502.258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16101396537502.258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67089152239.592743</v>
      </c>
      <c r="L5191" s="444">
        <f t="shared" ca="1" si="202"/>
        <v>16168485689741.85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16168485689741.85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67368690373.924362</v>
      </c>
      <c r="L5192" s="444">
        <f t="shared" ca="1" si="202"/>
        <v>16235854380115.773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16235854380115.773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67649393250.482391</v>
      </c>
      <c r="L5193" s="444">
        <f t="shared" ca="1" si="202"/>
        <v>16303503773366.256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16303503773366.256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67931265722.35939</v>
      </c>
      <c r="L5194" s="444">
        <f t="shared" ca="1" si="202"/>
        <v>16371435039088.615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16371435039088.615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68214312662.869232</v>
      </c>
      <c r="L5195" s="444">
        <f t="shared" ca="1" si="202"/>
        <v>16439649351751.484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16439649351751.484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68498538965.631172</v>
      </c>
      <c r="L5196" s="444">
        <f t="shared" ca="1" si="202"/>
        <v>16508147890717.115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16508147890717.115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68783949544.654648</v>
      </c>
      <c r="L5197" s="444">
        <f t="shared" ca="1" si="202"/>
        <v>16576931840261.77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16576931840261.77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69070549334.424042</v>
      </c>
      <c r="L5198" s="444">
        <f t="shared" ca="1" si="202"/>
        <v>16646002389596.193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16646002389596.193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69358343289.984131</v>
      </c>
      <c r="L5199" s="444">
        <f t="shared" ca="1" si="202"/>
        <v>16715360732886.178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16715360732886.178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69647336387.025742</v>
      </c>
      <c r="L5200" s="444">
        <f t="shared" ca="1" si="202"/>
        <v>16785008069273.203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16785008069273.203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69937533621.971664</v>
      </c>
      <c r="L5201" s="444">
        <f t="shared" ca="1" si="202"/>
        <v>16854945602895.174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16854945602895.174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70228940012.063217</v>
      </c>
      <c r="L5202" s="444">
        <f t="shared" ca="1" si="202"/>
        <v>16925174542907.236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16925174542907.236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70521560595.446808</v>
      </c>
      <c r="L5203" s="444">
        <f t="shared" ca="1" si="202"/>
        <v>16995696103502.684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16995696103502.684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70815400431.261185</v>
      </c>
      <c r="L5204" s="444">
        <f t="shared" ca="1" si="202"/>
        <v>17066511503933.945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17066511503933.945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71110464599.724777</v>
      </c>
      <c r="L5205" s="444">
        <f t="shared" ca="1" si="202"/>
        <v>17137621968533.67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17137621968533.67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71406758202.223633</v>
      </c>
      <c r="L5206" s="444">
        <f t="shared" ca="1" si="202"/>
        <v>17209028726735.895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17209028726735.895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71704286361.399567</v>
      </c>
      <c r="L5207" s="444">
        <f t="shared" ca="1" si="202"/>
        <v>17280733013097.295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17280733013097.295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72003054221.238724</v>
      </c>
      <c r="L5208" s="444">
        <f t="shared" ca="1" si="202"/>
        <v>17352736067318.533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17352736067318.533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72303066947.160553</v>
      </c>
      <c r="L5209" s="444">
        <f t="shared" ca="1" si="202"/>
        <v>17425039134265.693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17425039134265.693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72604329726.107056</v>
      </c>
      <c r="L5210" s="444">
        <f t="shared" ca="1" si="202"/>
        <v>17497643463991.801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17497643463991.801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72906847766.632507</v>
      </c>
      <c r="L5211" s="444">
        <f t="shared" ca="1" si="202"/>
        <v>17570550311758.434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17570550311758.434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73210626298.993469</v>
      </c>
      <c r="L5212" s="444">
        <f t="shared" ca="1" si="202"/>
        <v>17643760938057.426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17643760938057.426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73515670575.239273</v>
      </c>
      <c r="L5213" s="444">
        <f t="shared" ca="1" si="202"/>
        <v>17717276608632.664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17717276608632.664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73821985869.302765</v>
      </c>
      <c r="L5214" s="444">
        <f t="shared" ca="1" si="202"/>
        <v>17791098594501.969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17791098594501.969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74129577477.091537</v>
      </c>
      <c r="L5215" s="444">
        <f t="shared" ca="1" si="202"/>
        <v>17865228171979.059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17865228171979.059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74438450716.579407</v>
      </c>
      <c r="L5216" s="444">
        <f t="shared" ca="1" si="202"/>
        <v>17939666622695.637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17939666622695.637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74748610927.898483</v>
      </c>
      <c r="L5217" s="444">
        <f t="shared" ca="1" si="202"/>
        <v>18014415233623.535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18014415233623.535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75060063473.431396</v>
      </c>
      <c r="L5218" s="444">
        <f t="shared" ca="1" si="202"/>
        <v>18089475297096.965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18089475297096.965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75372813737.904022</v>
      </c>
      <c r="L5219" s="444">
        <f t="shared" ca="1" si="202"/>
        <v>18164848110834.867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18164848110834.867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75686867128.478607</v>
      </c>
      <c r="L5220" s="444">
        <f t="shared" ca="1" si="202"/>
        <v>18240534977963.348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18240534977963.348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76002229074.847275</v>
      </c>
      <c r="L5221" s="444">
        <f t="shared" ca="1" si="202"/>
        <v>18316537207038.195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18316537207038.195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76318905029.325806</v>
      </c>
      <c r="L5222" s="444">
        <f t="shared" ca="1" si="202"/>
        <v>18392856112067.52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18392856112067.52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76636900466.947998</v>
      </c>
      <c r="L5223" s="444">
        <f t="shared" ca="1" si="202"/>
        <v>18469493012534.469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18469493012534.469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76956220885.560287</v>
      </c>
      <c r="L5224" s="444">
        <f t="shared" ca="1" si="202"/>
        <v>18546449233420.027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18546449233420.027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77276871805.916779</v>
      </c>
      <c r="L5225" s="444">
        <f t="shared" ca="1" si="202"/>
        <v>18623726105225.945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18623726105225.945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77598858771.774765</v>
      </c>
      <c r="L5226" s="444">
        <f t="shared" ca="1" si="202"/>
        <v>18701324963997.719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18701324963997.719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77922187349.990494</v>
      </c>
      <c r="L5227" s="444">
        <f t="shared" ca="1" si="202"/>
        <v>18779247151347.711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18779247151347.711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78246863130.615463</v>
      </c>
      <c r="L5228" s="444">
        <f t="shared" ca="1" si="202"/>
        <v>18857494014478.328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18857494014478.328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78572891726.993027</v>
      </c>
      <c r="L5229" s="444">
        <f t="shared" ca="1" si="202"/>
        <v>18936066906205.32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18936066906205.32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78900278775.855499</v>
      </c>
      <c r="L5230" s="444">
        <f t="shared" ca="1" si="202"/>
        <v>19014967184981.176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19014967184981.176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79229029937.42157</v>
      </c>
      <c r="L5231" s="444">
        <f t="shared" ca="1" si="202"/>
        <v>19094196214918.598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19094196214918.598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79559150895.494156</v>
      </c>
      <c r="L5232" s="444">
        <f t="shared" ca="1" si="202"/>
        <v>19173755365814.094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19173755365814.094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79890647357.558716</v>
      </c>
      <c r="L5233" s="444">
        <f t="shared" ca="1" si="202"/>
        <v>19253646013171.652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19253646013171.652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80223525054.881882</v>
      </c>
      <c r="L5234" s="444">
        <f t="shared" ca="1" si="202"/>
        <v>19333869538226.535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19333869538226.535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80557789742.610565</v>
      </c>
      <c r="L5235" s="444">
        <f t="shared" ca="1" si="202"/>
        <v>19414427327969.145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19414427327969.145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80893447199.871429</v>
      </c>
      <c r="L5236" s="444">
        <f t="shared" ca="1" si="202"/>
        <v>19495320775169.016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19495320775169.016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81230503229.870895</v>
      </c>
      <c r="L5237" s="444">
        <f t="shared" ca="1" si="202"/>
        <v>19576551278398.887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19576551278398.887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81568963659.995361</v>
      </c>
      <c r="L5238" s="444">
        <f t="shared" ca="1" si="202"/>
        <v>19658120242058.883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19658120242058.883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81908834341.912018</v>
      </c>
      <c r="L5239" s="444">
        <f t="shared" ca="1" si="202"/>
        <v>19740029076400.793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19740029076400.793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82250121151.669968</v>
      </c>
      <c r="L5240" s="444">
        <f t="shared" ca="1" si="202"/>
        <v>19822279197552.465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19822279197552.465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82592829989.801941</v>
      </c>
      <c r="L5241" s="444">
        <f t="shared" ca="1" si="202"/>
        <v>19904872027542.266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19904872027542.266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82936966781.426102</v>
      </c>
      <c r="L5242" s="444">
        <f t="shared" ca="1" si="202"/>
        <v>19987808994323.691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19987808994323.691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83282537476.348709</v>
      </c>
      <c r="L5243" s="444">
        <f t="shared" ca="1" si="202"/>
        <v>20071091531800.039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20071091531800.039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83629548049.166824</v>
      </c>
      <c r="L5244" s="444">
        <f t="shared" ca="1" si="202"/>
        <v>20154721079849.207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20154721079849.207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83978004499.371689</v>
      </c>
      <c r="L5245" s="444">
        <f t="shared" ca="1" si="202"/>
        <v>20238699084348.578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20238699084348.578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84327912851.452408</v>
      </c>
      <c r="L5246" s="444">
        <f t="shared" ca="1" si="202"/>
        <v>20323026997200.031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20323026997200.031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84679279155.000122</v>
      </c>
      <c r="L5247" s="444">
        <f t="shared" ca="1" si="202"/>
        <v>20407706276355.031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20407706276355.031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85032109484.812622</v>
      </c>
      <c r="L5248" s="444">
        <f t="shared" ca="1" si="202"/>
        <v>20492738385839.844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20492738385839.844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85386409940.999344</v>
      </c>
      <c r="L5249" s="444">
        <f t="shared" ca="1" si="202"/>
        <v>20578124795780.844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20578124795780.844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85742186649.086853</v>
      </c>
      <c r="L5250" s="444">
        <f t="shared" ca="1" si="202"/>
        <v>20663866982429.93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20663866982429.93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86099445760.12471</v>
      </c>
      <c r="L5251" s="444">
        <f t="shared" ca="1" si="202"/>
        <v>20749966428190.055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20749966428190.055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86458193450.791901</v>
      </c>
      <c r="L5252" s="444">
        <f t="shared" ca="1" si="202"/>
        <v>20836424621640.848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20836424621640.848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86818435923.503525</v>
      </c>
      <c r="L5253" s="444">
        <f t="shared" ca="1" si="202"/>
        <v>20923243057564.352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20923243057564.352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87180179406.518127</v>
      </c>
      <c r="L5254" s="444">
        <f t="shared" ca="1" si="202"/>
        <v>21010423236970.871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21010423236970.871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87543430154.045288</v>
      </c>
      <c r="L5255" s="444">
        <f t="shared" ca="1" si="202"/>
        <v>21097966667124.918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21097966667124.918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87908194446.353821</v>
      </c>
      <c r="L5256" s="444">
        <f t="shared" ca="1" si="202"/>
        <v>21185874861571.273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21185874861571.273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88274478589.88031</v>
      </c>
      <c r="L5257" s="444">
        <f t="shared" ca="1" si="202"/>
        <v>21274149340161.152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21274149340161.152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88642288917.338135</v>
      </c>
      <c r="L5258" s="444">
        <f t="shared" ca="1" si="202"/>
        <v>21362791629078.492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21362791629078.492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89011631787.827057</v>
      </c>
      <c r="L5259" s="444">
        <f t="shared" ca="1" si="202"/>
        <v>21451803260866.32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21451803260866.32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89382513586.942993</v>
      </c>
      <c r="L5260" s="444">
        <f t="shared" ca="1" si="202"/>
        <v>21541185774453.262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21541185774453.262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89754940726.888596</v>
      </c>
      <c r="L5261" s="444">
        <f t="shared" ca="1" si="202"/>
        <v>21630940715180.148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21630940715180.148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90128919646.583954</v>
      </c>
      <c r="L5262" s="444">
        <f t="shared" ca="1" si="202"/>
        <v>21721069634826.73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21721069634826.73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90504456811.778046</v>
      </c>
      <c r="L5263" s="444">
        <f t="shared" ca="1" si="202"/>
        <v>21811574091638.508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21811574091638.508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90881558715.160446</v>
      </c>
      <c r="L5264" s="444">
        <f t="shared" ca="1" si="202"/>
        <v>21902455650353.668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21902455650353.668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91260231876.473618</v>
      </c>
      <c r="L5265" s="444">
        <f t="shared" ca="1" si="202"/>
        <v>21993715882230.141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21993715882230.141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91640482842.62558</v>
      </c>
      <c r="L5266" s="444">
        <f t="shared" ca="1" si="202"/>
        <v>22085356365072.766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22085356365072.766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92022318187.803192</v>
      </c>
      <c r="L5267" s="444">
        <f t="shared" ca="1" si="202"/>
        <v>22177378683260.57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22177378683260.57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92405744513.585709</v>
      </c>
      <c r="L5268" s="444">
        <f t="shared" ca="1" si="202"/>
        <v>22269784427774.156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22269784427774.156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92790768449.05899</v>
      </c>
      <c r="L5269" s="444">
        <f t="shared" ca="1" si="202"/>
        <v>22362575196223.215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22362575196223.215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93177396650.930054</v>
      </c>
      <c r="L5270" s="444">
        <f t="shared" ca="1" si="202"/>
        <v>22455752592874.145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22455752592874.145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93565635803.642273</v>
      </c>
      <c r="L5271" s="444">
        <f t="shared" ca="1" si="202"/>
        <v>22549318228677.785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22549318228677.785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93955492619.490768</v>
      </c>
      <c r="L5272" s="444">
        <f t="shared" ca="1" si="202"/>
        <v>22643273721297.277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22643273721297.277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94346973838.738647</v>
      </c>
      <c r="L5273" s="444">
        <f t="shared" ca="1" si="202"/>
        <v>22737620695136.016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22737620695136.016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94740086229.733398</v>
      </c>
      <c r="L5274" s="444">
        <f t="shared" ca="1" si="202"/>
        <v>22832360781365.75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22832360781365.75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95134836589.023956</v>
      </c>
      <c r="L5275" s="444">
        <f t="shared" ca="1" si="202"/>
        <v>22927495617954.773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22927495617954.773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95531231741.478226</v>
      </c>
      <c r="L5276" s="444">
        <f t="shared" ca="1" si="202"/>
        <v>23023026849696.25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23023026849696.25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95929278540.401047</v>
      </c>
      <c r="L5277" s="444">
        <f t="shared" ca="1" si="202"/>
        <v>23118956128236.652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23118956128236.652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96328983867.65271</v>
      </c>
      <c r="L5278" s="444">
        <f t="shared" ca="1" si="202"/>
        <v>23215285112104.305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23215285112104.305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96730354633.767929</v>
      </c>
      <c r="L5279" s="444">
        <f t="shared" ca="1" si="202"/>
        <v>23312015466738.074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23312015466738.074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97133397778.075302</v>
      </c>
      <c r="L5280" s="444">
        <f t="shared" ca="1" si="202"/>
        <v>23409148864516.148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23409148864516.148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97538120268.817291</v>
      </c>
      <c r="L5281" s="444">
        <f t="shared" ca="1" si="202"/>
        <v>23506686984784.965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23506686984784.965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97944529103.270691</v>
      </c>
      <c r="L5282" s="444">
        <f t="shared" ca="1" si="202"/>
        <v>23604631513888.234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23604631513888.234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98352631307.867645</v>
      </c>
      <c r="L5283" s="444">
        <f t="shared" ca="1" si="202"/>
        <v>23702984145196.102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23702984145196.102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98762433938.317093</v>
      </c>
      <c r="L5284" s="444">
        <f t="shared" ca="1" si="202"/>
        <v>23801746579134.418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23801746579134.418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99173944079.726746</v>
      </c>
      <c r="L5285" s="444">
        <f t="shared" ca="1" si="202"/>
        <v>23900920523214.145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23900920523214.145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99587168846.725601</v>
      </c>
      <c r="L5286" s="444">
        <f t="shared" ca="1" si="202"/>
        <v>24000507692060.871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24000507692060.871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100002115383.58696</v>
      </c>
      <c r="L5287" s="444">
        <f t="shared" ca="1" si="202"/>
        <v>24100509807444.457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24100509807444.457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100418790864.3519</v>
      </c>
      <c r="L5288" s="444">
        <f t="shared" ca="1" si="202"/>
        <v>24200928598308.809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24200928598308.809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100837202492.95337</v>
      </c>
      <c r="L5289" s="444">
        <f t="shared" ca="1" si="202"/>
        <v>24301765800801.762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24301765800801.762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101257357503.34067</v>
      </c>
      <c r="L5290" s="444">
        <f t="shared" ca="1" si="202"/>
        <v>24403023158305.102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24403023158305.102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101679263159.60458</v>
      </c>
      <c r="L5291" s="444">
        <f t="shared" ca="1" si="202"/>
        <v>24504702421464.707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24504702421464.707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102102926756.10295</v>
      </c>
      <c r="L5292" s="444">
        <f t="shared" ca="1" si="202"/>
        <v>24606805348220.809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24606805348220.809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102528355617.5867</v>
      </c>
      <c r="L5293" s="444">
        <f t="shared" ca="1" si="202"/>
        <v>24709333703838.395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24709333703838.395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102955557099.32664</v>
      </c>
      <c r="L5294" s="444">
        <f t="shared" ca="1" si="202"/>
        <v>24812289260937.723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24812289260937.723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103384538587.24051</v>
      </c>
      <c r="L5295" s="444">
        <f t="shared" ca="1" si="202"/>
        <v>24915673799524.965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24915673799524.965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103815307498.02069</v>
      </c>
      <c r="L5296" s="444">
        <f t="shared" ca="1" si="202"/>
        <v>25019489107022.984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25019489107022.984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104247871279.26244</v>
      </c>
      <c r="L5297" s="444">
        <f t="shared" ca="1" si="202"/>
        <v>25123736978302.246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25123736978302.246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104682237409.5927</v>
      </c>
      <c r="L5298" s="444">
        <f t="shared" ca="1" si="202"/>
        <v>25228419215711.84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25228419215711.84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105118413398.79933</v>
      </c>
      <c r="L5299" s="444">
        <f t="shared" ca="1" si="202"/>
        <v>25333537629110.641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25333537629110.641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105556406787.961</v>
      </c>
      <c r="L5300" s="444">
        <f t="shared" ca="1" si="202"/>
        <v>25439094035898.602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25439094035898.602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105996225149.5775</v>
      </c>
      <c r="L5301" s="444">
        <f t="shared" ca="1" si="202"/>
        <v>25545090261048.18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25545090261048.18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106437876087.70074</v>
      </c>
      <c r="L5302" s="444">
        <f t="shared" ca="1" si="202"/>
        <v>25651528137135.879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25651528137135.879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106881367238.06616</v>
      </c>
      <c r="L5303" s="444">
        <f t="shared" ca="1" si="202"/>
        <v>25758409504373.945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25758409504373.945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107326706268.22478</v>
      </c>
      <c r="L5304" s="444">
        <f t="shared" ca="1" si="202"/>
        <v>25865736210642.172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25865736210642.172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107773900877.67572</v>
      </c>
      <c r="L5305" s="444">
        <f t="shared" ca="1" si="202"/>
        <v>25973510111519.848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25973510111519.848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108222958797.99936</v>
      </c>
      <c r="L5306" s="444">
        <f t="shared" ca="1" si="202"/>
        <v>26081733070317.848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26081733070317.848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108673887792.99103</v>
      </c>
      <c r="L5307" s="444">
        <f t="shared" ca="1" si="202"/>
        <v>26190406958110.84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26190406958110.84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109126695658.79517</v>
      </c>
      <c r="L5308" s="444">
        <f t="shared" ca="1" si="202"/>
        <v>26299533653769.637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26299533653769.637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109581390224.04015</v>
      </c>
      <c r="L5309" s="444">
        <f t="shared" ca="1" si="202"/>
        <v>26409115043993.676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26409115043993.676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110037979349.97365</v>
      </c>
      <c r="L5310" s="444">
        <f t="shared" ca="1" si="202"/>
        <v>26519153023343.648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26519153023343.648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110496470930.59853</v>
      </c>
      <c r="L5311" s="444">
        <f t="shared" ca="1" si="202"/>
        <v>26629649494274.246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26629649494274.246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110956872892.80936</v>
      </c>
      <c r="L5312" s="444">
        <f t="shared" ca="1" si="202"/>
        <v>26740606367167.055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26740606367167.055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111419193196.52939</v>
      </c>
      <c r="L5313" s="444">
        <f t="shared" ca="1" si="202"/>
        <v>26852025560363.586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26852025560363.586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111883439834.84827</v>
      </c>
      <c r="L5314" s="444">
        <f t="shared" ca="1" si="202"/>
        <v>26963909000198.434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26963909000198.434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112349620834.16014</v>
      </c>
      <c r="L5315" s="444">
        <f t="shared" ca="1" si="202"/>
        <v>27076258621032.594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27076258621032.594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112817744254.30247</v>
      </c>
      <c r="L5316" s="444">
        <f t="shared" ca="1" si="202"/>
        <v>27189076365286.895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27189076365286.895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113287818188.69539</v>
      </c>
      <c r="L5317" s="444">
        <f t="shared" ca="1" si="202"/>
        <v>27302364183475.59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27302364183475.59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113759850764.48163</v>
      </c>
      <c r="L5318" s="444">
        <f t="shared" ca="1" si="202"/>
        <v>27416124034240.07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27416124034240.07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114233850142.66698</v>
      </c>
      <c r="L5319" s="444">
        <f t="shared" ca="1" si="202"/>
        <v>27530357884382.738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27530357884382.738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114709824518.26141</v>
      </c>
      <c r="L5320" s="444">
        <f t="shared" ca="1" si="202"/>
        <v>27645067708901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27645067708901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115187782120.42082</v>
      </c>
      <c r="L5321" s="444">
        <f t="shared" ca="1" si="202"/>
        <v>27760255491021.422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27760255491021.422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115667731212.58925</v>
      </c>
      <c r="L5322" s="444">
        <f t="shared" ca="1" si="202"/>
        <v>27875923222234.012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27875923222234.012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116149680092.64171</v>
      </c>
      <c r="L5323" s="444">
        <f t="shared" ca="1" si="202"/>
        <v>27992072902326.652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27992072902326.652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116633637093.02769</v>
      </c>
      <c r="L5324" s="444">
        <f t="shared" ca="1" si="202"/>
        <v>28108706539419.68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28108706539419.68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117119610580.91533</v>
      </c>
      <c r="L5325" s="444">
        <f t="shared" ca="1" si="202"/>
        <v>28225826150000.594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28225826150000.594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117607608958.3358</v>
      </c>
      <c r="L5326" s="444">
        <f t="shared" ca="1" si="202"/>
        <v>28343433758958.93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28343433758958.93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118097640662.32887</v>
      </c>
      <c r="L5327" s="444">
        <f t="shared" ca="1" si="202"/>
        <v>28461531399621.258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28461531399621.258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118589714165.08856</v>
      </c>
      <c r="L5328" s="444">
        <f t="shared" ca="1" si="202"/>
        <v>28580121113786.348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28580121113786.348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119083837974.10976</v>
      </c>
      <c r="L5329" s="444">
        <f t="shared" ca="1" si="202"/>
        <v>28699204951760.457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28699204951760.457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119580020632.33522</v>
      </c>
      <c r="L5330" s="444">
        <f t="shared" ca="1" si="202"/>
        <v>28818784972392.793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28818784972392.793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120078270718.3033</v>
      </c>
      <c r="L5331" s="444">
        <f t="shared" ca="1" si="202"/>
        <v>28938863243111.098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28938863243111.098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120578596846.29623</v>
      </c>
      <c r="L5332" s="444">
        <f t="shared" ca="1" si="202"/>
        <v>29059441839957.395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29059441839957.395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121081007666.48914</v>
      </c>
      <c r="L5333" s="444">
        <f t="shared" ca="1" si="202"/>
        <v>29180522847623.883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29180522847623.883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121585511865.0995</v>
      </c>
      <c r="L5334" s="444">
        <f t="shared" ca="1" si="202"/>
        <v>29302108359488.98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29302108359488.98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122092118164.53741</v>
      </c>
      <c r="L5335" s="444">
        <f t="shared" ca="1" si="202"/>
        <v>29424200477653.52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29424200477653.52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122600835323.55635</v>
      </c>
      <c r="L5336" s="444">
        <f t="shared" ca="1" si="202"/>
        <v>29546801312977.074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29546801312977.074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123111672137.40448</v>
      </c>
      <c r="L5337" s="444">
        <f t="shared" ca="1" si="202"/>
        <v>29669912985114.48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29669912985114.48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123624637437.97701</v>
      </c>
      <c r="L5338" s="444">
        <f t="shared" ca="1" si="202"/>
        <v>29793537622552.457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29793537622552.457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124139740093.96857</v>
      </c>
      <c r="L5339" s="444">
        <f t="shared" ca="1" si="202"/>
        <v>29917677362646.426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29917677362646.426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124656989011.02678</v>
      </c>
      <c r="L5340" s="444">
        <f t="shared" ca="1" si="202"/>
        <v>30042334351657.453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30042334351657.453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125176393131.90605</v>
      </c>
      <c r="L5341" s="444">
        <f t="shared" ca="1" si="202"/>
        <v>30167510744789.359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30167510744789.359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125697961436.62233</v>
      </c>
      <c r="L5342" s="444">
        <f t="shared" ca="1" si="202"/>
        <v>30293208706225.98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30293208706225.98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126221702942.60825</v>
      </c>
      <c r="L5343" s="444">
        <f t="shared" ca="1" si="202"/>
        <v>30419430409168.59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30419430409168.59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126747626704.86913</v>
      </c>
      <c r="L5344" s="444">
        <f t="shared" ca="1" si="202"/>
        <v>30546178035873.457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30546178035873.457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127275741816.1394</v>
      </c>
      <c r="L5345" s="444">
        <f t="shared" ca="1" si="202"/>
        <v>30673453777689.598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30673453777689.598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127806057407.03999</v>
      </c>
      <c r="L5346" s="444">
        <f t="shared" ca="1" si="202"/>
        <v>30801259835096.637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30801259835096.637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128338582646.23596</v>
      </c>
      <c r="L5347" s="444">
        <f t="shared" ca="1" si="202"/>
        <v>30929598417742.871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30929598417742.871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128873326740.59529</v>
      </c>
      <c r="L5348" s="444">
        <f t="shared" ca="1" si="202"/>
        <v>31058471744483.465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31058471744483.465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129410298935.34776</v>
      </c>
      <c r="L5349" s="444">
        <f t="shared" ca="1" si="202"/>
        <v>31187882043418.813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31187882043418.813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129949508514.24506</v>
      </c>
      <c r="L5350" s="444">
        <f t="shared" ca="1" si="202"/>
        <v>31317831551933.059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31317831551933.059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130490964799.72107</v>
      </c>
      <c r="L5351" s="444">
        <f t="shared" ca="1" si="202"/>
        <v>31448322516732.781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31448322516732.781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131034677153.05325</v>
      </c>
      <c r="L5352" s="444">
        <f t="shared" ca="1" si="202"/>
        <v>31579357193885.836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31579357193885.836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131580654974.52431</v>
      </c>
      <c r="L5353" s="444">
        <f t="shared" ca="1" si="202"/>
        <v>31710937848860.359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31710937848860.359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132128907703.58481</v>
      </c>
      <c r="L5354" s="444">
        <f t="shared" ca="1" si="202"/>
        <v>31843066756563.945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31843066756563.945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132679444819.01643</v>
      </c>
      <c r="L5355" s="444">
        <f t="shared" ca="1" si="202"/>
        <v>31975746201382.961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31975746201382.961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133232275839.09569</v>
      </c>
      <c r="L5356" s="444">
        <f t="shared" ca="1" si="202"/>
        <v>32108978477222.055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32108978477222.055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133787410321.75858</v>
      </c>
      <c r="L5357" s="444">
        <f t="shared" ca="1" si="202"/>
        <v>32242765887543.813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32242765887543.813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134344857864.76588</v>
      </c>
      <c r="L5358" s="444">
        <f t="shared" ca="1" si="202"/>
        <v>32377110745408.578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32377110745408.578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134904628105.86909</v>
      </c>
      <c r="L5359" s="444">
        <f t="shared" ca="1" si="202"/>
        <v>32512015373514.445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32512015373514.445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135466730722.97684</v>
      </c>
      <c r="L5360" s="444">
        <f t="shared" ca="1" si="202"/>
        <v>32647482104237.422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32647482104237.422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136031175434.32259</v>
      </c>
      <c r="L5361" s="444">
        <f t="shared" ca="1" si="202"/>
        <v>32783513279671.746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32783513279671.746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136597971998.63228</v>
      </c>
      <c r="L5362" s="444">
        <f t="shared" ca="1" si="202"/>
        <v>32920111251670.379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32920111251670.379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137167130215.29324</v>
      </c>
      <c r="L5363" s="444">
        <f t="shared" ref="L5363:L5617" ca="1" si="207">I5363-J5363+K5363</f>
        <v>33057278381885.672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33057278381885.672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137738659924.52362</v>
      </c>
      <c r="L5364" s="444">
        <f t="shared" ca="1" si="207"/>
        <v>33195017041810.195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33195017041810.195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138312571007.54248</v>
      </c>
      <c r="L5365" s="444">
        <f t="shared" ca="1" si="207"/>
        <v>33333329612817.738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33333329612817.738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138888873386.74057</v>
      </c>
      <c r="L5366" s="444">
        <f t="shared" ca="1" si="207"/>
        <v>33472218486204.48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33472218486204.48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139467577025.85199</v>
      </c>
      <c r="L5367" s="444">
        <f t="shared" ca="1" si="207"/>
        <v>33611686063230.332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33611686063230.332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140048691930.12637</v>
      </c>
      <c r="L5368" s="444">
        <f t="shared" ca="1" si="207"/>
        <v>33751734755160.457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33751734755160.457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140632228146.50189</v>
      </c>
      <c r="L5369" s="444">
        <f t="shared" ca="1" si="207"/>
        <v>33892366983306.957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33892366983306.957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141218195763.77899</v>
      </c>
      <c r="L5370" s="444">
        <f t="shared" ca="1" si="207"/>
        <v>34033585179070.734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34033585179070.734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141806604912.79474</v>
      </c>
      <c r="L5371" s="444">
        <f t="shared" ca="1" si="207"/>
        <v>34175391783983.527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34175391783983.527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142397465766.59802</v>
      </c>
      <c r="L5372" s="444">
        <f t="shared" ca="1" si="207"/>
        <v>34317789249750.125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34317789249750.125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142990788540.62552</v>
      </c>
      <c r="L5373" s="444">
        <f t="shared" ca="1" si="207"/>
        <v>34460780038290.75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34460780038290.75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143586583492.87811</v>
      </c>
      <c r="L5374" s="444">
        <f t="shared" ca="1" si="207"/>
        <v>34604366621783.629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34604366621783.629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144184860924.09845</v>
      </c>
      <c r="L5375" s="444">
        <f t="shared" ca="1" si="207"/>
        <v>34748551482707.727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34748551482707.727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144785631177.94885</v>
      </c>
      <c r="L5376" s="444">
        <f t="shared" ca="1" si="207"/>
        <v>34893337113885.676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34893337113885.676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145388904641.19031</v>
      </c>
      <c r="L5377" s="444">
        <f t="shared" ca="1" si="207"/>
        <v>35038726018526.867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35038726018526.867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145994691743.86194</v>
      </c>
      <c r="L5378" s="444">
        <f t="shared" ca="1" si="207"/>
        <v>35184720710270.727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35184720710270.727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146603002959.46136</v>
      </c>
      <c r="L5379" s="444">
        <f t="shared" ca="1" si="207"/>
        <v>35331323713230.188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35331323713230.188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147213848805.12579</v>
      </c>
      <c r="L5380" s="444">
        <f t="shared" ca="1" si="207"/>
        <v>35478537562035.313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35478537562035.313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147827239841.81381</v>
      </c>
      <c r="L5381" s="444">
        <f t="shared" ca="1" si="207"/>
        <v>35626364801877.125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35626364801877.125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148443186674.48801</v>
      </c>
      <c r="L5382" s="444">
        <f t="shared" ca="1" si="207"/>
        <v>35774807988551.609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35774807988551.609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149061699952.29837</v>
      </c>
      <c r="L5383" s="444">
        <f t="shared" ca="1" si="207"/>
        <v>35923869688503.906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35923869688503.906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149682790368.76627</v>
      </c>
      <c r="L5384" s="444">
        <f t="shared" ca="1" si="207"/>
        <v>36073552478872.672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36073552478872.672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150306468661.96945</v>
      </c>
      <c r="L5385" s="444">
        <f t="shared" ca="1" si="207"/>
        <v>36223858947534.641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36223858947534.641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150932745614.72766</v>
      </c>
      <c r="L5386" s="444">
        <f t="shared" ca="1" si="207"/>
        <v>36374791693149.367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36374791693149.367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151561632054.78903</v>
      </c>
      <c r="L5387" s="444">
        <f t="shared" ca="1" si="207"/>
        <v>36526353325204.156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36526353325204.156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152193138855.0173</v>
      </c>
      <c r="L5388" s="444">
        <f t="shared" ca="1" si="207"/>
        <v>36678546464059.172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36678546464059.172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152827276933.5799</v>
      </c>
      <c r="L5389" s="444">
        <f t="shared" ca="1" si="207"/>
        <v>36831373740992.75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36831373740992.75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153464057254.13644</v>
      </c>
      <c r="L5390" s="444">
        <f t="shared" ca="1" si="207"/>
        <v>36984837798246.883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36984837798246.883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154103490826.02869</v>
      </c>
      <c r="L5391" s="444">
        <f t="shared" ca="1" si="207"/>
        <v>37138941289072.914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37138941289072.914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154745588704.47046</v>
      </c>
      <c r="L5392" s="444">
        <f t="shared" ca="1" si="207"/>
        <v>37293686877777.383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37293686877777.383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155390361990.73911</v>
      </c>
      <c r="L5393" s="444">
        <f t="shared" ca="1" si="207"/>
        <v>37449077239768.125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37449077239768.125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156037821832.36719</v>
      </c>
      <c r="L5394" s="444">
        <f t="shared" ca="1" si="207"/>
        <v>37605115061600.492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37605115061600.492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156687979423.33539</v>
      </c>
      <c r="L5395" s="444">
        <f t="shared" ca="1" si="207"/>
        <v>37761803041023.828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37761803041023.828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157340846004.26596</v>
      </c>
      <c r="L5396" s="444">
        <f t="shared" ca="1" si="207"/>
        <v>37919143887028.094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37919143887028.094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157996432862.61707</v>
      </c>
      <c r="L5397" s="444">
        <f t="shared" ca="1" si="207"/>
        <v>38077140319890.711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38077140319890.711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158654751332.87796</v>
      </c>
      <c r="L5398" s="444">
        <f t="shared" ca="1" si="207"/>
        <v>38235795071223.586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38235795071223.586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159315812796.76495</v>
      </c>
      <c r="L5399" s="444">
        <f t="shared" ca="1" si="207"/>
        <v>38395110884020.352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38395110884020.352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159979628683.41812</v>
      </c>
      <c r="L5400" s="444">
        <f t="shared" ca="1" si="207"/>
        <v>38555090512703.773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38555090512703.773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160646210469.59906</v>
      </c>
      <c r="L5401" s="444">
        <f t="shared" ca="1" si="207"/>
        <v>38715736723173.375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38715736723173.375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161315569679.88907</v>
      </c>
      <c r="L5402" s="444">
        <f t="shared" ca="1" si="207"/>
        <v>38877052292853.266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38877052292853.266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161987717886.88861</v>
      </c>
      <c r="L5403" s="444">
        <f t="shared" ca="1" si="207"/>
        <v>39039040010740.156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39039040010740.156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162662666711.41733</v>
      </c>
      <c r="L5404" s="444">
        <f t="shared" ca="1" si="207"/>
        <v>39201702677451.57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39201702677451.57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163340427822.71487</v>
      </c>
      <c r="L5405" s="444">
        <f t="shared" ca="1" si="207"/>
        <v>39365043105274.289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39365043105274.289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164021012938.64288</v>
      </c>
      <c r="L5406" s="444">
        <f t="shared" ca="1" si="207"/>
        <v>39529064118212.93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39529064118212.93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164704433825.88721</v>
      </c>
      <c r="L5407" s="444">
        <f t="shared" ca="1" si="207"/>
        <v>39693768552038.82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39693768552038.82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165390702300.16174</v>
      </c>
      <c r="L5408" s="444">
        <f t="shared" ca="1" si="207"/>
        <v>39859159254338.984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39859159254338.984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166079830226.41245</v>
      </c>
      <c r="L5409" s="444">
        <f t="shared" ca="1" si="207"/>
        <v>40025239084565.398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40025239084565.398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166771829519.02249</v>
      </c>
      <c r="L5410" s="444">
        <f t="shared" ca="1" si="207"/>
        <v>40192010914084.422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40192010914084.422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167466712142.01843</v>
      </c>
      <c r="L5411" s="444">
        <f t="shared" ca="1" si="207"/>
        <v>40359477626226.438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40359477626226.438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168164490109.27682</v>
      </c>
      <c r="L5412" s="444">
        <f t="shared" ca="1" si="207"/>
        <v>40527642116335.711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40527642116335.711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168865175484.73212</v>
      </c>
      <c r="L5413" s="444">
        <f t="shared" ca="1" si="207"/>
        <v>40696507291820.445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40696507291820.445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169568780382.58517</v>
      </c>
      <c r="L5414" s="444">
        <f t="shared" ca="1" si="207"/>
        <v>40866076072203.031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40866076072203.031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170275316967.51263</v>
      </c>
      <c r="L5415" s="444">
        <f t="shared" ca="1" si="207"/>
        <v>41036351389170.547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41036351389170.547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170984797454.87729</v>
      </c>
      <c r="L5416" s="444">
        <f t="shared" ca="1" si="207"/>
        <v>41207336186625.422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41207336186625.422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171697234110.93927</v>
      </c>
      <c r="L5417" s="444">
        <f t="shared" ca="1" si="207"/>
        <v>41379033420736.359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41379033420736.359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172412639253.06818</v>
      </c>
      <c r="L5418" s="444">
        <f t="shared" ca="1" si="207"/>
        <v>41551446059989.43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41551446059989.43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173131025249.95596</v>
      </c>
      <c r="L5419" s="444">
        <f t="shared" ca="1" si="207"/>
        <v>41724577085239.383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41724577085239.383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173852404521.83075</v>
      </c>
      <c r="L5420" s="444">
        <f t="shared" ca="1" si="207"/>
        <v>41898429489761.211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41898429489761.211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174576789540.67172</v>
      </c>
      <c r="L5421" s="444">
        <f t="shared" ca="1" si="207"/>
        <v>42073006279301.883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42073006279301.883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175304192830.4245</v>
      </c>
      <c r="L5422" s="444">
        <f t="shared" ca="1" si="207"/>
        <v>42248310472132.305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42248310472132.305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176034626967.21793</v>
      </c>
      <c r="L5423" s="444">
        <f t="shared" ca="1" si="207"/>
        <v>42424345099099.523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42424345099099.523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176768104579.58136</v>
      </c>
      <c r="L5424" s="444">
        <f t="shared" ca="1" si="207"/>
        <v>42601113203679.102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42601113203679.102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177504638348.66293</v>
      </c>
      <c r="L5425" s="444">
        <f t="shared" ca="1" si="207"/>
        <v>42778617842027.766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42778617842027.766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178244241008.44904</v>
      </c>
      <c r="L5426" s="444">
        <f t="shared" ca="1" si="207"/>
        <v>42956862083036.211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42956862083036.211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178986925345.98422</v>
      </c>
      <c r="L5427" s="444">
        <f t="shared" ca="1" si="207"/>
        <v>43135849008382.195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43135849008382.195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179732704201.59247</v>
      </c>
      <c r="L5428" s="444">
        <f t="shared" ca="1" si="207"/>
        <v>43315581712583.789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43315581712583.789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180481590469.09912</v>
      </c>
      <c r="L5429" s="444">
        <f t="shared" ca="1" si="207"/>
        <v>43496063303052.891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43496063303052.891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181233597096.05371</v>
      </c>
      <c r="L5430" s="444">
        <f t="shared" ca="1" si="207"/>
        <v>43677296900148.945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43677296900148.945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181988737083.95395</v>
      </c>
      <c r="L5431" s="444">
        <f t="shared" ca="1" si="207"/>
        <v>43859285637232.898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43859285637232.898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182747023488.4704</v>
      </c>
      <c r="L5432" s="444">
        <f t="shared" ca="1" si="207"/>
        <v>44042032660721.367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44042032660721.367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183508469419.67236</v>
      </c>
      <c r="L5433" s="444">
        <f t="shared" ca="1" si="207"/>
        <v>44225541130141.039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44225541130141.039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184273088042.25433</v>
      </c>
      <c r="L5434" s="444">
        <f t="shared" ca="1" si="207"/>
        <v>44409814218183.297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44409814218183.297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185040892575.76373</v>
      </c>
      <c r="L5435" s="444">
        <f t="shared" ca="1" si="207"/>
        <v>44594855110759.063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44594855110759.063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185811896294.82944</v>
      </c>
      <c r="L5436" s="444">
        <f t="shared" ca="1" si="207"/>
        <v>44780667007053.891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44780667007053.891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186586112529.3912</v>
      </c>
      <c r="L5437" s="444">
        <f t="shared" ca="1" si="207"/>
        <v>44967253119583.281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44967253119583.281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187363554664.93033</v>
      </c>
      <c r="L5438" s="444">
        <f t="shared" ca="1" si="207"/>
        <v>45154616674248.211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45154616674248.211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188144236142.70087</v>
      </c>
      <c r="L5439" s="444">
        <f t="shared" ca="1" si="207"/>
        <v>45342760910390.914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45342760910390.914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188928170459.96213</v>
      </c>
      <c r="L5440" s="444">
        <f t="shared" ca="1" si="207"/>
        <v>45531689080850.875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45531689080850.875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189715371170.21198</v>
      </c>
      <c r="L5441" s="444">
        <f t="shared" ca="1" si="207"/>
        <v>45721404452021.086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45721404452021.086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190505851883.4212</v>
      </c>
      <c r="L5442" s="444">
        <f t="shared" ca="1" si="207"/>
        <v>45911910303904.508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45911910303904.508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191299626266.26877</v>
      </c>
      <c r="L5443" s="444">
        <f t="shared" ca="1" si="207"/>
        <v>46103209930170.773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46103209930170.773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192096708042.37823</v>
      </c>
      <c r="L5444" s="444">
        <f t="shared" ca="1" si="207"/>
        <v>46295306638213.148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46295306638213.148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192897110992.55478</v>
      </c>
      <c r="L5445" s="444">
        <f t="shared" ca="1" si="207"/>
        <v>46488203749205.703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46488203749205.703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193700848955.02377</v>
      </c>
      <c r="L5446" s="444">
        <f t="shared" ca="1" si="207"/>
        <v>46681904598160.727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46681904598160.727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194507935825.66968</v>
      </c>
      <c r="L5447" s="444">
        <f t="shared" ca="1" si="207"/>
        <v>46876412533986.398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46876412533986.398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195318385558.27667</v>
      </c>
      <c r="L5448" s="444">
        <f t="shared" ca="1" si="207"/>
        <v>47071730919544.672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47071730919544.672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196132212164.76947</v>
      </c>
      <c r="L5449" s="444">
        <f t="shared" ca="1" si="207"/>
        <v>47267863131709.438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47267863131709.438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196949429715.45599</v>
      </c>
      <c r="L5450" s="444">
        <f t="shared" ca="1" si="207"/>
        <v>47464812561424.891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47464812561424.891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197770052339.27039</v>
      </c>
      <c r="L5451" s="444">
        <f t="shared" ca="1" si="207"/>
        <v>47662582613764.164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47662582613764.164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198594094224.01733</v>
      </c>
      <c r="L5452" s="444">
        <f t="shared" ca="1" si="207"/>
        <v>47861176707988.18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47861176707988.18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199421569616.6174</v>
      </c>
      <c r="L5453" s="444">
        <f t="shared" ca="1" si="207"/>
        <v>48060598277604.797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48060598277604.797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200252492823.35333</v>
      </c>
      <c r="L5454" s="444">
        <f t="shared" ca="1" si="207"/>
        <v>48260850770428.148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48260850770428.148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201086878210.11728</v>
      </c>
      <c r="L5455" s="444">
        <f t="shared" ca="1" si="207"/>
        <v>48461937648638.266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48461937648638.266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201924740202.65942</v>
      </c>
      <c r="L5456" s="444">
        <f t="shared" ca="1" si="207"/>
        <v>48663862388840.922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48663862388840.922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202766093286.83716</v>
      </c>
      <c r="L5457" s="444">
        <f t="shared" ca="1" si="207"/>
        <v>48866628482127.758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48866628482127.758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203610952008.86566</v>
      </c>
      <c r="L5458" s="444">
        <f t="shared" ca="1" si="207"/>
        <v>49070239434136.625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49070239434136.625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204459330975.56927</v>
      </c>
      <c r="L5459" s="444">
        <f t="shared" ca="1" si="207"/>
        <v>49274698765112.195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49274698765112.195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205311244854.63416</v>
      </c>
      <c r="L5460" s="444">
        <f t="shared" ca="1" si="207"/>
        <v>49480010009966.828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49480010009966.828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206166708374.86179</v>
      </c>
      <c r="L5461" s="444">
        <f t="shared" ca="1" si="207"/>
        <v>49686176718341.688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49686176718341.688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207025736326.42371</v>
      </c>
      <c r="L5462" s="444">
        <f t="shared" ca="1" si="207"/>
        <v>49893202454668.109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49893202454668.109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207888343561.11713</v>
      </c>
      <c r="L5463" s="444">
        <f t="shared" ca="1" si="207"/>
        <v>50101090798229.227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50101090798229.227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208754544992.62177</v>
      </c>
      <c r="L5464" s="444">
        <f t="shared" ca="1" si="207"/>
        <v>50309845343221.852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50309845343221.852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209624355596.75772</v>
      </c>
      <c r="L5465" s="444">
        <f t="shared" ca="1" si="207"/>
        <v>50519469698818.609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50519469698818.609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210497790411.7442</v>
      </c>
      <c r="L5466" s="444">
        <f t="shared" ca="1" si="207"/>
        <v>50729967489230.352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50729967489230.352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211374864538.45981</v>
      </c>
      <c r="L5467" s="444">
        <f t="shared" ca="1" si="207"/>
        <v>50941342353768.813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50941342353768.813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212255593140.70337</v>
      </c>
      <c r="L5468" s="444">
        <f t="shared" ca="1" si="207"/>
        <v>51153597946909.516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51153597946909.516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213139991445.4563</v>
      </c>
      <c r="L5469" s="444">
        <f t="shared" ca="1" si="207"/>
        <v>51366737938354.969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51366737938354.969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214028074743.14569</v>
      </c>
      <c r="L5470" s="444">
        <f t="shared" ca="1" si="207"/>
        <v>51580766013098.117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51580766013098.117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214919858387.90881</v>
      </c>
      <c r="L5471" s="444">
        <f t="shared" ca="1" si="207"/>
        <v>51795685871486.023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51795685871486.023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215815357797.85843</v>
      </c>
      <c r="L5472" s="444">
        <f t="shared" ca="1" si="207"/>
        <v>52011501229283.883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52011501229283.883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216714588455.34952</v>
      </c>
      <c r="L5473" s="444">
        <f t="shared" ca="1" si="207"/>
        <v>52228215817739.234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52228215817739.234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217617565907.2468</v>
      </c>
      <c r="L5474" s="444">
        <f t="shared" ca="1" si="207"/>
        <v>52445833383646.484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52445833383646.484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218524305765.1937</v>
      </c>
      <c r="L5475" s="444">
        <f t="shared" ca="1" si="207"/>
        <v>52664357689411.68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52664357689411.68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219434823705.88199</v>
      </c>
      <c r="L5476" s="444">
        <f t="shared" ca="1" si="207"/>
        <v>52883792513117.563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52883792513117.563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220349135471.32318</v>
      </c>
      <c r="L5477" s="444">
        <f t="shared" ca="1" si="207"/>
        <v>53104141648588.883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53104141648588.883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221267256869.12033</v>
      </c>
      <c r="L5478" s="444">
        <f t="shared" ca="1" si="207"/>
        <v>53325408905458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53325408905458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222189203772.74167</v>
      </c>
      <c r="L5479" s="444">
        <f t="shared" ca="1" si="207"/>
        <v>53547598109230.742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53547598109230.742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223114992121.79477</v>
      </c>
      <c r="L5480" s="444">
        <f t="shared" ca="1" si="207"/>
        <v>53770713101352.539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53770713101352.539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224044637922.30225</v>
      </c>
      <c r="L5481" s="444">
        <f t="shared" ca="1" si="207"/>
        <v>53994757739274.844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53994757739274.844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224978157246.97852</v>
      </c>
      <c r="L5482" s="444">
        <f t="shared" ca="1" si="207"/>
        <v>54219735896521.82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54219735896521.82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225915566235.50757</v>
      </c>
      <c r="L5483" s="444">
        <f t="shared" ca="1" si="207"/>
        <v>54445651462757.328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54445651462757.328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226856881094.8222</v>
      </c>
      <c r="L5484" s="444">
        <f t="shared" ca="1" si="207"/>
        <v>54672508343852.148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54672508343852.148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227802118099.38394</v>
      </c>
      <c r="L5485" s="444">
        <f t="shared" ca="1" si="207"/>
        <v>54900310461951.531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54900310461951.531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228751293591.46472</v>
      </c>
      <c r="L5486" s="444">
        <f t="shared" ca="1" si="207"/>
        <v>55129061755542.992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55129061755542.992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229704423981.42911</v>
      </c>
      <c r="L5487" s="444">
        <f t="shared" ca="1" si="207"/>
        <v>55358766179524.422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55358766179524.422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230661525748.01843</v>
      </c>
      <c r="L5488" s="444">
        <f t="shared" ca="1" si="207"/>
        <v>55589427705272.438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55589427705272.438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231622615438.63513</v>
      </c>
      <c r="L5489" s="444">
        <f t="shared" ca="1" si="207"/>
        <v>55821050320711.07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55821050320711.07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232587709669.62946</v>
      </c>
      <c r="L5490" s="444">
        <f t="shared" ca="1" si="207"/>
        <v>56053638030380.703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56053638030380.703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233556825126.58627</v>
      </c>
      <c r="L5491" s="444">
        <f t="shared" ca="1" si="207"/>
        <v>56287194855507.289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56287194855507.289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234529978564.61371</v>
      </c>
      <c r="L5492" s="444">
        <f t="shared" ca="1" si="207"/>
        <v>56521724834071.906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56521724834071.906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235507186808.63297</v>
      </c>
      <c r="L5493" s="444">
        <f t="shared" ca="1" si="207"/>
        <v>56757232020880.539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56757232020880.539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236488466753.66891</v>
      </c>
      <c r="L5494" s="444">
        <f t="shared" ca="1" si="207"/>
        <v>56993720487634.211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56993720487634.211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237473835365.14252</v>
      </c>
      <c r="L5495" s="444">
        <f t="shared" ca="1" si="207"/>
        <v>57231194322999.352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57231194322999.352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238463309679.16397</v>
      </c>
      <c r="L5496" s="444">
        <f t="shared" ca="1" si="207"/>
        <v>57469657632678.516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57469657632678.516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239456906802.82715</v>
      </c>
      <c r="L5497" s="444">
        <f t="shared" ca="1" si="207"/>
        <v>57709114539481.344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57709114539481.344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240454643914.50558</v>
      </c>
      <c r="L5498" s="444">
        <f t="shared" ca="1" si="207"/>
        <v>57949569183395.852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57949569183395.852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241456538264.14938</v>
      </c>
      <c r="L5499" s="444">
        <f t="shared" ca="1" si="207"/>
        <v>58191025721660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58191025721660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242462607173.58337</v>
      </c>
      <c r="L5500" s="444">
        <f t="shared" ca="1" si="207"/>
        <v>58433488328833.586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58433488328833.586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243472868036.80664</v>
      </c>
      <c r="L5501" s="444">
        <f t="shared" ca="1" si="207"/>
        <v>58676961196870.391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58676961196870.391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244487338320.29324</v>
      </c>
      <c r="L5502" s="444">
        <f t="shared" ca="1" si="207"/>
        <v>58921448535190.688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58921448535190.688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245506035563.29449</v>
      </c>
      <c r="L5503" s="444">
        <f t="shared" ca="1" si="207"/>
        <v>59166954570753.984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59166954570753.984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246528977378.14157</v>
      </c>
      <c r="L5504" s="444">
        <f t="shared" ca="1" si="207"/>
        <v>59413483548132.125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59413483548132.125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247556181450.55051</v>
      </c>
      <c r="L5505" s="444">
        <f t="shared" ca="1" si="207"/>
        <v>59661039729582.672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59661039729582.672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248587665539.9278</v>
      </c>
      <c r="L5506" s="444">
        <f t="shared" ca="1" si="207"/>
        <v>59909627395122.602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59909627395122.602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249623447479.67749</v>
      </c>
      <c r="L5507" s="444">
        <f t="shared" ca="1" si="207"/>
        <v>60159250842602.281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60159250842602.281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250663545177.50952</v>
      </c>
      <c r="L5508" s="444">
        <f t="shared" ca="1" si="207"/>
        <v>60409914387779.789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60409914387779.789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251707976615.74911</v>
      </c>
      <c r="L5509" s="444">
        <f t="shared" ca="1" si="207"/>
        <v>60661622364395.539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60661622364395.539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252756759851.64807</v>
      </c>
      <c r="L5510" s="444">
        <f t="shared" ca="1" si="207"/>
        <v>60914379124247.188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60914379124247.188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253809913017.69656</v>
      </c>
      <c r="L5511" s="444">
        <f t="shared" ca="1" si="207"/>
        <v>61168189037264.883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61168189037264.883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254867454321.93698</v>
      </c>
      <c r="L5512" s="444">
        <f t="shared" ca="1" si="207"/>
        <v>61423056491586.82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61423056491586.82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255929402048.27841</v>
      </c>
      <c r="L5513" s="444">
        <f t="shared" ca="1" si="207"/>
        <v>61678985893635.102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61678985893635.102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256995774556.8129</v>
      </c>
      <c r="L5514" s="444">
        <f t="shared" ca="1" si="207"/>
        <v>61935981668191.914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61935981668191.914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258066590284.13293</v>
      </c>
      <c r="L5515" s="444">
        <f t="shared" ca="1" si="207"/>
        <v>62194048258476.047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62194048258476.047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259141867743.65024</v>
      </c>
      <c r="L5516" s="444">
        <f t="shared" ca="1" si="207"/>
        <v>62453190126219.695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62453190126219.695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260221625525.91544</v>
      </c>
      <c r="L5517" s="444">
        <f t="shared" ca="1" si="207"/>
        <v>62713411751745.609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62713411751745.609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261305882298.94006</v>
      </c>
      <c r="L5518" s="444">
        <f t="shared" ca="1" si="207"/>
        <v>62974717634044.547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62974717634044.547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262394656808.51895</v>
      </c>
      <c r="L5519" s="444">
        <f t="shared" ca="1" si="207"/>
        <v>63237112290853.063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63237112290853.063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263487967878.55441</v>
      </c>
      <c r="L5520" s="444">
        <f t="shared" ca="1" si="207"/>
        <v>63500600258731.617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63500600258731.617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264585834411.38174</v>
      </c>
      <c r="L5521" s="444">
        <f t="shared" ca="1" si="207"/>
        <v>63765186093143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63765186093143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265688275388.09586</v>
      </c>
      <c r="L5522" s="444">
        <f t="shared" ca="1" si="207"/>
        <v>64030874368531.094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64030874368531.094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266795309868.87955</v>
      </c>
      <c r="L5523" s="444">
        <f t="shared" ca="1" si="207"/>
        <v>64297669678399.977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64297669678399.977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267906956993.33322</v>
      </c>
      <c r="L5524" s="444">
        <f t="shared" ca="1" si="207"/>
        <v>64565576635393.313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64565576635393.313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269023235980.80542</v>
      </c>
      <c r="L5525" s="444">
        <f t="shared" ca="1" si="207"/>
        <v>64834599871374.117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64834599871374.117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270144166130.72552</v>
      </c>
      <c r="L5526" s="444">
        <f t="shared" ca="1" si="207"/>
        <v>65104744037504.844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65104744037504.844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271269766822.9368</v>
      </c>
      <c r="L5527" s="444">
        <f t="shared" ca="1" si="207"/>
        <v>65376013804327.781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65376013804327.781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272400057518.03244</v>
      </c>
      <c r="L5528" s="444">
        <f t="shared" ca="1" si="207"/>
        <v>65648413861845.813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65648413861845.813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273535057757.69089</v>
      </c>
      <c r="L5529" s="444">
        <f t="shared" ca="1" si="207"/>
        <v>65921948919603.5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65921948919603.5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274674787165.01459</v>
      </c>
      <c r="L5530" s="444">
        <f t="shared" ca="1" si="207"/>
        <v>66196623706768.516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66196623706768.516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275819265444.86884</v>
      </c>
      <c r="L5531" s="444">
        <f t="shared" ca="1" si="207"/>
        <v>66472442972213.383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66472442972213.383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276968512384.22241</v>
      </c>
      <c r="L5532" s="444">
        <f t="shared" ca="1" si="207"/>
        <v>66749411484597.602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66749411484597.602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278122547852.48999</v>
      </c>
      <c r="L5533" s="444">
        <f t="shared" ca="1" si="207"/>
        <v>67027534032450.094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67027534032450.094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279281391801.87537</v>
      </c>
      <c r="L5534" s="444">
        <f t="shared" ca="1" si="207"/>
        <v>67306815424251.969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67306815424251.969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280445064267.71655</v>
      </c>
      <c r="L5535" s="444">
        <f t="shared" ca="1" si="207"/>
        <v>67587260488519.688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67587260488519.688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281613585368.83203</v>
      </c>
      <c r="L5536" s="444">
        <f t="shared" ca="1" si="207"/>
        <v>67868874073888.516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67868874073888.516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282786975307.86884</v>
      </c>
      <c r="L5537" s="444">
        <f t="shared" ca="1" si="207"/>
        <v>68151661049196.383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68151661049196.383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283965254371.65155</v>
      </c>
      <c r="L5538" s="444">
        <f t="shared" ca="1" si="207"/>
        <v>68435626303568.031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68435626303568.031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285148442931.53351</v>
      </c>
      <c r="L5539" s="444">
        <f t="shared" ca="1" si="207"/>
        <v>68720774746499.563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68720774746499.563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286336561443.74823</v>
      </c>
      <c r="L5540" s="444">
        <f t="shared" ca="1" si="207"/>
        <v>69007111307943.313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69007111307943.313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287529630449.76379</v>
      </c>
      <c r="L5541" s="444">
        <f t="shared" ca="1" si="207"/>
        <v>69294640938393.078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69294640938393.078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288727670576.63782</v>
      </c>
      <c r="L5542" s="444">
        <f t="shared" ca="1" si="207"/>
        <v>69583368608969.719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69583368608969.719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289930702537.37384</v>
      </c>
      <c r="L5543" s="444">
        <f t="shared" ca="1" si="207"/>
        <v>69873299311507.094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69873299311507.094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291138747131.27954</v>
      </c>
      <c r="L5544" s="444">
        <f t="shared" ca="1" si="207"/>
        <v>70164438058638.375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70164438058638.375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292351825244.32654</v>
      </c>
      <c r="L5545" s="444">
        <f t="shared" ca="1" si="207"/>
        <v>70456789883882.703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70456789883882.703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293569957849.51123</v>
      </c>
      <c r="L5546" s="444">
        <f t="shared" ca="1" si="207"/>
        <v>70750359841732.219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70750359841732.219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294793166007.21759</v>
      </c>
      <c r="L5547" s="444">
        <f t="shared" ca="1" si="207"/>
        <v>71045153007739.438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71045153007739.438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296021470865.58099</v>
      </c>
      <c r="L5548" s="444">
        <f t="shared" ca="1" si="207"/>
        <v>71341174478605.016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71341174478605.016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297254893660.85425</v>
      </c>
      <c r="L5549" s="444">
        <f t="shared" ca="1" si="207"/>
        <v>71638429372265.875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71638429372265.875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298493455717.77448</v>
      </c>
      <c r="L5550" s="444">
        <f t="shared" ca="1" si="207"/>
        <v>71936922827983.656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71936922827983.656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299737178449.93188</v>
      </c>
      <c r="L5551" s="444">
        <f t="shared" ca="1" si="207"/>
        <v>72236660006433.594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72236660006433.594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300986083360.13995</v>
      </c>
      <c r="L5552" s="444">
        <f t="shared" ca="1" si="207"/>
        <v>72537646089793.734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72537646089793.734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302240192040.80725</v>
      </c>
      <c r="L5553" s="444">
        <f t="shared" ca="1" si="207"/>
        <v>72839886281834.547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72839886281834.547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303499526174.31061</v>
      </c>
      <c r="L5554" s="444">
        <f t="shared" ca="1" si="207"/>
        <v>73143385808008.859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73143385808008.859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304764107533.37024</v>
      </c>
      <c r="L5555" s="444">
        <f t="shared" ca="1" si="207"/>
        <v>73448149915542.234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73448149915542.234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306033957981.42596</v>
      </c>
      <c r="L5556" s="444">
        <f t="shared" ca="1" si="207"/>
        <v>73754183873523.656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73754183873523.656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307309099473.01526</v>
      </c>
      <c r="L5557" s="444">
        <f t="shared" ca="1" si="207"/>
        <v>74061492972996.672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74061492972996.672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308589554054.15277</v>
      </c>
      <c r="L5558" s="444">
        <f t="shared" ca="1" si="207"/>
        <v>74370082527050.828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74370082527050.828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309875343862.71179</v>
      </c>
      <c r="L5559" s="444">
        <f t="shared" ca="1" si="207"/>
        <v>74679957870913.547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74679957870913.547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311166491128.80646</v>
      </c>
      <c r="L5560" s="444">
        <f t="shared" ca="1" si="207"/>
        <v>74991124362042.359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74991124362042.359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312463018175.17651</v>
      </c>
      <c r="L5561" s="444">
        <f t="shared" ca="1" si="207"/>
        <v>75303587380217.531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75303587380217.531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313764947417.57306</v>
      </c>
      <c r="L5562" s="444">
        <f t="shared" ca="1" si="207"/>
        <v>75617352327635.109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75617352327635.109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315072301365.1463</v>
      </c>
      <c r="L5563" s="444">
        <f t="shared" ca="1" si="207"/>
        <v>75932424629000.25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75932424629000.25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316385102620.83435</v>
      </c>
      <c r="L5564" s="444">
        <f t="shared" ca="1" si="207"/>
        <v>76248809731621.078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76248809731621.078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317703373881.75452</v>
      </c>
      <c r="L5565" s="444">
        <f t="shared" ca="1" si="207"/>
        <v>76566513105502.828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76566513105502.828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319027137939.59509</v>
      </c>
      <c r="L5566" s="444">
        <f t="shared" ca="1" si="207"/>
        <v>76885540243442.422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76885540243442.422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320356417681.01007</v>
      </c>
      <c r="L5567" s="444">
        <f t="shared" ca="1" si="207"/>
        <v>77205896661123.438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77205896661123.438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321691236088.01434</v>
      </c>
      <c r="L5568" s="444">
        <f t="shared" ca="1" si="207"/>
        <v>77527587897211.453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77527587897211.453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323031616238.38104</v>
      </c>
      <c r="L5569" s="444">
        <f t="shared" ca="1" si="207"/>
        <v>77850619513449.828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77850619513449.828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324377581306.04095</v>
      </c>
      <c r="L5570" s="444">
        <f t="shared" ca="1" si="207"/>
        <v>78174997094755.875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78174997094755.875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325729154561.48279</v>
      </c>
      <c r="L5571" s="444">
        <f t="shared" ca="1" si="207"/>
        <v>78500726249317.359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78500726249317.359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327086359372.15564</v>
      </c>
      <c r="L5572" s="444">
        <f t="shared" ca="1" si="207"/>
        <v>78827812608689.516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78827812608689.516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328449219202.87299</v>
      </c>
      <c r="L5573" s="444">
        <f t="shared" ca="1" si="207"/>
        <v>79156261827892.391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79156261827892.391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329817757616.21826</v>
      </c>
      <c r="L5574" s="444">
        <f t="shared" ca="1" si="207"/>
        <v>79486079585508.609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79486079585508.609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331191998272.95251</v>
      </c>
      <c r="L5575" s="444">
        <f t="shared" ca="1" si="207"/>
        <v>79817271583781.563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79817271583781.563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332571964932.42316</v>
      </c>
      <c r="L5576" s="444">
        <f t="shared" ca="1" si="207"/>
        <v>80149843548713.984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80149843548713.984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333957681452.97491</v>
      </c>
      <c r="L5577" s="444">
        <f t="shared" ca="1" si="207"/>
        <v>80483801230166.953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80483801230166.953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335349171792.3623</v>
      </c>
      <c r="L5578" s="444">
        <f t="shared" ca="1" si="207"/>
        <v>80819150401959.313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80819150401959.313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336746460008.16382</v>
      </c>
      <c r="L5579" s="444">
        <f t="shared" ca="1" si="207"/>
        <v>81155896861967.469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81155896861967.469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338149570258.19775</v>
      </c>
      <c r="L5580" s="444">
        <f t="shared" ca="1" si="207"/>
        <v>81494046432225.672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81494046432225.672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339558526800.94031</v>
      </c>
      <c r="L5581" s="444">
        <f t="shared" ca="1" si="207"/>
        <v>81833604959026.609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81833604959026.609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340973353995.94421</v>
      </c>
      <c r="L5582" s="444">
        <f t="shared" ca="1" si="207"/>
        <v>82174578313022.547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82174578313022.547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342394076304.26062</v>
      </c>
      <c r="L5583" s="444">
        <f t="shared" ca="1" si="207"/>
        <v>82516972389326.813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82516972389326.813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343820718288.86169</v>
      </c>
      <c r="L5584" s="444">
        <f t="shared" ca="1" si="207"/>
        <v>82860793107615.672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82860793107615.672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345253304615.06531</v>
      </c>
      <c r="L5585" s="444">
        <f t="shared" ca="1" si="207"/>
        <v>83206046412230.734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83206046412230.734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346691860050.96136</v>
      </c>
      <c r="L5586" s="444">
        <f t="shared" ca="1" si="207"/>
        <v>83552738272281.703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83552738272281.703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348136409467.84045</v>
      </c>
      <c r="L5587" s="444">
        <f t="shared" ca="1" si="207"/>
        <v>83900874681749.547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83900874681749.547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349586977840.62311</v>
      </c>
      <c r="L5588" s="444">
        <f t="shared" ca="1" si="207"/>
        <v>84250461659590.172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84250461659590.172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351043590248.29236</v>
      </c>
      <c r="L5589" s="444">
        <f t="shared" ca="1" si="207"/>
        <v>84601505249838.469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84601505249838.469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352506271874.32697</v>
      </c>
      <c r="L5590" s="444">
        <f t="shared" ca="1" si="207"/>
        <v>84954011521712.797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84954011521712.797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353975048007.13666</v>
      </c>
      <c r="L5591" s="444">
        <f t="shared" ca="1" si="207"/>
        <v>85307986569719.938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85307986569719.938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355449944040.49976</v>
      </c>
      <c r="L5592" s="444">
        <f t="shared" ca="1" si="207"/>
        <v>85663436513760.438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85663436513760.438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356930985474.00183</v>
      </c>
      <c r="L5593" s="444">
        <f t="shared" ca="1" si="207"/>
        <v>86020367499234.438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86020367499234.438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358418197913.47681</v>
      </c>
      <c r="L5594" s="444">
        <f t="shared" ca="1" si="207"/>
        <v>86378785697147.922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86378785697147.922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359911607071.44965</v>
      </c>
      <c r="L5595" s="444">
        <f t="shared" ca="1" si="207"/>
        <v>86738697304219.375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86738697304219.375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361411238767.58075</v>
      </c>
      <c r="L5596" s="444">
        <f t="shared" ca="1" si="207"/>
        <v>87100108542986.953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87100108542986.953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362917118929.1123</v>
      </c>
      <c r="L5597" s="444">
        <f t="shared" ca="1" si="207"/>
        <v>87463025661916.063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87463025661916.063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364429273591.31689</v>
      </c>
      <c r="L5598" s="444">
        <f t="shared" ca="1" si="207"/>
        <v>87827454935507.375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87827454935507.375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365947728897.94739</v>
      </c>
      <c r="L5599" s="444">
        <f t="shared" ca="1" si="207"/>
        <v>88193402664405.328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88193402664405.328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367472511101.68884</v>
      </c>
      <c r="L5600" s="444">
        <f t="shared" ca="1" si="207"/>
        <v>88560875175507.016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88560875175507.016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369003646564.61255</v>
      </c>
      <c r="L5601" s="444">
        <f t="shared" ca="1" si="207"/>
        <v>88929878822071.625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88929878822071.625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370541161758.63177</v>
      </c>
      <c r="L5602" s="444">
        <f t="shared" ca="1" si="207"/>
        <v>89300419983830.25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89300419983830.25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372085083265.95935</v>
      </c>
      <c r="L5603" s="444">
        <f t="shared" ca="1" si="207"/>
        <v>89672505067096.203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89672505067096.203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373635437779.5675</v>
      </c>
      <c r="L5604" s="444">
        <f t="shared" ca="1" si="207"/>
        <v>90046140504875.766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90046140504875.766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375192252103.64905</v>
      </c>
      <c r="L5605" s="444">
        <f t="shared" ca="1" si="207"/>
        <v>90421332756979.422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90421332756979.422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376755553154.08093</v>
      </c>
      <c r="L5606" s="444">
        <f t="shared" ca="1" si="207"/>
        <v>90798088310133.5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90798088310133.5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378325367958.88959</v>
      </c>
      <c r="L5607" s="444">
        <f t="shared" ca="1" si="207"/>
        <v>91176413678092.391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91176413678092.391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379901723658.71826</v>
      </c>
      <c r="L5608" s="444">
        <f t="shared" ca="1" si="207"/>
        <v>91556315401751.109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91556315401751.109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381484647507.29626</v>
      </c>
      <c r="L5609" s="444">
        <f t="shared" ca="1" si="207"/>
        <v>91937800049258.406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91937800049258.406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383074166871.91003</v>
      </c>
      <c r="L5610" s="444">
        <f t="shared" ca="1" si="207"/>
        <v>92320874216130.313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92320874216130.313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384670309233.87628</v>
      </c>
      <c r="L5611" s="444">
        <f t="shared" ca="1" si="207"/>
        <v>92705544525364.188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92705544525364.188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386273102189.01746</v>
      </c>
      <c r="L5612" s="444">
        <f t="shared" ca="1" si="207"/>
        <v>93091817627553.203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93091817627553.203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387882573448.13837</v>
      </c>
      <c r="L5613" s="444">
        <f t="shared" ca="1" si="207"/>
        <v>93479700201001.344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93479700201001.344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389498750837.50562</v>
      </c>
      <c r="L5614" s="444">
        <f t="shared" ca="1" si="207"/>
        <v>93869198951838.844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93869198951838.844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391121662299.32849</v>
      </c>
      <c r="L5615" s="444">
        <f t="shared" ca="1" si="207"/>
        <v>94260320614138.172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94260320614138.172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392751335892.24237</v>
      </c>
      <c r="L5616" s="444">
        <f t="shared" ca="1" si="207"/>
        <v>94653071950030.422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94653071950030.422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394387799791.7934</v>
      </c>
      <c r="L5617" s="444">
        <f t="shared" ca="1" si="207"/>
        <v>95047459749822.219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95047459749822.219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396031082290.9259</v>
      </c>
      <c r="L5618" s="444">
        <f t="shared" ref="L5618:L5872" ca="1" si="212">I5618-J5618+K5618</f>
        <v>95443490832113.141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95443490832113.141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397681211800.47144</v>
      </c>
      <c r="L5619" s="444">
        <f t="shared" ca="1" si="212"/>
        <v>95841172043913.609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95841172043913.609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399338216849.64001</v>
      </c>
      <c r="L5620" s="444">
        <f t="shared" ca="1" si="212"/>
        <v>96240510260763.25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96240510260763.25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401002126086.51355</v>
      </c>
      <c r="L5621" s="444">
        <f t="shared" ca="1" si="212"/>
        <v>96641512386849.766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96641512386849.766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402672968278.54071</v>
      </c>
      <c r="L5622" s="444">
        <f t="shared" ca="1" si="212"/>
        <v>97044185355128.313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97044185355128.313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404350772313.03461</v>
      </c>
      <c r="L5623" s="444">
        <f t="shared" ca="1" si="212"/>
        <v>97448536127441.344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97448536127441.344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406035567197.67224</v>
      </c>
      <c r="L5624" s="444">
        <f t="shared" ca="1" si="212"/>
        <v>97854571694639.016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97854571694639.016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407727382060.99591</v>
      </c>
      <c r="L5625" s="444">
        <f t="shared" ca="1" si="212"/>
        <v>98262299076700.016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98262299076700.016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409426246152.91675</v>
      </c>
      <c r="L5626" s="444">
        <f t="shared" ca="1" si="212"/>
        <v>98671725322852.938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98671725322852.938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411132188845.22058</v>
      </c>
      <c r="L5627" s="444">
        <f t="shared" ca="1" si="212"/>
        <v>99082857511698.156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99082857511698.156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412845239632.07562</v>
      </c>
      <c r="L5628" s="444">
        <f t="shared" ca="1" si="212"/>
        <v>99495702751330.234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99495702751330.234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414565428130.54266</v>
      </c>
      <c r="L5629" s="444">
        <f t="shared" ca="1" si="212"/>
        <v>99910268179460.781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99910268179460.781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416292784081.08661</v>
      </c>
      <c r="L5630" s="444">
        <f t="shared" ca="1" si="212"/>
        <v>100326560963541.88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100326560963541.88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418027337348.09113</v>
      </c>
      <c r="L5631" s="444">
        <f t="shared" ca="1" si="212"/>
        <v>100744588300889.97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100744588300889.97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419769117920.37488</v>
      </c>
      <c r="L5632" s="444">
        <f t="shared" ca="1" si="212"/>
        <v>101164357418810.34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101164357418810.34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421518155911.70978</v>
      </c>
      <c r="L5633" s="444">
        <f t="shared" ca="1" si="212"/>
        <v>101585875574722.05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101585875574722.05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423274481561.34186</v>
      </c>
      <c r="L5634" s="444">
        <f t="shared" ca="1" si="212"/>
        <v>102009150056283.39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102009150056283.39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425038125234.5141</v>
      </c>
      <c r="L5635" s="444">
        <f t="shared" ca="1" si="212"/>
        <v>102434188181517.91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102434188181517.91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426809117422.99127</v>
      </c>
      <c r="L5636" s="444">
        <f t="shared" ca="1" si="212"/>
        <v>102860997298940.89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102860997298940.89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428587488745.58704</v>
      </c>
      <c r="L5637" s="444">
        <f t="shared" ca="1" si="212"/>
        <v>103289584787686.48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103289584787686.48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430373269948.69366</v>
      </c>
      <c r="L5638" s="444">
        <f t="shared" ca="1" si="212"/>
        <v>103719958057635.17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103719958057635.17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432166491906.81323</v>
      </c>
      <c r="L5639" s="444">
        <f t="shared" ca="1" si="212"/>
        <v>104152124549541.98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104152124549541.98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433967185623.09161</v>
      </c>
      <c r="L5640" s="444">
        <f t="shared" ca="1" si="212"/>
        <v>104586091735165.08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104586091735165.08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435775382229.85449</v>
      </c>
      <c r="L5641" s="444">
        <f t="shared" ca="1" si="212"/>
        <v>105021867117394.94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105021867117394.94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437591112989.14557</v>
      </c>
      <c r="L5642" s="444">
        <f t="shared" ca="1" si="212"/>
        <v>105459458230384.08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105459458230384.08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439414409293.26697</v>
      </c>
      <c r="L5643" s="444">
        <f t="shared" ca="1" si="212"/>
        <v>105898872639677.34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105898872639677.34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441245302665.32227</v>
      </c>
      <c r="L5644" s="444">
        <f t="shared" ca="1" si="212"/>
        <v>106340117942342.67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106340117942342.67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443083824759.76111</v>
      </c>
      <c r="L5645" s="444">
        <f t="shared" ca="1" si="212"/>
        <v>106783201767102.44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106783201767102.44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444930007362.92682</v>
      </c>
      <c r="L5646" s="444">
        <f t="shared" ca="1" si="212"/>
        <v>107228131774465.36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107228131774465.36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446783882393.60565</v>
      </c>
      <c r="L5647" s="444">
        <f t="shared" ca="1" si="212"/>
        <v>107674915656858.97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107674915656858.97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448645481903.57904</v>
      </c>
      <c r="L5648" s="444">
        <f t="shared" ca="1" si="212"/>
        <v>108123561138762.55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108123561138762.55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450514838078.17725</v>
      </c>
      <c r="L5649" s="444">
        <f t="shared" ca="1" si="212"/>
        <v>108574075976840.72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108574075976840.72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452391983236.8363</v>
      </c>
      <c r="L5650" s="444">
        <f t="shared" ca="1" si="212"/>
        <v>109026467960077.56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109026467960077.56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454276949833.65649</v>
      </c>
      <c r="L5651" s="444">
        <f t="shared" ca="1" si="212"/>
        <v>109480744909911.22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109480744909911.22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456169770457.96338</v>
      </c>
      <c r="L5652" s="444">
        <f t="shared" ca="1" si="212"/>
        <v>109936914680369.19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109936914680369.19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458070477834.87164</v>
      </c>
      <c r="L5653" s="444">
        <f t="shared" ca="1" si="212"/>
        <v>110394985158204.06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110394985158204.06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459979104825.85034</v>
      </c>
      <c r="L5654" s="444">
        <f t="shared" ca="1" si="212"/>
        <v>110854964263029.91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110854964263029.91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461895684429.2912</v>
      </c>
      <c r="L5655" s="444">
        <f t="shared" ca="1" si="212"/>
        <v>111316859947459.2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111316859947459.2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463820249781.08002</v>
      </c>
      <c r="L5656" s="444">
        <f t="shared" ca="1" si="212"/>
        <v>111780680197240.28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111780680197240.28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465752834155.16791</v>
      </c>
      <c r="L5657" s="444">
        <f t="shared" ca="1" si="212"/>
        <v>112246433031395.45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112246433031395.45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467693470964.14771</v>
      </c>
      <c r="L5658" s="444">
        <f t="shared" ca="1" si="212"/>
        <v>112714126502359.59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112714126502359.59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469642193759.8316</v>
      </c>
      <c r="L5659" s="444">
        <f t="shared" ca="1" si="212"/>
        <v>113183768696119.42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113183768696119.42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471599036233.83093</v>
      </c>
      <c r="L5660" s="444">
        <f t="shared" ca="1" si="212"/>
        <v>113655367732353.25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113655367732353.25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473564032218.13849</v>
      </c>
      <c r="L5661" s="444">
        <f t="shared" ca="1" si="212"/>
        <v>114128931764571.39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114128931764571.39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475537215685.71405</v>
      </c>
      <c r="L5662" s="444">
        <f t="shared" ca="1" si="212"/>
        <v>114604468980257.11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114604468980257.11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477518620751.07129</v>
      </c>
      <c r="L5663" s="444">
        <f t="shared" ca="1" si="212"/>
        <v>115081987601008.19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115081987601008.19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479508281670.86743</v>
      </c>
      <c r="L5664" s="444">
        <f t="shared" ca="1" si="212"/>
        <v>115561495882679.06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115561495882679.06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481506232844.49609</v>
      </c>
      <c r="L5665" s="444">
        <f t="shared" ca="1" si="212"/>
        <v>116043002115523.56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116043002115523.56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483512508814.68152</v>
      </c>
      <c r="L5666" s="444">
        <f t="shared" ca="1" si="212"/>
        <v>116526514624338.25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116526514624338.25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485527144268.07605</v>
      </c>
      <c r="L5667" s="444">
        <f t="shared" ca="1" si="212"/>
        <v>117012041768606.33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117012041768606.33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487550174035.85968</v>
      </c>
      <c r="L5668" s="444">
        <f t="shared" ca="1" si="212"/>
        <v>117499591942642.19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117499591942642.19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489581633094.34247</v>
      </c>
      <c r="L5669" s="444">
        <f t="shared" ca="1" si="212"/>
        <v>117989173575736.53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117989173575736.53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491621556565.56885</v>
      </c>
      <c r="L5670" s="444">
        <f t="shared" ca="1" si="212"/>
        <v>118480795132302.09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118480795132302.09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493669979717.92535</v>
      </c>
      <c r="L5671" s="444">
        <f t="shared" ca="1" si="212"/>
        <v>118974465112020.02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118974465112020.02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495726937966.75006</v>
      </c>
      <c r="L5672" s="444">
        <f t="shared" ca="1" si="212"/>
        <v>119470192049986.77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119470192049986.77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497792466874.94482</v>
      </c>
      <c r="L5673" s="444">
        <f t="shared" ca="1" si="212"/>
        <v>119967984516861.7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119967984516861.7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499866602153.59052</v>
      </c>
      <c r="L5674" s="444">
        <f t="shared" ca="1" si="212"/>
        <v>120467851119015.3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120467851119015.3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501949379662.56366</v>
      </c>
      <c r="L5675" s="444">
        <f t="shared" ca="1" si="212"/>
        <v>120969800498677.86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120969800498677.86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504040835411.15771</v>
      </c>
      <c r="L5676" s="444">
        <f t="shared" ca="1" si="212"/>
        <v>121473841334089.02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121473841334089.02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506141005558.70422</v>
      </c>
      <c r="L5677" s="444">
        <f t="shared" ca="1" si="212"/>
        <v>121979982339647.72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121979982339647.72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508249926415.19873</v>
      </c>
      <c r="L5678" s="444">
        <f t="shared" ca="1" si="212"/>
        <v>122488232266062.92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122488232266062.92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510367634441.92877</v>
      </c>
      <c r="L5679" s="444">
        <f t="shared" ca="1" si="212"/>
        <v>122998599900504.84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122998599900504.84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512494166252.10352</v>
      </c>
      <c r="L5680" s="444">
        <f t="shared" ca="1" si="212"/>
        <v>123511094066756.95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123511094066756.95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514629558611.4873</v>
      </c>
      <c r="L5681" s="444">
        <f t="shared" ca="1" si="212"/>
        <v>124025723625368.44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124025723625368.44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516773848439.03516</v>
      </c>
      <c r="L5682" s="444">
        <f t="shared" ca="1" si="212"/>
        <v>124542497473807.47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124542497473807.47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518927072807.53107</v>
      </c>
      <c r="L5683" s="444">
        <f t="shared" ca="1" si="212"/>
        <v>125061424546615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125061424546615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521089268944.22919</v>
      </c>
      <c r="L5684" s="444">
        <f t="shared" ca="1" si="212"/>
        <v>125582513815559.23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125582513815559.23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523260474231.49683</v>
      </c>
      <c r="L5685" s="444">
        <f t="shared" ca="1" si="212"/>
        <v>126105774289790.73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126105774289790.73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525440726207.46136</v>
      </c>
      <c r="L5686" s="444">
        <f t="shared" ca="1" si="212"/>
        <v>126631215015998.2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126631215015998.2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527630062566.65918</v>
      </c>
      <c r="L5687" s="444">
        <f t="shared" ca="1" si="212"/>
        <v>127158845078564.86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127158845078564.86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529828521160.68689</v>
      </c>
      <c r="L5688" s="444">
        <f t="shared" ca="1" si="212"/>
        <v>127688673599725.55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127688673599725.55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532036139998.85651</v>
      </c>
      <c r="L5689" s="444">
        <f t="shared" ca="1" si="212"/>
        <v>128220709739724.41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128220709739724.41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534252957248.85168</v>
      </c>
      <c r="L5690" s="444">
        <f t="shared" ca="1" si="212"/>
        <v>128754962696973.27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128754962696973.27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536479011237.38867</v>
      </c>
      <c r="L5691" s="444">
        <f t="shared" ca="1" si="212"/>
        <v>129291441708210.66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129291441708210.66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538714340450.87781</v>
      </c>
      <c r="L5692" s="444">
        <f t="shared" ca="1" si="212"/>
        <v>129830156048661.53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129830156048661.53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540958983536.08972</v>
      </c>
      <c r="L5693" s="444">
        <f t="shared" ca="1" si="212"/>
        <v>130371115032197.63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130371115032197.63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543212979300.82336</v>
      </c>
      <c r="L5694" s="444">
        <f t="shared" ca="1" si="212"/>
        <v>130914328011498.45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130914328011498.45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545476366714.5769</v>
      </c>
      <c r="L5695" s="444">
        <f t="shared" ca="1" si="212"/>
        <v>131459804378213.03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131459804378213.03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547749184909.22095</v>
      </c>
      <c r="L5696" s="444">
        <f t="shared" ca="1" si="212"/>
        <v>132007553563122.25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132007553563122.25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550031473179.67603</v>
      </c>
      <c r="L5697" s="444">
        <f t="shared" ca="1" si="212"/>
        <v>132557585036301.92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132557585036301.92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552323270984.59131</v>
      </c>
      <c r="L5698" s="444">
        <f t="shared" ca="1" si="212"/>
        <v>133109908307286.52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133109908307286.52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554624617947.0271</v>
      </c>
      <c r="L5699" s="444">
        <f t="shared" ca="1" si="212"/>
        <v>133664532925233.55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133664532925233.55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556935553855.13977</v>
      </c>
      <c r="L5700" s="444">
        <f t="shared" ca="1" si="212"/>
        <v>134221468479088.69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134221468479088.69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559256118662.86951</v>
      </c>
      <c r="L5701" s="444">
        <f t="shared" ca="1" si="212"/>
        <v>134780724597751.56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134780724597751.56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561586352490.63147</v>
      </c>
      <c r="L5702" s="444">
        <f t="shared" ca="1" si="212"/>
        <v>135342310950242.19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135342310950242.19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563926295626.00903</v>
      </c>
      <c r="L5703" s="444">
        <f t="shared" ca="1" si="212"/>
        <v>135906237245868.2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135906237245868.2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566275988524.45093</v>
      </c>
      <c r="L5704" s="444">
        <f t="shared" ca="1" si="212"/>
        <v>136472513234392.66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136472513234392.66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568635471809.96936</v>
      </c>
      <c r="L5705" s="444">
        <f t="shared" ca="1" si="212"/>
        <v>137041148706202.63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137041148706202.63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571004786275.84424</v>
      </c>
      <c r="L5706" s="444">
        <f t="shared" ca="1" si="212"/>
        <v>137612153492478.47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137612153492478.47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573383972885.3269</v>
      </c>
      <c r="L5707" s="444">
        <f t="shared" ca="1" si="212"/>
        <v>138185537465363.8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138185537465363.8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575773072772.34912</v>
      </c>
      <c r="L5708" s="444">
        <f t="shared" ca="1" si="212"/>
        <v>138761310538136.14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138761310538136.14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578172127242.23389</v>
      </c>
      <c r="L5709" s="444">
        <f t="shared" ca="1" si="212"/>
        <v>139339482665378.38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139339482665378.38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580581177772.40991</v>
      </c>
      <c r="L5710" s="444">
        <f t="shared" ca="1" si="212"/>
        <v>139920063843150.78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139920063843150.78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583000266013.1283</v>
      </c>
      <c r="L5711" s="444">
        <f t="shared" ca="1" si="212"/>
        <v>140503064109163.91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140503064109163.91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585429433788.18298</v>
      </c>
      <c r="L5712" s="444">
        <f t="shared" ca="1" si="212"/>
        <v>141088493542952.09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141088493542952.09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587868723095.63367</v>
      </c>
      <c r="L5713" s="444">
        <f t="shared" ca="1" si="212"/>
        <v>141676362266047.72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141676362266047.72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590318176108.5321</v>
      </c>
      <c r="L5714" s="444">
        <f t="shared" ca="1" si="212"/>
        <v>142266680442156.25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142266680442156.25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592777835175.651</v>
      </c>
      <c r="L5715" s="444">
        <f t="shared" ca="1" si="212"/>
        <v>142859458277331.91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142859458277331.91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595247742822.21631</v>
      </c>
      <c r="L5716" s="444">
        <f t="shared" ca="1" si="212"/>
        <v>143454706020154.13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143454706020154.13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597727941750.64221</v>
      </c>
      <c r="L5717" s="444">
        <f t="shared" ca="1" si="212"/>
        <v>144052433961904.78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144052433961904.78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600218474841.2699</v>
      </c>
      <c r="L5718" s="444">
        <f t="shared" ca="1" si="212"/>
        <v>144652652436746.06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144652652436746.06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602719385153.10864</v>
      </c>
      <c r="L5719" s="444">
        <f t="shared" ca="1" si="212"/>
        <v>145255371821899.16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145255371821899.16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605230715924.57983</v>
      </c>
      <c r="L5720" s="444">
        <f t="shared" ca="1" si="212"/>
        <v>145860602537823.75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145860602537823.75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607752510574.26563</v>
      </c>
      <c r="L5721" s="444">
        <f t="shared" ca="1" si="212"/>
        <v>146468355048398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146468355048398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610284812701.65833</v>
      </c>
      <c r="L5722" s="444">
        <f t="shared" ca="1" si="212"/>
        <v>147078639861099.66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147078639861099.66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612827666087.91528</v>
      </c>
      <c r="L5723" s="444">
        <f t="shared" ca="1" si="212"/>
        <v>147691467527187.56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147691467527187.56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615381114696.61487</v>
      </c>
      <c r="L5724" s="444">
        <f t="shared" ca="1" si="212"/>
        <v>148306848641884.19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148306848641884.19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617945202674.51746</v>
      </c>
      <c r="L5725" s="444">
        <f t="shared" ca="1" si="212"/>
        <v>148924793844558.72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148924793844558.72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620519974352.328</v>
      </c>
      <c r="L5726" s="444">
        <f t="shared" ca="1" si="212"/>
        <v>149545313818911.03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149545313818911.03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623105474245.46265</v>
      </c>
      <c r="L5727" s="444">
        <f t="shared" ca="1" si="212"/>
        <v>150168419293156.5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150168419293156.5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625701747054.81873</v>
      </c>
      <c r="L5728" s="444">
        <f t="shared" ca="1" si="212"/>
        <v>150794121040211.31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150794121040211.31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628308837667.54712</v>
      </c>
      <c r="L5729" s="444">
        <f t="shared" ca="1" si="212"/>
        <v>151422429877878.88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151422429877878.88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630926791157.82861</v>
      </c>
      <c r="L5730" s="444">
        <f t="shared" ca="1" si="212"/>
        <v>152053356669036.72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152053356669036.72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633555652787.65295</v>
      </c>
      <c r="L5731" s="444">
        <f t="shared" ca="1" si="212"/>
        <v>152686912321824.38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152686912321824.38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636195468007.60156</v>
      </c>
      <c r="L5732" s="444">
        <f t="shared" ca="1" si="212"/>
        <v>153323107789831.97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153323107789831.97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638846282457.63318</v>
      </c>
      <c r="L5733" s="444">
        <f t="shared" ca="1" si="212"/>
        <v>153961954072289.59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153961954072289.59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641508141967.87329</v>
      </c>
      <c r="L5734" s="444">
        <f t="shared" ca="1" si="212"/>
        <v>154603462214257.47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154603462214257.47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644181092559.40613</v>
      </c>
      <c r="L5735" s="444">
        <f t="shared" ca="1" si="212"/>
        <v>155247643306816.88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155247643306816.88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646865180445.07031</v>
      </c>
      <c r="L5736" s="444">
        <f t="shared" ca="1" si="212"/>
        <v>155894508487261.94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155894508487261.94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649560452030.25806</v>
      </c>
      <c r="L5737" s="444">
        <f t="shared" ca="1" si="212"/>
        <v>156544068939292.19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156544068939292.19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652266953913.71741</v>
      </c>
      <c r="L5738" s="444">
        <f t="shared" ca="1" si="212"/>
        <v>157196335893205.91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157196335893205.91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654984732888.35791</v>
      </c>
      <c r="L5739" s="444">
        <f t="shared" ca="1" si="212"/>
        <v>157851320626094.25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157851320626094.25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657713835942.05933</v>
      </c>
      <c r="L5740" s="444">
        <f t="shared" ca="1" si="212"/>
        <v>158509034462036.31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158509034462036.31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660454310258.48462</v>
      </c>
      <c r="L5741" s="444">
        <f t="shared" ca="1" si="212"/>
        <v>159169488772294.81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159169488772294.81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663206203217.89502</v>
      </c>
      <c r="L5742" s="444">
        <f t="shared" ca="1" si="212"/>
        <v>159832694975512.72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159832694975512.72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665969562397.9696</v>
      </c>
      <c r="L5743" s="444">
        <f t="shared" ca="1" si="212"/>
        <v>160498664537910.69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160498664537910.69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668744435574.62781</v>
      </c>
      <c r="L5744" s="444">
        <f t="shared" ca="1" si="212"/>
        <v>161167408973485.31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161167408973485.31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671530870722.85547</v>
      </c>
      <c r="L5745" s="444">
        <f t="shared" ca="1" si="212"/>
        <v>161838939844208.16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161838939844208.16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674328916017.53394</v>
      </c>
      <c r="L5746" s="444">
        <f t="shared" ca="1" si="212"/>
        <v>162513268760225.69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162513268760225.69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677138619834.27368</v>
      </c>
      <c r="L5747" s="444">
        <f t="shared" ca="1" si="212"/>
        <v>163190407380059.97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163190407380059.97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679960030750.24988</v>
      </c>
      <c r="L5748" s="444">
        <f t="shared" ca="1" si="212"/>
        <v>163870367410810.22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163870367410810.22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682793197545.0426</v>
      </c>
      <c r="L5749" s="444">
        <f t="shared" ca="1" si="212"/>
        <v>164553160608355.25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164553160608355.25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685638169201.48022</v>
      </c>
      <c r="L5750" s="444">
        <f t="shared" ca="1" si="212"/>
        <v>165238798777556.72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165238798777556.72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688494994906.48633</v>
      </c>
      <c r="L5751" s="444">
        <f t="shared" ca="1" si="212"/>
        <v>165927293772463.22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165927293772463.22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691363724051.93005</v>
      </c>
      <c r="L5752" s="444">
        <f t="shared" ca="1" si="212"/>
        <v>166618657496515.16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166618657496515.16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694244406235.47986</v>
      </c>
      <c r="L5753" s="444">
        <f t="shared" ca="1" si="212"/>
        <v>167312901902750.63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167312901902750.63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697137091261.46094</v>
      </c>
      <c r="L5754" s="444">
        <f t="shared" ca="1" si="212"/>
        <v>168010038994012.09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168010038994012.09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700041829141.71704</v>
      </c>
      <c r="L5755" s="444">
        <f t="shared" ca="1" si="212"/>
        <v>168710080823153.81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168710080823153.81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702958670096.47424</v>
      </c>
      <c r="L5756" s="444">
        <f t="shared" ca="1" si="212"/>
        <v>169413039493250.28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169413039493250.28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705887664555.20947</v>
      </c>
      <c r="L5757" s="444">
        <f t="shared" ca="1" si="212"/>
        <v>170118927157805.5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170118927157805.5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708828863157.52295</v>
      </c>
      <c r="L5758" s="444">
        <f t="shared" ca="1" si="212"/>
        <v>170827756020963.03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170827756020963.03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711782316754.01257</v>
      </c>
      <c r="L5759" s="444">
        <f t="shared" ca="1" si="212"/>
        <v>171539538337717.03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171539538337717.03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714748076407.1543</v>
      </c>
      <c r="L5760" s="444">
        <f t="shared" ca="1" si="212"/>
        <v>172254286414124.19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172254286414124.19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717726193392.18408</v>
      </c>
      <c r="L5761" s="444">
        <f t="shared" ca="1" si="212"/>
        <v>172972012607516.38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172972012607516.38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720716719197.98486</v>
      </c>
      <c r="L5762" s="444">
        <f t="shared" ca="1" si="212"/>
        <v>173692729326714.38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173692729326714.38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723719705527.97656</v>
      </c>
      <c r="L5763" s="444">
        <f t="shared" ca="1" si="212"/>
        <v>174416449032242.34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174416449032242.34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726735204301.00977</v>
      </c>
      <c r="L5764" s="444">
        <f t="shared" ca="1" si="212"/>
        <v>175143184236543.34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175143184236543.34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729763267652.26392</v>
      </c>
      <c r="L5765" s="444">
        <f t="shared" ca="1" si="212"/>
        <v>175872947504195.59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175872947504195.59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732803947934.14832</v>
      </c>
      <c r="L5766" s="444">
        <f t="shared" ca="1" si="212"/>
        <v>176605751452129.75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176605751452129.75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735857297717.20728</v>
      </c>
      <c r="L5767" s="444">
        <f t="shared" ca="1" si="212"/>
        <v>177341608749846.97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177341608749846.97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738923369791.02905</v>
      </c>
      <c r="L5768" s="444">
        <f t="shared" ca="1" si="212"/>
        <v>178080532119638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178080532119638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742002217165.15833</v>
      </c>
      <c r="L5769" s="444">
        <f t="shared" ca="1" si="212"/>
        <v>178822534336803.16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178822534336803.16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745093893070.01318</v>
      </c>
      <c r="L5770" s="444">
        <f t="shared" ca="1" si="212"/>
        <v>179567628229873.16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179567628229873.16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748198450957.80481</v>
      </c>
      <c r="L5771" s="444">
        <f t="shared" ca="1" si="212"/>
        <v>180315826680830.97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180315826680830.97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751315944503.4624</v>
      </c>
      <c r="L5772" s="444">
        <f t="shared" ca="1" si="212"/>
        <v>181067142625334.44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181067142625334.44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754446427605.56018</v>
      </c>
      <c r="L5773" s="444">
        <f t="shared" ca="1" si="212"/>
        <v>181821589052940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181821589052940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757589954387.25</v>
      </c>
      <c r="L5774" s="444">
        <f t="shared" ca="1" si="212"/>
        <v>182579179007327.25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182579179007327.25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760746579197.1969</v>
      </c>
      <c r="L5775" s="444">
        <f t="shared" ca="1" si="212"/>
        <v>183339925586524.44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183339925586524.44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763916356610.51843</v>
      </c>
      <c r="L5776" s="444">
        <f t="shared" ca="1" si="212"/>
        <v>184103841943134.97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184103841943134.97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767099341429.729</v>
      </c>
      <c r="L5777" s="444">
        <f t="shared" ca="1" si="212"/>
        <v>184870941284564.69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184870941284564.69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770295588685.68616</v>
      </c>
      <c r="L5778" s="444">
        <f t="shared" ca="1" si="212"/>
        <v>185641236873250.38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185641236873250.38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773505153638.54321</v>
      </c>
      <c r="L5779" s="444">
        <f t="shared" ca="1" si="212"/>
        <v>186414742026888.91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186414742026888.91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776728091778.70374</v>
      </c>
      <c r="L5780" s="444">
        <f t="shared" ca="1" si="212"/>
        <v>187191470118667.63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187191470118667.63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779964458827.78174</v>
      </c>
      <c r="L5781" s="444">
        <f t="shared" ca="1" si="212"/>
        <v>187971434577495.41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187971434577495.41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783214310739.56421</v>
      </c>
      <c r="L5782" s="444">
        <f t="shared" ca="1" si="212"/>
        <v>188754648888234.97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188754648888234.97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786477703700.979</v>
      </c>
      <c r="L5783" s="444">
        <f t="shared" ca="1" si="212"/>
        <v>189541126591935.94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189541126591935.94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789754694133.06641</v>
      </c>
      <c r="L5784" s="444">
        <f t="shared" ca="1" si="212"/>
        <v>190330881286069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190330881286069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793045338691.9541</v>
      </c>
      <c r="L5785" s="444">
        <f t="shared" ca="1" si="212"/>
        <v>191123926624760.97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191123926624760.97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796349694269.8374</v>
      </c>
      <c r="L5786" s="444">
        <f t="shared" ca="1" si="212"/>
        <v>191920276319030.81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191920276319030.81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799667817995.96167</v>
      </c>
      <c r="L5787" s="444">
        <f t="shared" ca="1" si="212"/>
        <v>192719944137026.78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192719944137026.78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802999767237.61157</v>
      </c>
      <c r="L5788" s="444">
        <f t="shared" ca="1" si="212"/>
        <v>193522943904264.41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193522943904264.41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806345599601.10168</v>
      </c>
      <c r="L5789" s="444">
        <f t="shared" ca="1" si="212"/>
        <v>194329289503865.5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194329289503865.5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809705372932.77295</v>
      </c>
      <c r="L5790" s="444">
        <f t="shared" ca="1" si="212"/>
        <v>195138994876798.28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195138994876798.28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813079145319.9928</v>
      </c>
      <c r="L5791" s="444">
        <f t="shared" ca="1" si="212"/>
        <v>195952074022118.28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195952074022118.28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816466975092.15955</v>
      </c>
      <c r="L5792" s="444">
        <f t="shared" ca="1" si="212"/>
        <v>196768540997210.44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196768540997210.44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819868920821.71021</v>
      </c>
      <c r="L5793" s="444">
        <f t="shared" ca="1" si="212"/>
        <v>197588409918032.16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197588409918032.16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823285041325.13403</v>
      </c>
      <c r="L5794" s="444">
        <f t="shared" ca="1" si="212"/>
        <v>198411694959357.28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198411694959357.28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826715395663.98865</v>
      </c>
      <c r="L5795" s="444">
        <f t="shared" ca="1" si="212"/>
        <v>199238410355021.28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199238410355021.28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830160043145.922</v>
      </c>
      <c r="L5796" s="444">
        <f t="shared" ca="1" si="212"/>
        <v>200068570398167.22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200068570398167.22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833619043325.69678</v>
      </c>
      <c r="L5797" s="444">
        <f t="shared" ca="1" si="212"/>
        <v>200902189441492.91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200902189441492.91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837092456006.22046</v>
      </c>
      <c r="L5798" s="444">
        <f t="shared" ca="1" si="212"/>
        <v>201739281897499.13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201739281897499.13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840580341239.57971</v>
      </c>
      <c r="L5799" s="444">
        <f t="shared" ca="1" si="212"/>
        <v>202579862238738.72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202579862238738.72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844082759328.078</v>
      </c>
      <c r="L5800" s="444">
        <f t="shared" ca="1" si="212"/>
        <v>203423944998066.78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203423944998066.78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847599770825.2782</v>
      </c>
      <c r="L5801" s="444">
        <f t="shared" ca="1" si="212"/>
        <v>204271544768892.06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204271544768892.06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851131436537.05029</v>
      </c>
      <c r="L5802" s="444">
        <f t="shared" ca="1" si="212"/>
        <v>205122676205429.13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205122676205429.13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854677817522.62134</v>
      </c>
      <c r="L5803" s="444">
        <f t="shared" ca="1" si="212"/>
        <v>205977354022951.75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205977354022951.75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858238975095.63232</v>
      </c>
      <c r="L5804" s="444">
        <f t="shared" ca="1" si="212"/>
        <v>206835592998047.38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206835592998047.38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861814970825.19739</v>
      </c>
      <c r="L5805" s="444">
        <f t="shared" ca="1" si="212"/>
        <v>207697407968872.56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207697407968872.56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865405866536.96899</v>
      </c>
      <c r="L5806" s="444">
        <f t="shared" ca="1" si="212"/>
        <v>208562813835409.53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208562813835409.53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869011724314.20642</v>
      </c>
      <c r="L5807" s="444">
        <f t="shared" ca="1" si="212"/>
        <v>209431825559723.75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209431825559723.75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872632606498.849</v>
      </c>
      <c r="L5808" s="444">
        <f t="shared" ca="1" si="212"/>
        <v>210304458166222.59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210304458166222.59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876268575692.59412</v>
      </c>
      <c r="L5809" s="444">
        <f t="shared" ca="1" si="212"/>
        <v>211180726741915.19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211180726741915.19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879919694757.97998</v>
      </c>
      <c r="L5810" s="444">
        <f t="shared" ca="1" si="212"/>
        <v>212060646436673.16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212060646436673.16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883586026819.47144</v>
      </c>
      <c r="L5811" s="444">
        <f t="shared" ca="1" si="212"/>
        <v>212944232463492.63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212944232463492.63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887267635264.55261</v>
      </c>
      <c r="L5812" s="444">
        <f t="shared" ca="1" si="212"/>
        <v>213831500098757.19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213831500098757.19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890964583744.82166</v>
      </c>
      <c r="L5813" s="444">
        <f t="shared" ca="1" si="212"/>
        <v>214722464682502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214722464682502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894676936177.09167</v>
      </c>
      <c r="L5814" s="444">
        <f t="shared" ca="1" si="212"/>
        <v>215617141618679.09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215617141618679.09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898404756744.49622</v>
      </c>
      <c r="L5815" s="444">
        <f t="shared" ca="1" si="212"/>
        <v>216515546375423.59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216515546375423.59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902148109897.59827</v>
      </c>
      <c r="L5816" s="444">
        <f t="shared" ca="1" si="212"/>
        <v>217417694485321.19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217417694485321.19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905907060355.50488</v>
      </c>
      <c r="L5817" s="444">
        <f t="shared" ca="1" si="212"/>
        <v>218323601545676.69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218323601545676.69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909681673106.98621</v>
      </c>
      <c r="L5818" s="444">
        <f t="shared" ca="1" si="212"/>
        <v>219233283218783.69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219233283218783.69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913472013411.59851</v>
      </c>
      <c r="L5819" s="444">
        <f t="shared" ca="1" si="212"/>
        <v>220146755232195.28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220146755232195.28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917278146800.8136</v>
      </c>
      <c r="L5820" s="444">
        <f t="shared" ca="1" si="212"/>
        <v>221064033378996.09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221064033378996.09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921100139079.15027</v>
      </c>
      <c r="L5821" s="444">
        <f t="shared" ca="1" si="212"/>
        <v>221985133518075.25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221985133518075.25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924938056325.31348</v>
      </c>
      <c r="L5822" s="444">
        <f t="shared" ca="1" si="212"/>
        <v>222910071574400.56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222910071574400.56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928791964893.33569</v>
      </c>
      <c r="L5823" s="444">
        <f t="shared" ca="1" si="212"/>
        <v>223838863539293.91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223838863539293.91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932661931413.72461</v>
      </c>
      <c r="L5824" s="444">
        <f t="shared" ca="1" si="212"/>
        <v>224771525470707.63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224771525470707.63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936548022794.61511</v>
      </c>
      <c r="L5825" s="444">
        <f t="shared" ca="1" si="212"/>
        <v>225708073493502.25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225708073493502.25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940450306222.92615</v>
      </c>
      <c r="L5826" s="444">
        <f t="shared" ca="1" si="212"/>
        <v>226648523799725.19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226648523799725.19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944368849165.52161</v>
      </c>
      <c r="L5827" s="444">
        <f t="shared" ca="1" si="212"/>
        <v>227592892648890.72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227592892648890.72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948303719370.37793</v>
      </c>
      <c r="L5828" s="444">
        <f t="shared" ca="1" si="212"/>
        <v>228541196368261.09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228541196368261.09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952254984867.75439</v>
      </c>
      <c r="L5829" s="444">
        <f t="shared" ca="1" si="212"/>
        <v>229493451353128.84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229493451353128.84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956222713971.37012</v>
      </c>
      <c r="L5830" s="444">
        <f t="shared" ca="1" si="212"/>
        <v>230449674067100.22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230449674067100.22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960206975279.58423</v>
      </c>
      <c r="L5831" s="444">
        <f t="shared" ca="1" si="212"/>
        <v>231409881042379.81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231409881042379.81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964207837676.58252</v>
      </c>
      <c r="L5832" s="444">
        <f t="shared" ca="1" si="212"/>
        <v>232374088880056.41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232374088880056.41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968225370333.56836</v>
      </c>
      <c r="L5833" s="444">
        <f t="shared" ca="1" si="212"/>
        <v>233342314250389.97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233342314250389.97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972259642709.95813</v>
      </c>
      <c r="L5834" s="444">
        <f t="shared" ca="1" si="212"/>
        <v>234314573893099.94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234314573893099.94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976310724554.58301</v>
      </c>
      <c r="L5835" s="444">
        <f t="shared" ca="1" si="212"/>
        <v>235290884617654.53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235290884617654.53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980378685906.89368</v>
      </c>
      <c r="L5836" s="444">
        <f t="shared" ca="1" si="212"/>
        <v>236271263303561.44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236271263303561.44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984463597098.17261</v>
      </c>
      <c r="L5837" s="444">
        <f t="shared" ca="1" si="212"/>
        <v>237255726900659.63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237255726900659.63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988565528752.74841</v>
      </c>
      <c r="L5838" s="444">
        <f t="shared" ca="1" si="212"/>
        <v>238244292429412.38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238244292429412.38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992684551789.21826</v>
      </c>
      <c r="L5839" s="444">
        <f t="shared" ca="1" si="212"/>
        <v>239236976981201.59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239236976981201.59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996820737421.67334</v>
      </c>
      <c r="L5840" s="444">
        <f t="shared" ca="1" si="212"/>
        <v>240233797718623.28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240233797718623.28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1000974157160.9303</v>
      </c>
      <c r="L5841" s="444">
        <f t="shared" ca="1" si="212"/>
        <v>241234771875784.22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241234771875784.22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1005144882815.7676</v>
      </c>
      <c r="L5842" s="444">
        <f t="shared" ca="1" si="212"/>
        <v>242239916758600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242239916758600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1009332986494.1666</v>
      </c>
      <c r="L5843" s="444">
        <f t="shared" ca="1" si="212"/>
        <v>243249249745094.16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243249249745094.16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1013538540604.559</v>
      </c>
      <c r="L5844" s="444">
        <f t="shared" ca="1" si="212"/>
        <v>244262788285698.72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244262788285698.72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1017761617857.078</v>
      </c>
      <c r="L5845" s="444">
        <f t="shared" ca="1" si="212"/>
        <v>245280549903555.78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245280549903555.78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1022002291264.8158</v>
      </c>
      <c r="L5846" s="444">
        <f t="shared" ca="1" si="212"/>
        <v>246302552194820.59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246302552194820.59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1026260634145.0858</v>
      </c>
      <c r="L5847" s="444">
        <f t="shared" ca="1" si="212"/>
        <v>247328812828965.69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247328812828965.69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1030536720120.6903</v>
      </c>
      <c r="L5848" s="444">
        <f t="shared" ca="1" si="212"/>
        <v>248359349549086.38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248359349549086.38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1034830623121.1932</v>
      </c>
      <c r="L5849" s="444">
        <f t="shared" ca="1" si="212"/>
        <v>249394180172207.56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249394180172207.56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1039142417384.1981</v>
      </c>
      <c r="L5850" s="444">
        <f t="shared" ca="1" si="212"/>
        <v>250433322589591.75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250433322589591.75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1043472177456.6322</v>
      </c>
      <c r="L5851" s="444">
        <f t="shared" ca="1" si="212"/>
        <v>251476794767048.38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251476794767048.38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1047819978196.0349</v>
      </c>
      <c r="L5852" s="444">
        <f t="shared" ca="1" si="212"/>
        <v>252524614745244.41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252524614745244.41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1052185894771.8517</v>
      </c>
      <c r="L5853" s="444">
        <f t="shared" ca="1" si="212"/>
        <v>253576800640016.25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253576800640016.25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1056570002666.7344</v>
      </c>
      <c r="L5854" s="444">
        <f t="shared" ca="1" si="212"/>
        <v>254633370642683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254633370642683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1060972377677.8459</v>
      </c>
      <c r="L5855" s="444">
        <f t="shared" ca="1" si="212"/>
        <v>255694343020360.84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255694343020360.84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1065393095918.1702</v>
      </c>
      <c r="L5856" s="444">
        <f t="shared" ca="1" si="212"/>
        <v>256759736116279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256759736116279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1069832233817.8291</v>
      </c>
      <c r="L5857" s="444">
        <f t="shared" ca="1" si="212"/>
        <v>257829568350096.84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257829568350096.84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1074289868125.4037</v>
      </c>
      <c r="L5858" s="444">
        <f t="shared" ca="1" si="212"/>
        <v>258903858218222.25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258903858218222.25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1078766075909.2594</v>
      </c>
      <c r="L5859" s="444">
        <f t="shared" ca="1" si="212"/>
        <v>259982624294131.5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259982624294131.5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1083260934558.8812</v>
      </c>
      <c r="L5860" s="444">
        <f t="shared" ca="1" si="212"/>
        <v>261065885228690.38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261065885228690.38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1087774521786.21</v>
      </c>
      <c r="L5861" s="444">
        <f t="shared" ca="1" si="212"/>
        <v>262153659750476.59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262153659750476.59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1092306915626.9858</v>
      </c>
      <c r="L5862" s="444">
        <f t="shared" ca="1" si="212"/>
        <v>263245966666103.59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263245966666103.59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1096858194442.0983</v>
      </c>
      <c r="L5863" s="444">
        <f t="shared" ca="1" si="212"/>
        <v>264342824860545.69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264342824860545.69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1101428436918.9404</v>
      </c>
      <c r="L5864" s="444">
        <f t="shared" ca="1" si="212"/>
        <v>265444253297464.63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265444253297464.63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1106017722072.7693</v>
      </c>
      <c r="L5865" s="444">
        <f t="shared" ca="1" si="212"/>
        <v>266550271019537.41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266550271019537.41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1110626129248.0725</v>
      </c>
      <c r="L5866" s="444">
        <f t="shared" ca="1" si="212"/>
        <v>267660897148785.47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267660897148785.47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1115253738119.9395</v>
      </c>
      <c r="L5867" s="444">
        <f t="shared" ca="1" si="212"/>
        <v>268776150886905.41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268776150886905.41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1119900628695.439</v>
      </c>
      <c r="L5868" s="444">
        <f t="shared" ca="1" si="212"/>
        <v>269896051515600.84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269896051515600.84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1124566881315.0037</v>
      </c>
      <c r="L5869" s="444">
        <f t="shared" ca="1" si="212"/>
        <v>271020618396915.84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271020618396915.84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1129252576653.8159</v>
      </c>
      <c r="L5870" s="444">
        <f t="shared" ca="1" si="212"/>
        <v>272149870973569.66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272149870973569.66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1133957795723.2068</v>
      </c>
      <c r="L5871" s="444">
        <f t="shared" ca="1" si="212"/>
        <v>273283828769292.88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273283828769292.88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1138682619872.0537</v>
      </c>
      <c r="L5872" s="444">
        <f t="shared" ca="1" si="212"/>
        <v>274422511389164.94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274422511389164.94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1143427130788.1873</v>
      </c>
      <c r="L5873" s="444">
        <f t="shared" ref="L5873:L6127" ca="1" si="217">I5873-J5873+K5873</f>
        <v>275565938519953.13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275565938519953.13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1148191410499.8047</v>
      </c>
      <c r="L5874" s="444">
        <f t="shared" ca="1" si="217"/>
        <v>276714129930452.94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276714129930452.94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1152975541376.8872</v>
      </c>
      <c r="L5875" s="444">
        <f t="shared" ca="1" si="217"/>
        <v>277867105471829.81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277867105471829.81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1157779606132.6243</v>
      </c>
      <c r="L5876" s="444">
        <f t="shared" ca="1" si="217"/>
        <v>279024885077962.44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279024885077962.44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1162603687824.8435</v>
      </c>
      <c r="L5877" s="444">
        <f t="shared" ca="1" si="217"/>
        <v>280187488765787.28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280187488765787.28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1167447869857.447</v>
      </c>
      <c r="L5878" s="444">
        <f t="shared" ca="1" si="217"/>
        <v>281354936635644.72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281354936635644.72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1172312235981.853</v>
      </c>
      <c r="L5879" s="444">
        <f t="shared" ca="1" si="217"/>
        <v>282527248871626.56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282527248871626.56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1177196870298.4441</v>
      </c>
      <c r="L5880" s="444">
        <f t="shared" ca="1" si="217"/>
        <v>283704445741925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283704445741925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1182101857258.0208</v>
      </c>
      <c r="L5881" s="444">
        <f t="shared" ca="1" si="217"/>
        <v>284886547599183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284886547599183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1187027281663.2625</v>
      </c>
      <c r="L5882" s="444">
        <f t="shared" ca="1" si="217"/>
        <v>286073574880846.25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286073574880846.25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1191973228670.1926</v>
      </c>
      <c r="L5883" s="444">
        <f t="shared" ca="1" si="217"/>
        <v>287265548109516.44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287265548109516.44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1196939783789.6519</v>
      </c>
      <c r="L5884" s="444">
        <f t="shared" ca="1" si="217"/>
        <v>288462487893306.06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288462487893306.06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1201927032888.7751</v>
      </c>
      <c r="L5885" s="444">
        <f t="shared" ca="1" si="217"/>
        <v>289664414926194.81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289664414926194.81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1206935062192.4783</v>
      </c>
      <c r="L5886" s="444">
        <f t="shared" ca="1" si="217"/>
        <v>290871349988387.31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290871349988387.31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1211963958284.947</v>
      </c>
      <c r="L5887" s="444">
        <f t="shared" ca="1" si="217"/>
        <v>292083313946672.25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292083313946672.25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1217013808111.1343</v>
      </c>
      <c r="L5888" s="444">
        <f t="shared" ca="1" si="217"/>
        <v>293300327754783.38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293300327754783.38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1222084698978.2642</v>
      </c>
      <c r="L5889" s="444">
        <f t="shared" ca="1" si="217"/>
        <v>294522412453761.63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294522412453761.63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1227176718557.3401</v>
      </c>
      <c r="L5890" s="444">
        <f t="shared" ca="1" si="217"/>
        <v>295749589172318.94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295749589172318.94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1232289954884.6621</v>
      </c>
      <c r="L5891" s="444">
        <f t="shared" ca="1" si="217"/>
        <v>296981879127203.63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296981879127203.63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1237424496363.3484</v>
      </c>
      <c r="L5892" s="444">
        <f t="shared" ca="1" si="217"/>
        <v>298219303623567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298219303623567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1242580431764.8625</v>
      </c>
      <c r="L5893" s="444">
        <f t="shared" ca="1" si="217"/>
        <v>299461884055331.88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299461884055331.88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1247757850230.5496</v>
      </c>
      <c r="L5894" s="444">
        <f t="shared" ca="1" si="217"/>
        <v>300709641905562.44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300709641905562.44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1252956841273.1768</v>
      </c>
      <c r="L5895" s="444">
        <f t="shared" ca="1" si="217"/>
        <v>301962598746835.63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301962598746835.63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1258177494778.4817</v>
      </c>
      <c r="L5896" s="444">
        <f t="shared" ca="1" si="217"/>
        <v>303220776241614.13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303220776241614.13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1263419901006.7256</v>
      </c>
      <c r="L5897" s="444">
        <f t="shared" ca="1" si="217"/>
        <v>304484196142620.88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304484196142620.88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1268684150594.2537</v>
      </c>
      <c r="L5898" s="444">
        <f t="shared" ca="1" si="217"/>
        <v>305752880293215.13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305752880293215.13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1273970334555.063</v>
      </c>
      <c r="L5899" s="444">
        <f t="shared" ca="1" si="217"/>
        <v>307026850627770.19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307026850627770.19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1279278544282.3757</v>
      </c>
      <c r="L5900" s="444">
        <f t="shared" ca="1" si="217"/>
        <v>308306129172052.56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308306129172052.56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1284608871550.219</v>
      </c>
      <c r="L5901" s="444">
        <f t="shared" ca="1" si="217"/>
        <v>309590738043602.81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309590738043602.81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1289961408515.0117</v>
      </c>
      <c r="L5902" s="444">
        <f t="shared" ca="1" si="217"/>
        <v>310880699452117.81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310880699452117.81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1295336247717.1575</v>
      </c>
      <c r="L5903" s="444">
        <f t="shared" ca="1" si="217"/>
        <v>312176035699835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312176035699835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1300733482082.6458</v>
      </c>
      <c r="L5904" s="444">
        <f t="shared" ca="1" si="217"/>
        <v>313476769181917.63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313476769181917.63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1306153204924.6567</v>
      </c>
      <c r="L5905" s="444">
        <f t="shared" ca="1" si="217"/>
        <v>314782922386842.31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314782922386842.31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1311595509945.1763</v>
      </c>
      <c r="L5906" s="444">
        <f t="shared" ca="1" si="217"/>
        <v>316094517896787.5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316094517896787.5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1317060491236.6145</v>
      </c>
      <c r="L5907" s="444">
        <f t="shared" ca="1" si="217"/>
        <v>317411578388024.13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317411578388024.13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1322548243283.4338</v>
      </c>
      <c r="L5908" s="444">
        <f t="shared" ca="1" si="217"/>
        <v>318734126631307.56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318734126631307.56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1328058860963.7815</v>
      </c>
      <c r="L5909" s="444">
        <f t="shared" ca="1" si="217"/>
        <v>320062185492271.38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320062185492271.38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1333592439551.1306</v>
      </c>
      <c r="L5910" s="444">
        <f t="shared" ca="1" si="217"/>
        <v>321395777931822.5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321395777931822.5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1339149074715.927</v>
      </c>
      <c r="L5911" s="444">
        <f t="shared" ca="1" si="217"/>
        <v>322734927006538.44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322734927006538.44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1344728862527.2434</v>
      </c>
      <c r="L5912" s="444">
        <f t="shared" ca="1" si="217"/>
        <v>324079655869065.69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324079655869065.69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1350331899454.4404</v>
      </c>
      <c r="L5913" s="444">
        <f t="shared" ca="1" si="217"/>
        <v>325429987768520.13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325429987768520.13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1355958282368.8337</v>
      </c>
      <c r="L5914" s="444">
        <f t="shared" ca="1" si="217"/>
        <v>326785946050888.94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326785946050888.94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1361608108545.3706</v>
      </c>
      <c r="L5915" s="444">
        <f t="shared" ca="1" si="217"/>
        <v>328147554159434.31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328147554159434.31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1367281475664.3096</v>
      </c>
      <c r="L5916" s="444">
        <f t="shared" ca="1" si="217"/>
        <v>329514835635098.63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329514835635098.63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1372978481812.9109</v>
      </c>
      <c r="L5917" s="444">
        <f t="shared" ca="1" si="217"/>
        <v>330887814116911.56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330887814116911.56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1378699225487.1316</v>
      </c>
      <c r="L5918" s="444">
        <f t="shared" ca="1" si="217"/>
        <v>332266513342398.69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332266513342398.69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1384443805593.3279</v>
      </c>
      <c r="L5919" s="444">
        <f t="shared" ca="1" si="217"/>
        <v>333650957147992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333650957147992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1390212321449.9666</v>
      </c>
      <c r="L5920" s="444">
        <f t="shared" ca="1" si="217"/>
        <v>335041169469441.94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335041169469441.94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1396004872789.3413</v>
      </c>
      <c r="L5921" s="444">
        <f t="shared" ca="1" si="217"/>
        <v>336437174342231.25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336437174342231.25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1401821559759.2969</v>
      </c>
      <c r="L5922" s="444">
        <f t="shared" ca="1" si="217"/>
        <v>337838995901990.56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337838995901990.56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1407662482924.9607</v>
      </c>
      <c r="L5923" s="444">
        <f t="shared" ca="1" si="217"/>
        <v>339246658384915.5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339246658384915.5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1413527743270.4812</v>
      </c>
      <c r="L5924" s="444">
        <f t="shared" ca="1" si="217"/>
        <v>340660186128186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340660186128186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1419417442200.7749</v>
      </c>
      <c r="L5925" s="444">
        <f t="shared" ca="1" si="217"/>
        <v>342079603570386.75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342079603570386.75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1425331681543.2781</v>
      </c>
      <c r="L5926" s="444">
        <f t="shared" ca="1" si="217"/>
        <v>343504935251930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343504935251930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1431270563549.7083</v>
      </c>
      <c r="L5927" s="444">
        <f t="shared" ca="1" si="217"/>
        <v>344936205815479.69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344936205815479.69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1437234190897.832</v>
      </c>
      <c r="L5928" s="444">
        <f t="shared" ca="1" si="217"/>
        <v>346373440006377.5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346373440006377.5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1443222666693.2395</v>
      </c>
      <c r="L5929" s="444">
        <f t="shared" ca="1" si="217"/>
        <v>347816662673070.75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347816662673070.75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1449236094471.1282</v>
      </c>
      <c r="L5930" s="444">
        <f t="shared" ca="1" si="217"/>
        <v>349265898767541.88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349265898767541.88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1455274578198.0911</v>
      </c>
      <c r="L5931" s="444">
        <f t="shared" ca="1" si="217"/>
        <v>350721173345739.94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350721173345739.94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1461338222273.9165</v>
      </c>
      <c r="L5932" s="444">
        <f t="shared" ca="1" si="217"/>
        <v>352182511568013.88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352182511568013.88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1467427131533.3911</v>
      </c>
      <c r="L5933" s="444">
        <f t="shared" ca="1" si="217"/>
        <v>353649938699547.25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353649938699547.25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1473541411248.1135</v>
      </c>
      <c r="L5934" s="444">
        <f t="shared" ca="1" si="217"/>
        <v>355123480110795.38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355123480110795.38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1479681167128.314</v>
      </c>
      <c r="L5935" s="444">
        <f t="shared" ca="1" si="217"/>
        <v>356603161277923.69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356603161277923.69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1485846505324.6821</v>
      </c>
      <c r="L5936" s="444">
        <f t="shared" ca="1" si="217"/>
        <v>358089007783248.38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358089007783248.38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1492037532430.2017</v>
      </c>
      <c r="L5937" s="444">
        <f t="shared" ca="1" si="217"/>
        <v>359581045315678.56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359581045315678.56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1498254355481.9939</v>
      </c>
      <c r="L5938" s="444">
        <f t="shared" ca="1" si="217"/>
        <v>361079299671160.56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361079299671160.56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1504497081963.1689</v>
      </c>
      <c r="L5939" s="444">
        <f t="shared" ca="1" si="217"/>
        <v>362583796753123.75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362583796753123.75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1510765819804.6824</v>
      </c>
      <c r="L5940" s="444">
        <f t="shared" ca="1" si="217"/>
        <v>364094562572928.44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364094562572928.44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1517060677387.2019</v>
      </c>
      <c r="L5941" s="444">
        <f t="shared" ca="1" si="217"/>
        <v>365611623250315.63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365611623250315.63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1523381763542.9817</v>
      </c>
      <c r="L5942" s="444">
        <f t="shared" ca="1" si="217"/>
        <v>367135005013858.63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367135005013858.63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1529729187557.7441</v>
      </c>
      <c r="L5943" s="444">
        <f t="shared" ca="1" si="217"/>
        <v>368664734201416.38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368664734201416.38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1536103059172.5681</v>
      </c>
      <c r="L5944" s="444">
        <f t="shared" ca="1" si="217"/>
        <v>370200837260588.94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370200837260588.94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1542503488585.7871</v>
      </c>
      <c r="L5945" s="444">
        <f t="shared" ca="1" si="217"/>
        <v>371743340749174.75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371743340749174.75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1548930586454.8948</v>
      </c>
      <c r="L5946" s="444">
        <f t="shared" ca="1" si="217"/>
        <v>373292271335629.63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373292271335629.63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1555384463898.4568</v>
      </c>
      <c r="L5947" s="444">
        <f t="shared" ca="1" si="217"/>
        <v>374847655799528.06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374847655799528.06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1561865232498.0337</v>
      </c>
      <c r="L5948" s="444">
        <f t="shared" ca="1" si="217"/>
        <v>376409521032026.13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376409521032026.13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1568373004300.1089</v>
      </c>
      <c r="L5949" s="444">
        <f t="shared" ca="1" si="217"/>
        <v>377977894036326.25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377977894036326.25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1574907891818.0261</v>
      </c>
      <c r="L5950" s="444">
        <f t="shared" ca="1" si="217"/>
        <v>379552801928144.25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379552801928144.25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1581470008033.9343</v>
      </c>
      <c r="L5951" s="444">
        <f t="shared" ca="1" si="217"/>
        <v>381134271936178.19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381134271936178.19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1588059466400.7424</v>
      </c>
      <c r="L5952" s="444">
        <f t="shared" ca="1" si="217"/>
        <v>382722331402578.94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382722331402578.94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1594676380844.0789</v>
      </c>
      <c r="L5953" s="444">
        <f t="shared" ca="1" si="217"/>
        <v>384317007783423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384317007783423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1601320865764.2625</v>
      </c>
      <c r="L5954" s="444">
        <f t="shared" ca="1" si="217"/>
        <v>385918328649187.25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385918328649187.25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1607993036038.2803</v>
      </c>
      <c r="L5955" s="444">
        <f t="shared" ca="1" si="217"/>
        <v>387526321685225.5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387526321685225.5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1614693007021.7729</v>
      </c>
      <c r="L5956" s="444">
        <f t="shared" ca="1" si="217"/>
        <v>389141014692247.25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389141014692247.25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1621420894551.0303</v>
      </c>
      <c r="L5957" s="444">
        <f t="shared" ca="1" si="217"/>
        <v>390762435586798.25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390762435586798.25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1628176814944.9927</v>
      </c>
      <c r="L5958" s="444">
        <f t="shared" ca="1" si="217"/>
        <v>392390612401743.25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392390612401743.25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1634960885007.2634</v>
      </c>
      <c r="L5959" s="444">
        <f t="shared" ca="1" si="217"/>
        <v>394025573286750.5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394025573286750.5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1641773222028.127</v>
      </c>
      <c r="L5960" s="444">
        <f t="shared" ca="1" si="217"/>
        <v>395667346508778.63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395667346508778.63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1648613943786.5776</v>
      </c>
      <c r="L5961" s="444">
        <f t="shared" ca="1" si="217"/>
        <v>397315960452565.19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397315960452565.19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1655483168552.355</v>
      </c>
      <c r="L5962" s="444">
        <f t="shared" ca="1" si="217"/>
        <v>398971443621117.56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398971443621117.56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1662381015087.9897</v>
      </c>
      <c r="L5963" s="444">
        <f t="shared" ca="1" si="217"/>
        <v>400633824636205.56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400633824636205.56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1669307602650.8564</v>
      </c>
      <c r="L5964" s="444">
        <f t="shared" ca="1" si="217"/>
        <v>402303132238856.44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402303132238856.44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1676263050995.2351</v>
      </c>
      <c r="L5965" s="444">
        <f t="shared" ca="1" si="217"/>
        <v>403979395289851.69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403979395289851.69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1683247480374.3821</v>
      </c>
      <c r="L5966" s="444">
        <f t="shared" ca="1" si="217"/>
        <v>405662642770226.06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405662642770226.06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1690261011542.6086</v>
      </c>
      <c r="L5967" s="444">
        <f t="shared" ca="1" si="217"/>
        <v>407352903781768.69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407352903781768.69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1697303765757.3696</v>
      </c>
      <c r="L5968" s="444">
        <f t="shared" ca="1" si="217"/>
        <v>409050207547526.06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409050207547526.06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1704375864781.3586</v>
      </c>
      <c r="L5969" s="444">
        <f t="shared" ca="1" si="217"/>
        <v>410754583412307.44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410754583412307.44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1711477430884.6143</v>
      </c>
      <c r="L5970" s="444">
        <f t="shared" ca="1" si="217"/>
        <v>412466060843192.06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412466060843192.06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1718608586846.6335</v>
      </c>
      <c r="L5971" s="444">
        <f t="shared" ca="1" si="217"/>
        <v>414184669430038.69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414184669430038.69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1725769455958.4946</v>
      </c>
      <c r="L5972" s="444">
        <f t="shared" ca="1" si="217"/>
        <v>415910438885997.19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415910438885997.19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1732960162024.9883</v>
      </c>
      <c r="L5973" s="444">
        <f t="shared" ca="1" si="217"/>
        <v>417643399048022.19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417643399048022.19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1740180829366.759</v>
      </c>
      <c r="L5974" s="444">
        <f t="shared" ca="1" si="217"/>
        <v>419383579877388.94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419383579877388.94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1747431582822.4539</v>
      </c>
      <c r="L5975" s="444">
        <f t="shared" ca="1" si="217"/>
        <v>421131011460211.38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421131011460211.38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1754712547750.8806</v>
      </c>
      <c r="L5976" s="444">
        <f t="shared" ca="1" si="217"/>
        <v>422885724007962.25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422885724007962.25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1762023850033.176</v>
      </c>
      <c r="L5977" s="444">
        <f t="shared" ca="1" si="217"/>
        <v>424647747857995.44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424647747857995.44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1769365616074.981</v>
      </c>
      <c r="L5978" s="444">
        <f t="shared" ca="1" si="217"/>
        <v>426417113474070.44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426417113474070.44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1776737972808.6267</v>
      </c>
      <c r="L5979" s="444">
        <f t="shared" ca="1" si="217"/>
        <v>428193851446879.06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428193851446879.06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1784141047695.3293</v>
      </c>
      <c r="L5980" s="444">
        <f t="shared" ca="1" si="217"/>
        <v>429977992494574.38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429977992494574.38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1791574968727.3933</v>
      </c>
      <c r="L5981" s="444">
        <f t="shared" ca="1" si="217"/>
        <v>431769567463301.75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431769567463301.75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1799039864430.4238</v>
      </c>
      <c r="L5982" s="444">
        <f t="shared" ca="1" si="217"/>
        <v>433568607327732.19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433568607327732.19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1806535863865.5508</v>
      </c>
      <c r="L5983" s="444">
        <f t="shared" ca="1" si="217"/>
        <v>435375143191597.75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435375143191597.75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1814063096631.6572</v>
      </c>
      <c r="L5984" s="444">
        <f t="shared" ca="1" si="217"/>
        <v>437189206288229.44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437189206288229.44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1821621692867.6226</v>
      </c>
      <c r="L5985" s="444">
        <f t="shared" ca="1" si="217"/>
        <v>439010827981097.06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439010827981097.06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1829211783254.571</v>
      </c>
      <c r="L5986" s="444">
        <f t="shared" ca="1" si="217"/>
        <v>440840039764351.63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440840039764351.63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1836833499018.1318</v>
      </c>
      <c r="L5987" s="444">
        <f t="shared" ca="1" si="217"/>
        <v>442676873263369.75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442676873263369.75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1844486971930.7073</v>
      </c>
      <c r="L5988" s="444">
        <f t="shared" ca="1" si="217"/>
        <v>444521360235300.44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444521360235300.44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1852172334313.7517</v>
      </c>
      <c r="L5989" s="444">
        <f t="shared" ca="1" si="217"/>
        <v>446373532569614.19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446373532569614.19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1859889719040.0591</v>
      </c>
      <c r="L5990" s="444">
        <f t="shared" ca="1" si="217"/>
        <v>448233422288654.25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448233422288654.25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1867639259536.0593</v>
      </c>
      <c r="L5991" s="444">
        <f t="shared" ca="1" si="217"/>
        <v>450101061548190.31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450101061548190.31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1875421089784.1262</v>
      </c>
      <c r="L5992" s="444">
        <f t="shared" ca="1" si="217"/>
        <v>451976482637974.44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451976482637974.44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1883235344324.8936</v>
      </c>
      <c r="L5993" s="444">
        <f t="shared" ca="1" si="217"/>
        <v>453859717982299.31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453859717982299.31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1891082158259.5803</v>
      </c>
      <c r="L5994" s="444">
        <f t="shared" ca="1" si="217"/>
        <v>455750800140558.88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455750800140558.88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1898961667252.3286</v>
      </c>
      <c r="L5995" s="444">
        <f t="shared" ca="1" si="217"/>
        <v>457649761807811.19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457649761807811.19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1906874007532.5466</v>
      </c>
      <c r="L5996" s="444">
        <f t="shared" ca="1" si="217"/>
        <v>459556635815343.75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459556635815343.75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1914819315897.2654</v>
      </c>
      <c r="L5997" s="444">
        <f t="shared" ca="1" si="217"/>
        <v>461471455131241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461471455131241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1922797729713.5042</v>
      </c>
      <c r="L5998" s="444">
        <f t="shared" ca="1" si="217"/>
        <v>463394252860954.5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463394252860954.5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1930809386920.6436</v>
      </c>
      <c r="L5999" s="444">
        <f t="shared" ca="1" si="217"/>
        <v>465325062247875.13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465325062247875.13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1938854426032.8127</v>
      </c>
      <c r="L6000" s="444">
        <f t="shared" ca="1" si="217"/>
        <v>467263916673907.94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467263916673907.94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1946932986141.2832</v>
      </c>
      <c r="L6001" s="444">
        <f t="shared" ca="1" si="217"/>
        <v>469210849660049.25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469210849660049.25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1955045206916.8721</v>
      </c>
      <c r="L6002" s="444">
        <f t="shared" ca="1" si="217"/>
        <v>471165894866966.13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471165894866966.13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1963191228612.3586</v>
      </c>
      <c r="L6003" s="444">
        <f t="shared" ca="1" si="217"/>
        <v>473129086095578.5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473129086095578.5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1971371192064.9104</v>
      </c>
      <c r="L6004" s="444">
        <f t="shared" ca="1" si="217"/>
        <v>475100457287643.44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475100457287643.44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1979585238698.5144</v>
      </c>
      <c r="L6005" s="444">
        <f t="shared" ca="1" si="217"/>
        <v>477080042526341.94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477080042526341.94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1987833510526.4248</v>
      </c>
      <c r="L6006" s="444">
        <f t="shared" ca="1" si="217"/>
        <v>479067876036868.38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479067876036868.38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1996116150153.6184</v>
      </c>
      <c r="L6007" s="444">
        <f t="shared" ca="1" si="217"/>
        <v>481063992187022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481063992187022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2004433300779.2585</v>
      </c>
      <c r="L6008" s="444">
        <f t="shared" ca="1" si="217"/>
        <v>483068425487801.25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483068425487801.25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2012785106199.1719</v>
      </c>
      <c r="L6009" s="444">
        <f t="shared" ca="1" si="217"/>
        <v>485081210594000.44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485081210594000.44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2021171710808.3352</v>
      </c>
      <c r="L6010" s="444">
        <f t="shared" ca="1" si="217"/>
        <v>487102382304808.75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487102382304808.75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2029593259603.3699</v>
      </c>
      <c r="L6011" s="444">
        <f t="shared" ca="1" si="217"/>
        <v>489131975564412.13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489131975564412.13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2038049898185.0505</v>
      </c>
      <c r="L6012" s="444">
        <f t="shared" ca="1" si="217"/>
        <v>491170025462597.19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491170025462597.19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2046541772760.8215</v>
      </c>
      <c r="L6013" s="444">
        <f t="shared" ca="1" si="217"/>
        <v>493216567235358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493216567235358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2055069030147.325</v>
      </c>
      <c r="L6014" s="444">
        <f t="shared" ca="1" si="217"/>
        <v>495271636265505.31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495271636265505.31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2063631817772.9385</v>
      </c>
      <c r="L6015" s="444">
        <f t="shared" ca="1" si="217"/>
        <v>497335268083278.25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497335268083278.25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2072230283680.3259</v>
      </c>
      <c r="L6016" s="444">
        <f t="shared" ca="1" si="217"/>
        <v>499407498366958.56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499407498366958.56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2080864576528.9939</v>
      </c>
      <c r="L6017" s="444">
        <f t="shared" ca="1" si="217"/>
        <v>501488362943487.56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501488362943487.56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2089534845597.865</v>
      </c>
      <c r="L6018" s="444">
        <f t="shared" ca="1" si="217"/>
        <v>503577897789085.44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503577897789085.44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2098241240787.856</v>
      </c>
      <c r="L6019" s="444">
        <f t="shared" ca="1" si="217"/>
        <v>505676139029873.31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505676139029873.31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2106983912624.4722</v>
      </c>
      <c r="L6020" s="444">
        <f t="shared" ca="1" si="217"/>
        <v>507783122942497.81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507783122942497.81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2115763012260.4077</v>
      </c>
      <c r="L6021" s="444">
        <f t="shared" ca="1" si="217"/>
        <v>509898885954758.25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509898885954758.25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2124578691478.1592</v>
      </c>
      <c r="L6022" s="444">
        <f t="shared" ca="1" si="217"/>
        <v>512023464646236.44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512023464646236.44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2133431102692.6516</v>
      </c>
      <c r="L6023" s="444">
        <f t="shared" ca="1" si="217"/>
        <v>514156895748929.06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514156895748929.06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2142320398953.8708</v>
      </c>
      <c r="L6024" s="444">
        <f t="shared" ca="1" si="217"/>
        <v>516299216147882.94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516299216147882.94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2151246733949.5122</v>
      </c>
      <c r="L6025" s="444">
        <f t="shared" ca="1" si="217"/>
        <v>518450462881832.44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518450462881832.44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2160210262007.635</v>
      </c>
      <c r="L6026" s="444">
        <f t="shared" ca="1" si="217"/>
        <v>520610673143840.06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520610673143840.06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2169211138099.3335</v>
      </c>
      <c r="L6027" s="444">
        <f t="shared" ca="1" si="217"/>
        <v>522779884281939.38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522779884281939.38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2178249517841.4138</v>
      </c>
      <c r="L6028" s="444">
        <f t="shared" ca="1" si="217"/>
        <v>524958133799780.81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524958133799780.81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2187325557499.0867</v>
      </c>
      <c r="L6029" s="444">
        <f t="shared" ca="1" si="217"/>
        <v>527145459357279.88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527145459357279.88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2196439413988.666</v>
      </c>
      <c r="L6030" s="444">
        <f t="shared" ca="1" si="217"/>
        <v>529341898771268.56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529341898771268.56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2205591244880.2856</v>
      </c>
      <c r="L6031" s="444">
        <f t="shared" ca="1" si="217"/>
        <v>531547490016148.88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531547490016148.88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2214781208400.6201</v>
      </c>
      <c r="L6032" s="444">
        <f t="shared" ca="1" si="217"/>
        <v>533762271224549.5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533762271224549.5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2224009463435.623</v>
      </c>
      <c r="L6033" s="444">
        <f t="shared" ca="1" si="217"/>
        <v>535986280687985.13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535986280687985.13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2233276169533.2715</v>
      </c>
      <c r="L6034" s="444">
        <f t="shared" ca="1" si="217"/>
        <v>538219556857518.38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538219556857518.38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2242581486906.3262</v>
      </c>
      <c r="L6035" s="444">
        <f t="shared" ca="1" si="217"/>
        <v>540462138344424.69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540462138344424.69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2251925576435.103</v>
      </c>
      <c r="L6036" s="444">
        <f t="shared" ca="1" si="217"/>
        <v>542714063920859.81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542714063920859.81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2261308599670.249</v>
      </c>
      <c r="L6037" s="444">
        <f t="shared" ca="1" si="217"/>
        <v>544975372520530.06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544975372520530.06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2270730718835.542</v>
      </c>
      <c r="L6038" s="444">
        <f t="shared" ca="1" si="217"/>
        <v>547246103239365.63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547246103239365.63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2280192096830.6899</v>
      </c>
      <c r="L6039" s="444">
        <f t="shared" ca="1" si="217"/>
        <v>549526295336196.31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549526295336196.31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2289692897234.1514</v>
      </c>
      <c r="L6040" s="444">
        <f t="shared" ca="1" si="217"/>
        <v>551815988233430.44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551815988233430.44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2299233284305.9604</v>
      </c>
      <c r="L6041" s="444">
        <f t="shared" ca="1" si="217"/>
        <v>554115221517736.38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554115221517736.38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2308813422990.5684</v>
      </c>
      <c r="L6042" s="444">
        <f t="shared" ca="1" si="217"/>
        <v>556424034940726.94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556424034940726.94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2318433478919.6953</v>
      </c>
      <c r="L6043" s="444">
        <f t="shared" ca="1" si="217"/>
        <v>558742468419646.63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558742468419646.63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2328093618415.1943</v>
      </c>
      <c r="L6044" s="444">
        <f t="shared" ca="1" si="217"/>
        <v>561070562038061.81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561070562038061.81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2337794008491.9243</v>
      </c>
      <c r="L6045" s="444">
        <f t="shared" ca="1" si="217"/>
        <v>563408356046553.75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563408356046553.75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2347534816860.6406</v>
      </c>
      <c r="L6046" s="444">
        <f t="shared" ca="1" si="217"/>
        <v>565755890863414.38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565755890863414.38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2357316211930.8931</v>
      </c>
      <c r="L6047" s="444">
        <f t="shared" ca="1" si="217"/>
        <v>568113207075345.25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568113207075345.25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2367138362813.9385</v>
      </c>
      <c r="L6048" s="444">
        <f t="shared" ca="1" si="217"/>
        <v>570480345438159.25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570480345438159.25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2377001439325.6636</v>
      </c>
      <c r="L6049" s="444">
        <f t="shared" ca="1" si="217"/>
        <v>572857346877484.88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572857346877484.88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2386905611989.5205</v>
      </c>
      <c r="L6050" s="444">
        <f t="shared" ca="1" si="217"/>
        <v>575244252489474.38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575244252489474.38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2396851052039.4766</v>
      </c>
      <c r="L6051" s="444">
        <f t="shared" ca="1" si="217"/>
        <v>577641103541513.88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577641103541513.88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2406837931422.9746</v>
      </c>
      <c r="L6052" s="444">
        <f t="shared" ca="1" si="217"/>
        <v>580047941472936.88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580047941472936.88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2416866422803.9038</v>
      </c>
      <c r="L6053" s="444">
        <f t="shared" ca="1" si="217"/>
        <v>582464807895740.75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582464807895740.75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2426936699565.5864</v>
      </c>
      <c r="L6054" s="444">
        <f t="shared" ca="1" si="217"/>
        <v>584891744595306.38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584891744595306.38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2437048935813.7764</v>
      </c>
      <c r="L6055" s="444">
        <f t="shared" ca="1" si="217"/>
        <v>587328793531120.13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587328793531120.13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2447203306379.667</v>
      </c>
      <c r="L6056" s="444">
        <f t="shared" ca="1" si="217"/>
        <v>589775996837499.75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589775996837499.75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2457399986822.9155</v>
      </c>
      <c r="L6057" s="444">
        <f t="shared" ca="1" si="217"/>
        <v>592233396824322.63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592233396824322.63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2467639153434.6777</v>
      </c>
      <c r="L6058" s="444">
        <f t="shared" ca="1" si="217"/>
        <v>594701035977757.25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594701035977757.25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2477920983240.6553</v>
      </c>
      <c r="L6059" s="444">
        <f t="shared" ca="1" si="217"/>
        <v>597178956960997.88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597178956960997.88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2488245654004.1577</v>
      </c>
      <c r="L6060" s="444">
        <f t="shared" ca="1" si="217"/>
        <v>599667202615002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599667202615002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2498613344229.1748</v>
      </c>
      <c r="L6061" s="444">
        <f t="shared" ca="1" si="217"/>
        <v>602165815959231.13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602165815959231.13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2509024233163.4629</v>
      </c>
      <c r="L6062" s="444">
        <f t="shared" ca="1" si="217"/>
        <v>604674840192394.63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604674840192394.63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2519478500801.644</v>
      </c>
      <c r="L6063" s="444">
        <f t="shared" ca="1" si="217"/>
        <v>607194318693196.25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607194318693196.25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2529976327888.3179</v>
      </c>
      <c r="L6064" s="444">
        <f t="shared" ca="1" si="217"/>
        <v>609724295021084.63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609724295021084.63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2540517895921.186</v>
      </c>
      <c r="L6065" s="444">
        <f t="shared" ca="1" si="217"/>
        <v>612264812917005.75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612264812917005.75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2551103387154.1904</v>
      </c>
      <c r="L6066" s="444">
        <f t="shared" ca="1" si="217"/>
        <v>614815916304160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614815916304160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2561732984600.6665</v>
      </c>
      <c r="L6067" s="444">
        <f t="shared" ca="1" si="217"/>
        <v>617377649288760.63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617377649288760.63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2572406872036.5024</v>
      </c>
      <c r="L6068" s="444">
        <f t="shared" ca="1" si="217"/>
        <v>619950056160797.13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619950056160797.13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2583125234003.3213</v>
      </c>
      <c r="L6069" s="444">
        <f t="shared" ca="1" si="217"/>
        <v>622533181394800.5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622533181394800.5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2593888255811.6689</v>
      </c>
      <c r="L6070" s="444">
        <f t="shared" ca="1" si="217"/>
        <v>625127069650612.13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625127069650612.13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2604696123544.2173</v>
      </c>
      <c r="L6071" s="444">
        <f t="shared" ca="1" si="217"/>
        <v>627731765774156.38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627731765774156.38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2615549024058.9849</v>
      </c>
      <c r="L6072" s="444">
        <f t="shared" ca="1" si="217"/>
        <v>630347314798215.38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630347314798215.38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2626447144992.564</v>
      </c>
      <c r="L6073" s="444">
        <f t="shared" ca="1" si="217"/>
        <v>632973761943208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632973761943208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2637390674763.3667</v>
      </c>
      <c r="L6074" s="444">
        <f t="shared" ca="1" si="217"/>
        <v>635611152617971.38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635611152617971.38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2648379802574.8809</v>
      </c>
      <c r="L6075" s="444">
        <f t="shared" ca="1" si="217"/>
        <v>638259532420546.25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638259532420546.25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2659414718418.9429</v>
      </c>
      <c r="L6076" s="444">
        <f t="shared" ca="1" si="217"/>
        <v>640918947138965.25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640918947138965.25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2670495613079.022</v>
      </c>
      <c r="L6077" s="444">
        <f t="shared" ca="1" si="217"/>
        <v>643589442752044.25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643589442752044.25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2681622678133.5176</v>
      </c>
      <c r="L6078" s="444">
        <f t="shared" ca="1" si="217"/>
        <v>646271065430177.75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646271065430177.75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2692796105959.0737</v>
      </c>
      <c r="L6079" s="444">
        <f t="shared" ca="1" si="217"/>
        <v>648963861536136.88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648963861536136.88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2704016089733.9038</v>
      </c>
      <c r="L6080" s="444">
        <f t="shared" ca="1" si="217"/>
        <v>651667877625870.75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651667877625870.75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2715282823441.1279</v>
      </c>
      <c r="L6081" s="444">
        <f t="shared" ca="1" si="217"/>
        <v>654383160449311.88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654383160449311.88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2726596501872.1328</v>
      </c>
      <c r="L6082" s="444">
        <f t="shared" ca="1" si="217"/>
        <v>657109756951184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657109756951184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2737957320629.9331</v>
      </c>
      <c r="L6083" s="444">
        <f t="shared" ca="1" si="217"/>
        <v>659847714271813.88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659847714271813.88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2749365476132.5576</v>
      </c>
      <c r="L6084" s="444">
        <f t="shared" ca="1" si="217"/>
        <v>662597079747946.38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662597079747946.38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2760821165616.4434</v>
      </c>
      <c r="L6085" s="444">
        <f t="shared" ca="1" si="217"/>
        <v>665357900913562.88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665357900913562.88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2772324587139.8452</v>
      </c>
      <c r="L6086" s="444">
        <f t="shared" ca="1" si="217"/>
        <v>668130225500702.75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668130225500702.75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2783875939586.2612</v>
      </c>
      <c r="L6087" s="444">
        <f t="shared" ca="1" si="217"/>
        <v>670914101440289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670914101440289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2795475422667.8706</v>
      </c>
      <c r="L6088" s="444">
        <f t="shared" ca="1" si="217"/>
        <v>673709576862956.88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673709576862956.88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2807123236928.9868</v>
      </c>
      <c r="L6089" s="444">
        <f t="shared" ca="1" si="217"/>
        <v>676516700099885.88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676516700099885.88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2818819583749.5244</v>
      </c>
      <c r="L6090" s="444">
        <f t="shared" ca="1" si="217"/>
        <v>679335519683635.38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679335519683635.38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2830564665348.4805</v>
      </c>
      <c r="L6091" s="444">
        <f t="shared" ca="1" si="217"/>
        <v>682166084348983.88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682166084348983.88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2842358684787.4326</v>
      </c>
      <c r="L6092" s="444">
        <f t="shared" ca="1" si="217"/>
        <v>685008443033771.25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685008443033771.25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2854201845974.0469</v>
      </c>
      <c r="L6093" s="444">
        <f t="shared" ca="1" si="217"/>
        <v>687862644879745.25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687862644879745.25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2866094353665.605</v>
      </c>
      <c r="L6094" s="444">
        <f t="shared" ca="1" si="217"/>
        <v>690728739233410.88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690728739233410.88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2878036413472.5454</v>
      </c>
      <c r="L6095" s="444">
        <f t="shared" ca="1" si="217"/>
        <v>693606775646883.38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693606775646883.38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2890028231862.0142</v>
      </c>
      <c r="L6096" s="444">
        <f t="shared" ca="1" si="217"/>
        <v>696496803878745.38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696496803878745.38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2902070016161.439</v>
      </c>
      <c r="L6097" s="444">
        <f t="shared" ca="1" si="217"/>
        <v>699398873894906.88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699398873894906.88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2914161974562.1118</v>
      </c>
      <c r="L6098" s="444">
        <f t="shared" ca="1" si="217"/>
        <v>702313035869469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702313035869469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2926304316122.7876</v>
      </c>
      <c r="L6099" s="444">
        <f t="shared" ca="1" si="217"/>
        <v>705239340185591.75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705239340185591.75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2938497250773.2988</v>
      </c>
      <c r="L6100" s="444">
        <f t="shared" ca="1" si="217"/>
        <v>708177837436365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708177837436365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2950740989318.1875</v>
      </c>
      <c r="L6101" s="444">
        <f t="shared" ca="1" si="217"/>
        <v>711128578425683.25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711128578425683.25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2963035743440.3467</v>
      </c>
      <c r="L6102" s="444">
        <f t="shared" ca="1" si="217"/>
        <v>714091614169123.63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714091614169123.63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2975381725704.6816</v>
      </c>
      <c r="L6103" s="444">
        <f t="shared" ca="1" si="217"/>
        <v>717066995894828.25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717066995894828.25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2987779149561.7842</v>
      </c>
      <c r="L6104" s="444">
        <f t="shared" ca="1" si="217"/>
        <v>720054775044390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720054775044390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3000228229351.625</v>
      </c>
      <c r="L6105" s="444">
        <f t="shared" ca="1" si="217"/>
        <v>723055003273741.63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723055003273741.63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3012729180307.2568</v>
      </c>
      <c r="L6106" s="444">
        <f t="shared" ca="1" si="217"/>
        <v>726067732454048.88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726067732454048.88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3025282218558.5371</v>
      </c>
      <c r="L6107" s="444">
        <f t="shared" ca="1" si="217"/>
        <v>729093014672607.38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729093014672607.38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3037887561135.8643</v>
      </c>
      <c r="L6108" s="444">
        <f t="shared" ca="1" si="217"/>
        <v>732130902233743.25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732130902233743.25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3050545425973.9302</v>
      </c>
      <c r="L6109" s="444">
        <f t="shared" ca="1" si="217"/>
        <v>735181447659717.13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735181447659717.13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3063256031915.4878</v>
      </c>
      <c r="L6110" s="444">
        <f t="shared" ca="1" si="217"/>
        <v>738244703691632.63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738244703691632.63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3076019598715.1357</v>
      </c>
      <c r="L6111" s="444">
        <f t="shared" ca="1" si="217"/>
        <v>741320723290347.75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741320723290347.75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3088836347043.1157</v>
      </c>
      <c r="L6112" s="444">
        <f t="shared" ca="1" si="217"/>
        <v>744409559637390.88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744409559637390.88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3101706498489.1284</v>
      </c>
      <c r="L6113" s="444">
        <f t="shared" ca="1" si="217"/>
        <v>747511266135880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747511266135880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3114630275566.1665</v>
      </c>
      <c r="L6114" s="444">
        <f t="shared" ca="1" si="217"/>
        <v>750625896411446.13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750625896411446.13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3127607901714.3589</v>
      </c>
      <c r="L6115" s="444">
        <f t="shared" ca="1" si="217"/>
        <v>753753504313160.5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753753504313160.5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3140639601304.8354</v>
      </c>
      <c r="L6116" s="444">
        <f t="shared" ca="1" si="217"/>
        <v>756894143914465.38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756894143914465.38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3153725599643.6055</v>
      </c>
      <c r="L6117" s="444">
        <f t="shared" ca="1" si="217"/>
        <v>760047869514109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760047869514109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3166866122975.4541</v>
      </c>
      <c r="L6118" s="444">
        <f t="shared" ca="1" si="217"/>
        <v>763214735637084.5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763214735637084.5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3180061398487.8521</v>
      </c>
      <c r="L6119" s="444">
        <f t="shared" ca="1" si="217"/>
        <v>766394797035572.38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766394797035572.38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3193311654314.8848</v>
      </c>
      <c r="L6120" s="444">
        <f t="shared" ca="1" si="217"/>
        <v>769588108689887.25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769588108689887.25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3206617119541.1968</v>
      </c>
      <c r="L6121" s="444">
        <f t="shared" ca="1" si="217"/>
        <v>772794725809428.5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772794725809428.5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3219978024205.9521</v>
      </c>
      <c r="L6122" s="444">
        <f t="shared" ca="1" si="217"/>
        <v>776014703833634.5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776014703833634.5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3233394599306.8105</v>
      </c>
      <c r="L6123" s="444">
        <f t="shared" ca="1" si="217"/>
        <v>779248098432941.25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779248098432941.25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3246867076803.9219</v>
      </c>
      <c r="L6124" s="444">
        <f t="shared" ca="1" si="217"/>
        <v>782494965509745.13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782494965509745.13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3260395689623.938</v>
      </c>
      <c r="L6125" s="444">
        <f t="shared" ca="1" si="217"/>
        <v>785755361199369.13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785755361199369.13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3273980671664.0381</v>
      </c>
      <c r="L6126" s="444">
        <f t="shared" ca="1" si="217"/>
        <v>789029341871033.13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789029341871033.13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3287622257795.9712</v>
      </c>
      <c r="L6127" s="444">
        <f t="shared" ca="1" si="217"/>
        <v>792316964128829.13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792316964128829.13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3301320683870.1211</v>
      </c>
      <c r="L6128" s="444">
        <f t="shared" ref="L6128:L6250" ca="1" si="222">I6128-J6128+K6128</f>
        <v>795618284812699.25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795618284812699.25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3315076186719.5801</v>
      </c>
      <c r="L6129" s="444">
        <f t="shared" ca="1" si="222"/>
        <v>798933360999418.88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798933360999418.88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3328889004164.2451</v>
      </c>
      <c r="L6130" s="444">
        <f t="shared" ca="1" si="222"/>
        <v>802262250003583.13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802262250003583.13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3342759375014.9297</v>
      </c>
      <c r="L6131" s="444">
        <f t="shared" ca="1" si="222"/>
        <v>805605009378598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805605009378598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3356687539077.4917</v>
      </c>
      <c r="L6132" s="444">
        <f t="shared" ca="1" si="222"/>
        <v>808961696917675.5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808961696917675.5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3370673737156.9814</v>
      </c>
      <c r="L6133" s="444">
        <f t="shared" ca="1" si="222"/>
        <v>812332370654832.5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812332370654832.5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3384718211061.8022</v>
      </c>
      <c r="L6134" s="444">
        <f t="shared" ca="1" si="222"/>
        <v>815717088865894.25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815717088865894.25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3398821203607.8926</v>
      </c>
      <c r="L6135" s="444">
        <f t="shared" ca="1" si="222"/>
        <v>819115910069502.13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819115910069502.13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3412982958622.9253</v>
      </c>
      <c r="L6136" s="444">
        <f t="shared" ca="1" si="222"/>
        <v>822528893028125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822528893028125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3427203720950.521</v>
      </c>
      <c r="L6137" s="444">
        <f t="shared" ca="1" si="222"/>
        <v>825956096749075.5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825956096749075.5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3441483736454.4814</v>
      </c>
      <c r="L6138" s="444">
        <f t="shared" ca="1" si="222"/>
        <v>829397580485530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829397580485530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3455823252023.0415</v>
      </c>
      <c r="L6139" s="444">
        <f t="shared" ca="1" si="222"/>
        <v>832853403737553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832853403737553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3470222515573.1377</v>
      </c>
      <c r="L6140" s="444">
        <f t="shared" ca="1" si="222"/>
        <v>836323626253126.13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836323626253126.13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3484681776054.6924</v>
      </c>
      <c r="L6141" s="444">
        <f t="shared" ca="1" si="222"/>
        <v>839808308029180.88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839808308029180.88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3499201283454.9204</v>
      </c>
      <c r="L6142" s="444">
        <f t="shared" ca="1" si="222"/>
        <v>843307509312635.75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843307509312635.75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3513781288802.6489</v>
      </c>
      <c r="L6143" s="444">
        <f t="shared" ca="1" si="222"/>
        <v>846821290601438.38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846821290601438.38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3528422044172.6597</v>
      </c>
      <c r="L6144" s="444">
        <f t="shared" ca="1" si="222"/>
        <v>850349712645611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850349712645611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3543123802690.0459</v>
      </c>
      <c r="L6145" s="444">
        <f t="shared" ca="1" si="222"/>
        <v>853892836448301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853892836448301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3557886818534.5874</v>
      </c>
      <c r="L6146" s="444">
        <f t="shared" ca="1" si="222"/>
        <v>857450723266835.63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857450723266835.63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3572711346945.1484</v>
      </c>
      <c r="L6147" s="444">
        <f t="shared" ca="1" si="222"/>
        <v>861023434613780.75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861023434613780.75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3587597644224.0864</v>
      </c>
      <c r="L6148" s="444">
        <f t="shared" ca="1" si="222"/>
        <v>864611032258004.88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864611032258004.88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3602545967741.687</v>
      </c>
      <c r="L6149" s="444">
        <f t="shared" ca="1" si="222"/>
        <v>868213578225746.5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868213578225746.5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3617556575940.6104</v>
      </c>
      <c r="L6150" s="444">
        <f t="shared" ca="1" si="222"/>
        <v>871831134801687.13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871831134801687.13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3632629728340.3628</v>
      </c>
      <c r="L6151" s="444">
        <f t="shared" ca="1" si="222"/>
        <v>875463764530027.5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875463764530027.5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3647765685541.7813</v>
      </c>
      <c r="L6152" s="444">
        <f t="shared" ca="1" si="222"/>
        <v>879111530215569.25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879111530215569.25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3662964709231.5386</v>
      </c>
      <c r="L6153" s="444">
        <f t="shared" ca="1" si="222"/>
        <v>882774494924800.75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882774494924800.75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3678227062186.6699</v>
      </c>
      <c r="L6154" s="444">
        <f t="shared" ca="1" si="222"/>
        <v>886452721986987.38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886452721986987.38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3693553008279.1138</v>
      </c>
      <c r="L6155" s="444">
        <f t="shared" ca="1" si="222"/>
        <v>890146274995266.5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890146274995266.5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3708942812480.2769</v>
      </c>
      <c r="L6156" s="444">
        <f t="shared" ca="1" si="222"/>
        <v>893855217807746.75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893855217807746.75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3724396740865.6113</v>
      </c>
      <c r="L6157" s="444">
        <f t="shared" ca="1" si="222"/>
        <v>897579614548612.38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897579614548612.38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3739915060619.2183</v>
      </c>
      <c r="L6158" s="444">
        <f t="shared" ca="1" si="222"/>
        <v>901319529609231.63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901319529609231.63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3755498040038.4644</v>
      </c>
      <c r="L6159" s="444">
        <f t="shared" ca="1" si="222"/>
        <v>905075027649270.13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905075027649270.13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3771145948538.626</v>
      </c>
      <c r="L6160" s="444">
        <f t="shared" ca="1" si="222"/>
        <v>908846173597808.75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908846173597808.75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3786859056657.5366</v>
      </c>
      <c r="L6161" s="444">
        <f t="shared" ca="1" si="222"/>
        <v>912633032654466.25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912633032654466.25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3802637636060.2759</v>
      </c>
      <c r="L6162" s="444">
        <f t="shared" ca="1" si="222"/>
        <v>916435670290526.5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916435670290526.5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3818481959543.8604</v>
      </c>
      <c r="L6163" s="444">
        <f t="shared" ca="1" si="222"/>
        <v>920254152250070.38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920254152250070.38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3834392301041.9595</v>
      </c>
      <c r="L6164" s="444">
        <f t="shared" ca="1" si="222"/>
        <v>924088544551112.38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924088544551112.38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3850368935629.6348</v>
      </c>
      <c r="L6165" s="444">
        <f t="shared" ca="1" si="222"/>
        <v>927938913486742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927938913486742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3866412139528.0913</v>
      </c>
      <c r="L6166" s="444">
        <f t="shared" ca="1" si="222"/>
        <v>931805325626270.13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931805325626270.13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3882522190109.459</v>
      </c>
      <c r="L6167" s="444">
        <f t="shared" ca="1" si="222"/>
        <v>935687847816379.63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935687847816379.63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3898699365901.5815</v>
      </c>
      <c r="L6168" s="444">
        <f t="shared" ca="1" si="222"/>
        <v>939586547182281.25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939586547182281.25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3914943946592.8384</v>
      </c>
      <c r="L6169" s="444">
        <f t="shared" ca="1" si="222"/>
        <v>943501491128874.13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943501491128874.13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3931256213036.9751</v>
      </c>
      <c r="L6170" s="444">
        <f t="shared" ca="1" si="222"/>
        <v>947432747341911.13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947432747341911.13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3947636447257.9629</v>
      </c>
      <c r="L6171" s="444">
        <f t="shared" ca="1" si="222"/>
        <v>951380383789169.13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951380383789169.13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3964084932454.8711</v>
      </c>
      <c r="L6172" s="444">
        <f t="shared" ca="1" si="222"/>
        <v>955344468721624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955344468721624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3980601953006.7666</v>
      </c>
      <c r="L6173" s="444">
        <f t="shared" ca="1" si="222"/>
        <v>959325070674630.75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959325070674630.75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3997187794477.6284</v>
      </c>
      <c r="L6174" s="444">
        <f t="shared" ca="1" si="222"/>
        <v>963322258469108.38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963322258469108.38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4013842743621.2847</v>
      </c>
      <c r="L6175" s="444">
        <f t="shared" ca="1" si="222"/>
        <v>967336101212729.63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967336101212729.63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4030567088386.3735</v>
      </c>
      <c r="L6176" s="444">
        <f t="shared" ca="1" si="222"/>
        <v>971366668301116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971366668301116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4047361117921.3164</v>
      </c>
      <c r="L6177" s="444">
        <f t="shared" ca="1" si="222"/>
        <v>975414029419037.38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975414029419037.38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4064225122579.3223</v>
      </c>
      <c r="L6178" s="444">
        <f t="shared" ca="1" si="222"/>
        <v>979478254541616.75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979478254541616.75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4081159393923.4038</v>
      </c>
      <c r="L6179" s="444">
        <f t="shared" ca="1" si="222"/>
        <v>983559413935540.13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983559413935540.13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4098164224731.417</v>
      </c>
      <c r="L6180" s="444">
        <f t="shared" ca="1" si="222"/>
        <v>987657578160271.5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987657578160271.5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4115239909001.1318</v>
      </c>
      <c r="L6181" s="444">
        <f t="shared" ca="1" si="222"/>
        <v>991772818069272.63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991772818069272.63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4132386741955.3027</v>
      </c>
      <c r="L6182" s="444">
        <f t="shared" ca="1" si="222"/>
        <v>995905204811227.88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995905204811227.88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4149605020046.7827</v>
      </c>
      <c r="L6183" s="444">
        <f t="shared" ca="1" si="222"/>
        <v>1000054809831274.6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1000054809831274.6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4166895040963.644</v>
      </c>
      <c r="L6184" s="444">
        <f t="shared" ca="1" si="222"/>
        <v>1004221704872238.3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1004221704872238.3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4184257103634.3262</v>
      </c>
      <c r="L6185" s="444">
        <f t="shared" ca="1" si="222"/>
        <v>1008405961975872.6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1008405961975872.6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4201691508232.8032</v>
      </c>
      <c r="L6186" s="444">
        <f t="shared" ca="1" si="222"/>
        <v>1012607653484105.4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1012607653484105.4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4219198556183.7725</v>
      </c>
      <c r="L6187" s="444">
        <f t="shared" ca="1" si="222"/>
        <v>1016826852040289.1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1016826852040289.1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4236778550167.8711</v>
      </c>
      <c r="L6188" s="444">
        <f t="shared" ca="1" si="222"/>
        <v>1021063630590457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1021063630590457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4254431794126.9048</v>
      </c>
      <c r="L6189" s="444">
        <f t="shared" ca="1" si="222"/>
        <v>1025318062384583.9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1025318062384583.9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4272158593269.0996</v>
      </c>
      <c r="L6190" s="444">
        <f t="shared" ca="1" si="222"/>
        <v>1029590220977853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1029590220977853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4289959254074.3872</v>
      </c>
      <c r="L6191" s="444">
        <f t="shared" ca="1" si="222"/>
        <v>1033880180231927.4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1033880180231927.4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4307834084299.6973</v>
      </c>
      <c r="L6192" s="444">
        <f t="shared" ca="1" si="222"/>
        <v>1038188014316227.1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1038188014316227.1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4325783392984.2798</v>
      </c>
      <c r="L6193" s="444">
        <f t="shared" ca="1" si="222"/>
        <v>1042513797709211.4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1042513797709211.4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4343807490455.0474</v>
      </c>
      <c r="L6194" s="444">
        <f t="shared" ca="1" si="222"/>
        <v>1046857605199666.4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1046857605199666.4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4361906688331.9434</v>
      </c>
      <c r="L6195" s="444">
        <f t="shared" ca="1" si="222"/>
        <v>1051219511887998.4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1051219511887998.4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4380081299533.3271</v>
      </c>
      <c r="L6196" s="444">
        <f t="shared" ca="1" si="222"/>
        <v>1055599593187531.8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1055599593187531.8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4398331638281.3818</v>
      </c>
      <c r="L6197" s="444">
        <f t="shared" ca="1" si="222"/>
        <v>1059997924825813.1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1059997924825813.1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4416658020107.5547</v>
      </c>
      <c r="L6198" s="444">
        <f t="shared" ca="1" si="222"/>
        <v>1064414582845920.6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1064414582845920.6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4435060761858.0029</v>
      </c>
      <c r="L6199" s="444">
        <f t="shared" ca="1" si="222"/>
        <v>1068849643607778.6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1068849643607778.6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4453540181699.0771</v>
      </c>
      <c r="L6200" s="444">
        <f t="shared" ca="1" si="222"/>
        <v>1073303183789477.8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1073303183789477.8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4472096599122.8242</v>
      </c>
      <c r="L6201" s="444">
        <f t="shared" ca="1" si="222"/>
        <v>1077775280388600.6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1077775280388600.6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4490730334952.5029</v>
      </c>
      <c r="L6202" s="444">
        <f t="shared" ca="1" si="222"/>
        <v>1082266010723553.1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1082266010723553.1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4509441711348.1377</v>
      </c>
      <c r="L6203" s="444">
        <f t="shared" ca="1" si="222"/>
        <v>1086775452434901.3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1086775452434901.3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4528231051812.0889</v>
      </c>
      <c r="L6204" s="444">
        <f t="shared" ca="1" si="222"/>
        <v>1091303683486713.4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1091303683486713.4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4547098681194.6387</v>
      </c>
      <c r="L6205" s="444">
        <f t="shared" ca="1" si="222"/>
        <v>1095850782167908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1095850782167908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4566044925699.6172</v>
      </c>
      <c r="L6206" s="444">
        <f t="shared" ca="1" si="222"/>
        <v>1100416827093607.6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1100416827093607.6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4585070112890.0313</v>
      </c>
      <c r="L6207" s="444">
        <f t="shared" ca="1" si="222"/>
        <v>1105001897206497.6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1105001897206497.6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4604174571693.7393</v>
      </c>
      <c r="L6208" s="444">
        <f t="shared" ca="1" si="222"/>
        <v>1109606071778191.4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1109606071778191.4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4623358632409.1309</v>
      </c>
      <c r="L6209" s="444">
        <f t="shared" ca="1" si="222"/>
        <v>1114229430410600.5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1114229430410600.5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4642622626710.835</v>
      </c>
      <c r="L6210" s="444">
        <f t="shared" ca="1" si="222"/>
        <v>1118872053037311.4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1118872053037311.4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4661966887655.4639</v>
      </c>
      <c r="L6211" s="444">
        <f t="shared" ca="1" si="222"/>
        <v>1123534019924966.9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1123534019924966.9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4681391749687.3623</v>
      </c>
      <c r="L6212" s="444">
        <f t="shared" ca="1" si="222"/>
        <v>1128215411674654.3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1128215411674654.3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4700897548644.3926</v>
      </c>
      <c r="L6213" s="444">
        <f t="shared" ca="1" si="222"/>
        <v>1132916309223298.8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1132916309223298.8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4720484621763.7451</v>
      </c>
      <c r="L6214" s="444">
        <f t="shared" ca="1" si="222"/>
        <v>1137636793845062.5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1137636793845062.5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4740153307687.7607</v>
      </c>
      <c r="L6215" s="444">
        <f t="shared" ca="1" si="222"/>
        <v>1142376947152750.3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1142376947152750.3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4759903946469.793</v>
      </c>
      <c r="L6216" s="444">
        <f t="shared" ca="1" si="222"/>
        <v>1147136851099220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1147136851099220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4779736879580.083</v>
      </c>
      <c r="L6217" s="444">
        <f t="shared" ca="1" si="222"/>
        <v>1151916587978800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1151916587978800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4799652449911.667</v>
      </c>
      <c r="L6218" s="444">
        <f t="shared" ca="1" si="222"/>
        <v>1156716240428711.8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1156716240428711.8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4819651001786.2988</v>
      </c>
      <c r="L6219" s="444">
        <f t="shared" ca="1" si="222"/>
        <v>1161535891430498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1161535891430498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4839732880960.4082</v>
      </c>
      <c r="L6220" s="444">
        <f t="shared" ca="1" si="222"/>
        <v>1166375624311458.5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1166375624311458.5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4859898434631.0771</v>
      </c>
      <c r="L6221" s="444">
        <f t="shared" ca="1" si="222"/>
        <v>1171235522746089.5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1171235522746089.5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4880148011442.0391</v>
      </c>
      <c r="L6222" s="444">
        <f t="shared" ca="1" si="222"/>
        <v>1176115670757531.5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1176115670757531.5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4900481961489.7148</v>
      </c>
      <c r="L6223" s="444">
        <f t="shared" ca="1" si="222"/>
        <v>1181016152719021.3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1181016152719021.3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4920900636329.2549</v>
      </c>
      <c r="L6224" s="444">
        <f t="shared" ca="1" si="222"/>
        <v>1185937053355350.5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1185937053355350.5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4941404388980.627</v>
      </c>
      <c r="L6225" s="444">
        <f t="shared" ca="1" si="222"/>
        <v>1190878457744331.3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1190878457744331.3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4961993573934.7139</v>
      </c>
      <c r="L6226" s="444">
        <f t="shared" ca="1" si="222"/>
        <v>1195840451318266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1195840451318266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4982668547159.4414</v>
      </c>
      <c r="L6227" s="444">
        <f t="shared" ca="1" si="222"/>
        <v>1200823119865425.5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1200823119865425.5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5003429666105.9395</v>
      </c>
      <c r="L6228" s="444">
        <f t="shared" ca="1" si="222"/>
        <v>1205826549531531.5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1205826549531531.5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5024277289714.7148</v>
      </c>
      <c r="L6229" s="444">
        <f t="shared" ca="1" si="222"/>
        <v>1210850826821246.3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1210850826821246.3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5045211778421.8594</v>
      </c>
      <c r="L6230" s="444">
        <f t="shared" ca="1" si="222"/>
        <v>1215896038599668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1215896038599668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5066233494165.2832</v>
      </c>
      <c r="L6231" s="444">
        <f t="shared" ca="1" si="222"/>
        <v>1220962272093833.3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1220962272093833.3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5087342800390.9717</v>
      </c>
      <c r="L6232" s="444">
        <f t="shared" ca="1" si="222"/>
        <v>1226049614894224.3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1226049614894224.3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5108540062059.2676</v>
      </c>
      <c r="L6233" s="444">
        <f t="shared" ca="1" si="222"/>
        <v>1231158154956283.5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1231158154956283.5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5129825645651.1816</v>
      </c>
      <c r="L6234" s="444">
        <f t="shared" ca="1" si="222"/>
        <v>1236287980601934.8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1236287980601934.8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5151199919174.7285</v>
      </c>
      <c r="L6235" s="444">
        <f t="shared" ca="1" si="222"/>
        <v>1241439180521109.5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1241439180521109.5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5172663252171.2891</v>
      </c>
      <c r="L6236" s="444">
        <f t="shared" ca="1" si="222"/>
        <v>1246611843773280.8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1246611843773280.8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5194216015722.0029</v>
      </c>
      <c r="L6237" s="444">
        <f t="shared" ca="1" si="222"/>
        <v>1251806059789002.8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1251806059789002.8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5215858582454.1777</v>
      </c>
      <c r="L6238" s="444">
        <f t="shared" ca="1" si="222"/>
        <v>1257021918371457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1257021918371457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5237591326547.7373</v>
      </c>
      <c r="L6239" s="444">
        <f t="shared" ca="1" si="222"/>
        <v>1262259509698004.8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1262259509698004.8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5259414623741.6865</v>
      </c>
      <c r="L6240" s="444">
        <f t="shared" ca="1" si="222"/>
        <v>1267518924321746.5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1267518924321746.5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5281328851340.6104</v>
      </c>
      <c r="L6241" s="444">
        <f t="shared" ca="1" si="222"/>
        <v>1272800253173087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1272800253173087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5303334388221.1953</v>
      </c>
      <c r="L6242" s="444">
        <f t="shared" ca="1" si="222"/>
        <v>1278103587561308.3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1278103587561308.3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5325431614838.7842</v>
      </c>
      <c r="L6243" s="444">
        <f t="shared" ca="1" si="222"/>
        <v>1283429019176147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1283429019176147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5347620913233.9453</v>
      </c>
      <c r="L6244" s="444">
        <f t="shared" ca="1" si="222"/>
        <v>1288776640089381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1288776640089381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5369902667039.0879</v>
      </c>
      <c r="L6245" s="444">
        <f t="shared" ca="1" si="222"/>
        <v>1294146542756420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1294146542756420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5392277261485.083</v>
      </c>
      <c r="L6246" s="444">
        <f t="shared" ca="1" si="222"/>
        <v>1299538820017905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1299538820017905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5414745083407.9375</v>
      </c>
      <c r="L6247" s="444">
        <f t="shared" ca="1" si="222"/>
        <v>1304953565101313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1304953565101313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5437306521255.4707</v>
      </c>
      <c r="L6248" s="444">
        <f t="shared" ca="1" si="222"/>
        <v>1310390871622568.5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1310390871622568.5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5459961965094.0352</v>
      </c>
      <c r="L6249" s="444">
        <f t="shared" ca="1" si="222"/>
        <v>1315850833587662.5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1315850833587662.5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5482711806615.2607</v>
      </c>
      <c r="L6250" s="444">
        <f t="shared" ca="1" si="222"/>
        <v>1321333545394277.8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3471541.5213761064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57.416666666666664</v>
      </c>
      <c r="C4" s="463">
        <f ca="1">(SUMIFS(H:H,I:I,"&gt;0",L:L,"&lt;0"))</f>
        <v>689</v>
      </c>
      <c r="D4" s="456">
        <f t="array" aca="1" ref="D4" ca="1">INDEX(N:N,MATCH(C4,H:H,0),0)</f>
        <v>72229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3471541.5213761064</v>
      </c>
      <c r="C8" s="447">
        <f t="shared" ref="C8:C71" si="0">SUMIF(G:G,A8,J:J)</f>
        <v>0</v>
      </c>
      <c r="D8" s="447">
        <f ca="1">SUMIF(G:G,1,K:K)</f>
        <v>177610.65280884106</v>
      </c>
      <c r="E8" s="447">
        <f t="shared" ref="E8:E71" ca="1" si="1">B8-C8+D8</f>
        <v>3649152.1741849473</v>
      </c>
      <c r="F8" s="431"/>
      <c r="G8" s="459">
        <v>1</v>
      </c>
      <c r="H8" s="459">
        <v>1</v>
      </c>
      <c r="I8" s="444">
        <f ca="1">B1</f>
        <v>3471541.5213761064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14464.756339067109</v>
      </c>
      <c r="L8" s="444">
        <f t="shared" ref="L8:L262" ca="1" si="3">I8-J8+K8</f>
        <v>3486006.2777151735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3649152.1741849473</v>
      </c>
      <c r="C9" s="447">
        <f t="shared" si="0"/>
        <v>0</v>
      </c>
      <c r="D9" s="447">
        <f ca="1">SUMIF(G:G,2,K:K)</f>
        <v>186697.55089055497</v>
      </c>
      <c r="E9" s="447">
        <f t="shared" ca="1" si="1"/>
        <v>3835849.7250755024</v>
      </c>
      <c r="F9" s="431"/>
      <c r="G9" s="459">
        <v>1</v>
      </c>
      <c r="H9" s="459">
        <v>2</v>
      </c>
      <c r="I9" s="444">
        <f t="shared" ref="I9:I263" ca="1" si="5">L8</f>
        <v>3486006.2777151735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14525.026157146558</v>
      </c>
      <c r="L9" s="444">
        <f t="shared" ca="1" si="3"/>
        <v>3500531.3038723203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3835849.7250755024</v>
      </c>
      <c r="C10" s="447">
        <f t="shared" si="0"/>
        <v>0</v>
      </c>
      <c r="D10" s="447">
        <f ca="1">SUMIF(G:G,3,K:K)</f>
        <v>196249.35192398718</v>
      </c>
      <c r="E10" s="447">
        <f t="shared" ca="1" si="1"/>
        <v>4032099.0769994897</v>
      </c>
      <c r="F10" s="431"/>
      <c r="G10" s="459">
        <v>1</v>
      </c>
      <c r="H10" s="459">
        <v>3</v>
      </c>
      <c r="I10" s="444">
        <f t="shared" ca="1" si="5"/>
        <v>3500531.3038723203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14585.547099468002</v>
      </c>
      <c r="L10" s="444">
        <f t="shared" ca="1" si="3"/>
        <v>3515116.8509717882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4032099.0769994897</v>
      </c>
      <c r="C11" s="447">
        <f t="shared" si="0"/>
        <v>0</v>
      </c>
      <c r="D11" s="447">
        <f ca="1">SUMIF(G:G,4,K:K)</f>
        <v>206289.84122647863</v>
      </c>
      <c r="E11" s="447">
        <f t="shared" ca="1" si="1"/>
        <v>4238388.9182259683</v>
      </c>
      <c r="F11" s="431"/>
      <c r="G11" s="459">
        <v>1</v>
      </c>
      <c r="H11" s="459">
        <v>4</v>
      </c>
      <c r="I11" s="444">
        <f t="shared" ca="1" si="5"/>
        <v>3515116.8509717882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14646.32021238245</v>
      </c>
      <c r="L11" s="444">
        <f t="shared" ca="1" si="3"/>
        <v>3529763.1711841705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4238388.9182259683</v>
      </c>
      <c r="C12" s="447">
        <f t="shared" si="0"/>
        <v>0</v>
      </c>
      <c r="D12" s="447">
        <f ca="1">SUMIF(G:G,5,K:K)</f>
        <v>216844.02101734668</v>
      </c>
      <c r="E12" s="447">
        <f t="shared" ca="1" si="1"/>
        <v>4455232.9392433148</v>
      </c>
      <c r="F12" s="431"/>
      <c r="G12" s="459">
        <v>1</v>
      </c>
      <c r="H12" s="459">
        <v>5</v>
      </c>
      <c r="I12" s="444">
        <f t="shared" ca="1" si="5"/>
        <v>3529763.1711841705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14707.346546600713</v>
      </c>
      <c r="L12" s="444">
        <f t="shared" ca="1" si="3"/>
        <v>3544470.5177307711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4455232.9392433148</v>
      </c>
      <c r="C13" s="447">
        <f t="shared" si="0"/>
        <v>110555.47832289393</v>
      </c>
      <c r="D13" s="447">
        <f ca="1">SUMIF(G:G,6,K:K)</f>
        <v>226548.52770200316</v>
      </c>
      <c r="E13" s="447">
        <f t="shared" ca="1" si="1"/>
        <v>4571225.9886224233</v>
      </c>
      <c r="F13" s="431"/>
      <c r="G13" s="459">
        <v>1</v>
      </c>
      <c r="H13" s="459">
        <v>6</v>
      </c>
      <c r="I13" s="444">
        <f t="shared" ca="1" si="5"/>
        <v>3544470.5177307711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14768.627157211546</v>
      </c>
      <c r="L13" s="444">
        <f t="shared" ca="1" si="3"/>
        <v>3559239.1448879829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4571225.9886224233</v>
      </c>
      <c r="C14" s="447">
        <f t="shared" si="0"/>
        <v>265333.14797494543</v>
      </c>
      <c r="D14" s="447">
        <f ca="1">SUMIF(G:G,7,K:K)</f>
        <v>226575.55115406748</v>
      </c>
      <c r="E14" s="447">
        <f t="shared" ca="1" si="1"/>
        <v>4532468.3918015454</v>
      </c>
      <c r="F14" s="431"/>
      <c r="G14" s="459">
        <v>1</v>
      </c>
      <c r="H14" s="459">
        <v>7</v>
      </c>
      <c r="I14" s="444">
        <f t="shared" ca="1" si="5"/>
        <v>3559239.1448879829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14830.163103699928</v>
      </c>
      <c r="L14" s="444">
        <f t="shared" ca="1" si="3"/>
        <v>3574069.307991683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4532468.3918015454</v>
      </c>
      <c r="C15" s="447">
        <f t="shared" si="0"/>
        <v>265333.14797494543</v>
      </c>
      <c r="D15" s="447">
        <f ca="1">SUMIF(G:G,8,K:K)</f>
        <v>224592.63894337649</v>
      </c>
      <c r="E15" s="447">
        <f t="shared" ca="1" si="1"/>
        <v>4491727.8827699758</v>
      </c>
      <c r="F15" s="431"/>
      <c r="G15" s="459">
        <v>1</v>
      </c>
      <c r="H15" s="459">
        <v>8</v>
      </c>
      <c r="I15" s="444">
        <f t="shared" ca="1" si="5"/>
        <v>3574069.307991683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14891.955449965348</v>
      </c>
      <c r="L15" s="444">
        <f t="shared" ca="1" si="3"/>
        <v>3588961.2634416483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4491727.8827699758</v>
      </c>
      <c r="C16" s="447">
        <f t="shared" si="0"/>
        <v>246150.24357494549</v>
      </c>
      <c r="D16" s="447">
        <f ca="1">SUMIF(G:G,9,K:K)</f>
        <v>222994.57338402493</v>
      </c>
      <c r="E16" s="447">
        <f t="shared" ca="1" si="1"/>
        <v>4468572.2125790557</v>
      </c>
      <c r="F16" s="431"/>
      <c r="G16" s="459">
        <v>1</v>
      </c>
      <c r="H16" s="459">
        <v>9</v>
      </c>
      <c r="I16" s="444">
        <f t="shared" ca="1" si="5"/>
        <v>3588961.2634416483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14954.005264340201</v>
      </c>
      <c r="L16" s="444">
        <f t="shared" ca="1" si="3"/>
        <v>3603915.2687059883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4468572.2125790557</v>
      </c>
      <c r="C17" s="447">
        <f t="shared" si="0"/>
        <v>244406.34317494548</v>
      </c>
      <c r="D17" s="447">
        <f ca="1">SUMIF(G:G,10,K:K)</f>
        <v>221899.1066045147</v>
      </c>
      <c r="E17" s="447">
        <f t="shared" ca="1" si="1"/>
        <v>4446064.9760086248</v>
      </c>
      <c r="F17" s="431"/>
      <c r="G17" s="459">
        <v>1</v>
      </c>
      <c r="H17" s="459">
        <v>10</v>
      </c>
      <c r="I17" s="444">
        <f t="shared" ca="1" si="5"/>
        <v>3603915.2687059883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15016.313619608283</v>
      </c>
      <c r="L17" s="444">
        <f t="shared" ca="1" si="3"/>
        <v>3618931.5823255964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4446064.9760086248</v>
      </c>
      <c r="C18" s="447">
        <f t="shared" si="0"/>
        <v>244406.34317494548</v>
      </c>
      <c r="D18" s="447">
        <f ca="1">SUMIF(G:G,11,K:K)</f>
        <v>220747.59366549831</v>
      </c>
      <c r="E18" s="447">
        <f t="shared" ca="1" si="1"/>
        <v>4422406.2264991775</v>
      </c>
      <c r="F18" s="431"/>
      <c r="G18" s="459">
        <v>1</v>
      </c>
      <c r="H18" s="459">
        <v>11</v>
      </c>
      <c r="I18" s="444">
        <f t="shared" ca="1" si="5"/>
        <v>3618931.5823255964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15078.881593023318</v>
      </c>
      <c r="L18" s="444">
        <f t="shared" ca="1" si="3"/>
        <v>3634010.4639186198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4422406.2264991775</v>
      </c>
      <c r="C19" s="447">
        <f t="shared" si="0"/>
        <v>244406.34317494548</v>
      </c>
      <c r="D19" s="447">
        <f ca="1">SUMIF(G:G,12,K:K)</f>
        <v>219537.16713908638</v>
      </c>
      <c r="E19" s="447">
        <f t="shared" ca="1" si="1"/>
        <v>4397537.0504633179</v>
      </c>
      <c r="F19" s="431"/>
      <c r="G19" s="459">
        <v>1</v>
      </c>
      <c r="H19" s="459">
        <v>12</v>
      </c>
      <c r="I19" s="444">
        <f t="shared" ca="1" si="5"/>
        <v>3634010.4639186198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15141.710266327582</v>
      </c>
      <c r="L19" s="444">
        <f t="shared" ca="1" si="3"/>
        <v>3649152.1741849473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4397537.0504633179</v>
      </c>
      <c r="C20" s="447">
        <f t="shared" si="0"/>
        <v>244406.34317494548</v>
      </c>
      <c r="D20" s="447">
        <f ca="1">SUMIF(G:G,13,K:K)</f>
        <v>218264.81289433694</v>
      </c>
      <c r="E20" s="447">
        <f t="shared" ca="1" si="1"/>
        <v>4371395.5201827092</v>
      </c>
      <c r="F20" s="431"/>
      <c r="G20" s="459">
        <v>2</v>
      </c>
      <c r="H20" s="459">
        <v>13</v>
      </c>
      <c r="I20" s="444">
        <f t="shared" ca="1" si="5"/>
        <v>3649152.1741849473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15204.800725770614</v>
      </c>
      <c r="L20" s="444">
        <f t="shared" ca="1" si="3"/>
        <v>3664356.9749107179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4371395.5201827092</v>
      </c>
      <c r="C21" s="447">
        <f t="shared" si="0"/>
        <v>244406.34317494548</v>
      </c>
      <c r="D21" s="447">
        <f ca="1">SUMIF(G:G,14,K:K)</f>
        <v>216927.36259164824</v>
      </c>
      <c r="E21" s="447">
        <f t="shared" ca="1" si="1"/>
        <v>4343916.5395994121</v>
      </c>
      <c r="F21" s="431"/>
      <c r="G21" s="459">
        <v>2</v>
      </c>
      <c r="H21" s="459">
        <v>14</v>
      </c>
      <c r="I21" s="444">
        <f t="shared" ca="1" si="5"/>
        <v>3664356.9749107179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15268.154062127991</v>
      </c>
      <c r="L21" s="444">
        <f t="shared" ca="1" si="3"/>
        <v>3679625.1289728461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4343916.5395994121</v>
      </c>
      <c r="C22" s="447">
        <f t="shared" si="0"/>
        <v>244406.34317494548</v>
      </c>
      <c r="D22" s="447">
        <f ca="1">SUMIF(G:G,15,K:K)</f>
        <v>215521.48579315143</v>
      </c>
      <c r="E22" s="447">
        <f t="shared" ca="1" si="1"/>
        <v>4315031.6822176185</v>
      </c>
      <c r="F22" s="431"/>
      <c r="G22" s="459">
        <v>2</v>
      </c>
      <c r="H22" s="459">
        <v>15</v>
      </c>
      <c r="I22" s="444">
        <f t="shared" ca="1" si="5"/>
        <v>3679625.1289728461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15331.771370720191</v>
      </c>
      <c r="L22" s="444">
        <f t="shared" ca="1" si="3"/>
        <v>3694956.9003435662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4315031.6822176185</v>
      </c>
      <c r="C23" s="447">
        <f t="shared" si="0"/>
        <v>244406.34317494548</v>
      </c>
      <c r="D23" s="447">
        <f ca="1">SUMIF(G:G,16,K:K)</f>
        <v>214043.6816694556</v>
      </c>
      <c r="E23" s="447">
        <f t="shared" ca="1" si="1"/>
        <v>4284669.0207121288</v>
      </c>
      <c r="F23" s="431"/>
      <c r="G23" s="459">
        <v>2</v>
      </c>
      <c r="H23" s="459">
        <v>16</v>
      </c>
      <c r="I23" s="444">
        <f t="shared" ca="1" si="5"/>
        <v>3694956.9003435662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15395.653751431528</v>
      </c>
      <c r="L23" s="444">
        <f t="shared" ca="1" si="3"/>
        <v>3710352.5540949977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4284669.0207121288</v>
      </c>
      <c r="C24" s="447">
        <f t="shared" si="0"/>
        <v>244406.34317494548</v>
      </c>
      <c r="D24" s="447">
        <f ca="1">SUMIF(G:G,17,K:K)</f>
        <v>212490.2702820941</v>
      </c>
      <c r="E24" s="447">
        <f t="shared" ca="1" si="1"/>
        <v>4252752.9478192776</v>
      </c>
      <c r="F24" s="431"/>
      <c r="G24" s="459">
        <v>2</v>
      </c>
      <c r="H24" s="459">
        <v>17</v>
      </c>
      <c r="I24" s="444">
        <f t="shared" ca="1" si="5"/>
        <v>3710352.5540949977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15459.802308729155</v>
      </c>
      <c r="L24" s="444">
        <f t="shared" ca="1" si="3"/>
        <v>3725812.3564037271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4252752.9478192776</v>
      </c>
      <c r="C25" s="447">
        <f t="shared" si="0"/>
        <v>244406.34317494548</v>
      </c>
      <c r="D25" s="447">
        <f ca="1">SUMIF(G:G,18,K:K)</f>
        <v>210857.38341996414</v>
      </c>
      <c r="E25" s="447">
        <f t="shared" ca="1" si="1"/>
        <v>4219203.9880642965</v>
      </c>
      <c r="F25" s="431"/>
      <c r="G25" s="459">
        <v>2</v>
      </c>
      <c r="H25" s="459">
        <v>18</v>
      </c>
      <c r="I25" s="444">
        <f t="shared" ca="1" si="5"/>
        <v>3725812.3564037271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15524.218151682197</v>
      </c>
      <c r="L25" s="444">
        <f t="shared" ca="1" si="3"/>
        <v>3741336.5745554091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4219203.9880642965</v>
      </c>
      <c r="C26" s="447">
        <f t="shared" si="0"/>
        <v>244406.34317494548</v>
      </c>
      <c r="D26" s="447">
        <f ca="1">SUMIF(G:G,19,K:K)</f>
        <v>209140.95496694138</v>
      </c>
      <c r="E26" s="447">
        <f t="shared" ca="1" si="1"/>
        <v>4183938.5998562924</v>
      </c>
      <c r="F26" s="431"/>
      <c r="G26" s="459">
        <v>2</v>
      </c>
      <c r="H26" s="459">
        <v>19</v>
      </c>
      <c r="I26" s="444">
        <f t="shared" ca="1" si="5"/>
        <v>3741336.5745554091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15588.902393980874</v>
      </c>
      <c r="L26" s="444">
        <f t="shared" ca="1" si="3"/>
        <v>3756925.47694939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4183938.5998562924</v>
      </c>
      <c r="C27" s="447">
        <f t="shared" si="0"/>
        <v>244406.34317494548</v>
      </c>
      <c r="D27" s="447">
        <f ca="1">SUMIF(G:G,20,K:K)</f>
        <v>207336.71077668385</v>
      </c>
      <c r="E27" s="447">
        <f t="shared" ca="1" si="1"/>
        <v>4146868.9674580307</v>
      </c>
      <c r="F27" s="431"/>
      <c r="G27" s="459">
        <v>2</v>
      </c>
      <c r="H27" s="459">
        <v>20</v>
      </c>
      <c r="I27" s="444">
        <f t="shared" ca="1" si="5"/>
        <v>3756925.47694939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15653.856153955792</v>
      </c>
      <c r="L27" s="444">
        <f t="shared" ca="1" si="3"/>
        <v>3772579.3331033457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4146868.9674580307</v>
      </c>
      <c r="C28" s="447">
        <f t="shared" si="0"/>
        <v>244406.34317494548</v>
      </c>
      <c r="D28" s="447">
        <f ca="1">SUMIF(G:G,21,K:K)</f>
        <v>205440.15802941058</v>
      </c>
      <c r="E28" s="447">
        <f t="shared" ca="1" si="1"/>
        <v>4107902.7823124956</v>
      </c>
      <c r="F28" s="431"/>
      <c r="G28" s="459">
        <v>2</v>
      </c>
      <c r="H28" s="459">
        <v>21</v>
      </c>
      <c r="I28" s="444">
        <f t="shared" ca="1" si="5"/>
        <v>3772579.3331033457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15719.080554597274</v>
      </c>
      <c r="L28" s="444">
        <f t="shared" ca="1" si="3"/>
        <v>3788298.4136579428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4107902.7823124956</v>
      </c>
      <c r="C29" s="447">
        <f t="shared" si="0"/>
        <v>244406.34317494548</v>
      </c>
      <c r="D29" s="447">
        <f ca="1">SUMIF(G:G,22,K:K)</f>
        <v>203446.57404415408</v>
      </c>
      <c r="E29" s="447">
        <f t="shared" ca="1" si="1"/>
        <v>4066943.0131817041</v>
      </c>
      <c r="F29" s="431"/>
      <c r="G29" s="459">
        <v>2</v>
      </c>
      <c r="H29" s="459">
        <v>22</v>
      </c>
      <c r="I29" s="444">
        <f t="shared" ca="1" si="5"/>
        <v>3788298.4136579428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15784.576723574763</v>
      </c>
      <c r="L29" s="444">
        <f t="shared" ca="1" si="3"/>
        <v>3804082.9903815174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4066943.0131817041</v>
      </c>
      <c r="C30" s="447">
        <f t="shared" si="0"/>
        <v>244406.34317494548</v>
      </c>
      <c r="D30" s="447">
        <f ca="1">SUMIF(G:G,23,K:K)</f>
        <v>201350.99451862514</v>
      </c>
      <c r="E30" s="447">
        <f t="shared" ca="1" si="1"/>
        <v>4023887.6645253836</v>
      </c>
      <c r="F30" s="431"/>
      <c r="G30" s="459">
        <v>2</v>
      </c>
      <c r="H30" s="459">
        <v>23</v>
      </c>
      <c r="I30" s="444">
        <f t="shared" ca="1" si="5"/>
        <v>3804082.9903815174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15850.34579325632</v>
      </c>
      <c r="L30" s="444">
        <f t="shared" ca="1" si="3"/>
        <v>3819933.336174774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4023887.6645253836</v>
      </c>
      <c r="C31" s="447">
        <f t="shared" si="0"/>
        <v>244406.34317494548</v>
      </c>
      <c r="D31" s="447">
        <f ca="1">SUMIF(G:G,24,K:K)</f>
        <v>199148.20116740803</v>
      </c>
      <c r="E31" s="447">
        <f t="shared" ca="1" si="1"/>
        <v>3978629.522517846</v>
      </c>
      <c r="F31" s="431"/>
      <c r="G31" s="459">
        <v>2</v>
      </c>
      <c r="H31" s="459">
        <v>24</v>
      </c>
      <c r="I31" s="444">
        <f t="shared" ca="1" si="5"/>
        <v>3819933.336174774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15916.388900728225</v>
      </c>
      <c r="L31" s="444">
        <f t="shared" ca="1" si="3"/>
        <v>3835849.7250755024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3978629.522517846</v>
      </c>
      <c r="C32" s="447">
        <f t="shared" si="0"/>
        <v>244406.34317494548</v>
      </c>
      <c r="D32" s="447">
        <f ca="1">SUMIF(G:G,25,K:K)</f>
        <v>196832.70872770136</v>
      </c>
      <c r="E32" s="447">
        <f t="shared" ca="1" si="1"/>
        <v>3931055.888070602</v>
      </c>
      <c r="F32" s="431"/>
      <c r="G32" s="459">
        <v>3</v>
      </c>
      <c r="H32" s="459">
        <v>25</v>
      </c>
      <c r="I32" s="444">
        <f t="shared" ca="1" si="5"/>
        <v>3835849.7250755024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15982.707187814594</v>
      </c>
      <c r="L32" s="444">
        <f t="shared" ca="1" si="3"/>
        <v>3851832.4322633171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3931055.888070602</v>
      </c>
      <c r="C33" s="447">
        <f t="shared" si="0"/>
        <v>244406.34317494548</v>
      </c>
      <c r="D33" s="447">
        <f ca="1">SUMIF(G:G,26,K:K)</f>
        <v>194398.75130024855</v>
      </c>
      <c r="E33" s="447">
        <f t="shared" ca="1" si="1"/>
        <v>3881048.2961959047</v>
      </c>
      <c r="F33" s="431"/>
      <c r="G33" s="459">
        <v>3</v>
      </c>
      <c r="H33" s="459">
        <v>26</v>
      </c>
      <c r="I33" s="444">
        <f t="shared" ca="1" si="5"/>
        <v>3851832.4322633171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16049.301801097154</v>
      </c>
      <c r="L33" s="444">
        <f t="shared" ca="1" si="3"/>
        <v>3867881.7340644142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3881048.2961959047</v>
      </c>
      <c r="C34" s="447">
        <f t="shared" si="0"/>
        <v>244406.34317494548</v>
      </c>
      <c r="D34" s="447">
        <f ca="1">SUMIF(G:G,27,K:K)</f>
        <v>191840.26799144386</v>
      </c>
      <c r="E34" s="447">
        <f t="shared" ca="1" si="1"/>
        <v>3828482.2210124033</v>
      </c>
      <c r="F34" s="431"/>
      <c r="G34" s="459">
        <v>3</v>
      </c>
      <c r="H34" s="459">
        <v>27</v>
      </c>
      <c r="I34" s="444">
        <f t="shared" ca="1" si="5"/>
        <v>3867881.7340644142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16116.173891935059</v>
      </c>
      <c r="L34" s="444">
        <f t="shared" ca="1" si="3"/>
        <v>3883997.9079563492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3828482.2210124033</v>
      </c>
      <c r="C35" s="447">
        <f t="shared" si="0"/>
        <v>244406.34317494548</v>
      </c>
      <c r="D35" s="447">
        <f ca="1">SUMIF(G:G,28,K:K)</f>
        <v>189150.88782086197</v>
      </c>
      <c r="E35" s="447">
        <f t="shared" ca="1" si="1"/>
        <v>3773226.7656583195</v>
      </c>
      <c r="F35" s="431"/>
      <c r="G35" s="459">
        <v>3</v>
      </c>
      <c r="H35" s="459">
        <v>28</v>
      </c>
      <c r="I35" s="444">
        <f t="shared" ca="1" si="5"/>
        <v>3883997.9079563492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16183.324616484788</v>
      </c>
      <c r="L35" s="444">
        <f t="shared" ca="1" si="3"/>
        <v>3900181.232572834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3773226.7656583195</v>
      </c>
      <c r="C36" s="447">
        <f t="shared" si="0"/>
        <v>244406.34317494548</v>
      </c>
      <c r="D36" s="447">
        <f ca="1">SUMIF(G:G,29,K:K)</f>
        <v>186323.91385662768</v>
      </c>
      <c r="E36" s="447">
        <f t="shared" ca="1" si="1"/>
        <v>3715144.3363400018</v>
      </c>
      <c r="F36" s="431"/>
      <c r="G36" s="459">
        <v>3</v>
      </c>
      <c r="H36" s="459">
        <v>29</v>
      </c>
      <c r="I36" s="444">
        <f t="shared" ca="1" si="5"/>
        <v>3900181.232572834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16250.755135720141</v>
      </c>
      <c r="L36" s="444">
        <f t="shared" ca="1" si="3"/>
        <v>3916431.9877085541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3715144.3363400018</v>
      </c>
      <c r="C37" s="447">
        <f t="shared" si="0"/>
        <v>244406.34317494548</v>
      </c>
      <c r="D37" s="447">
        <f ca="1">SUMIF(G:G,30,K:K)</f>
        <v>183352.30653912085</v>
      </c>
      <c r="E37" s="447">
        <f t="shared" ca="1" si="1"/>
        <v>3654090.2997041773</v>
      </c>
      <c r="F37" s="431"/>
      <c r="G37" s="459">
        <v>3</v>
      </c>
      <c r="H37" s="459">
        <v>30</v>
      </c>
      <c r="I37" s="444">
        <f t="shared" ca="1" si="5"/>
        <v>3916431.9877085541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16318.466615452309</v>
      </c>
      <c r="L37" s="444">
        <f t="shared" ca="1" si="3"/>
        <v>3932750.4543240066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3654090.2997041773</v>
      </c>
      <c r="C38" s="447">
        <f t="shared" si="0"/>
        <v>244406.34317494548</v>
      </c>
      <c r="D38" s="447">
        <f ca="1">SUMIF(G:G,31,K:K)</f>
        <v>180228.66615149123</v>
      </c>
      <c r="E38" s="447">
        <f t="shared" ca="1" si="1"/>
        <v>3589912.6226807227</v>
      </c>
      <c r="F38" s="431"/>
      <c r="G38" s="459">
        <v>3</v>
      </c>
      <c r="H38" s="459">
        <v>31</v>
      </c>
      <c r="I38" s="444">
        <f t="shared" ca="1" si="5"/>
        <v>3932750.4543240066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16386.460226350027</v>
      </c>
      <c r="L38" s="444">
        <f t="shared" ca="1" si="3"/>
        <v>3949136.9145503566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3589912.6226807227</v>
      </c>
      <c r="C39" s="447">
        <f t="shared" si="0"/>
        <v>244406.34317494548</v>
      </c>
      <c r="D39" s="447">
        <f ca="1">SUMIF(G:G,32,K:K)</f>
        <v>176945.21439333042</v>
      </c>
      <c r="E39" s="447">
        <f t="shared" ca="1" si="1"/>
        <v>3522451.4938991074</v>
      </c>
      <c r="F39" s="431"/>
      <c r="G39" s="459">
        <v>3</v>
      </c>
      <c r="H39" s="459">
        <v>32</v>
      </c>
      <c r="I39" s="444">
        <f t="shared" ca="1" si="5"/>
        <v>3949136.9145503566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16454.737143959817</v>
      </c>
      <c r="L39" s="444">
        <f t="shared" ca="1" si="3"/>
        <v>3965591.6516943164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3522451.4938991074</v>
      </c>
      <c r="C40" s="447">
        <f t="shared" si="0"/>
        <v>244406.34317494548</v>
      </c>
      <c r="D40" s="447">
        <f ca="1">SUMIF(G:G,33,K:K)</f>
        <v>173493.775011619</v>
      </c>
      <c r="E40" s="447">
        <f t="shared" ca="1" si="1"/>
        <v>3451538.925735781</v>
      </c>
      <c r="F40" s="431"/>
      <c r="G40" s="459">
        <v>3</v>
      </c>
      <c r="H40" s="459">
        <v>33</v>
      </c>
      <c r="I40" s="444">
        <f t="shared" ca="1" si="5"/>
        <v>3965591.6516943164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16523.298548726318</v>
      </c>
      <c r="L40" s="444">
        <f t="shared" ca="1" si="3"/>
        <v>3982114.9502430428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3451538.925735781</v>
      </c>
      <c r="C41" s="447">
        <f t="shared" si="0"/>
        <v>244406.34317494548</v>
      </c>
      <c r="D41" s="447">
        <f ca="1">SUMIF(G:G,34,K:K)</f>
        <v>169865.7534407154</v>
      </c>
      <c r="E41" s="447">
        <f t="shared" ca="1" si="1"/>
        <v>3376998.3360015508</v>
      </c>
      <c r="F41" s="431"/>
      <c r="G41" s="459">
        <v>3</v>
      </c>
      <c r="H41" s="459">
        <v>34</v>
      </c>
      <c r="I41" s="444">
        <f t="shared" ca="1" si="5"/>
        <v>3982114.9502430428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16592.145626012676</v>
      </c>
      <c r="L41" s="444">
        <f t="shared" ca="1" si="3"/>
        <v>3998707.0958690555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3376998.3360015508</v>
      </c>
      <c r="C42" s="447">
        <f t="shared" si="0"/>
        <v>244406.34317494548</v>
      </c>
      <c r="D42" s="447">
        <f ca="1">SUMIF(G:G,35,K:K)</f>
        <v>166052.11540068852</v>
      </c>
      <c r="E42" s="447">
        <f t="shared" ca="1" si="1"/>
        <v>3298644.1082272939</v>
      </c>
      <c r="F42" s="431"/>
      <c r="G42" s="459">
        <v>3</v>
      </c>
      <c r="H42" s="459">
        <v>35</v>
      </c>
      <c r="I42" s="444">
        <f t="shared" ca="1" si="5"/>
        <v>3998707.0958690555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16661.279566121066</v>
      </c>
      <c r="L42" s="444">
        <f t="shared" ca="1" si="3"/>
        <v>4015368.3754351768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3298644.1082272939</v>
      </c>
      <c r="C43" s="447">
        <f t="shared" si="0"/>
        <v>244406.34317494548</v>
      </c>
      <c r="D43" s="447">
        <f ca="1">SUMIF(G:G,36,K:K)</f>
        <v>162043.36440069994</v>
      </c>
      <c r="E43" s="447">
        <f t="shared" ca="1" si="1"/>
        <v>3216281.1294530481</v>
      </c>
      <c r="F43" s="431"/>
      <c r="G43" s="459">
        <v>3</v>
      </c>
      <c r="H43" s="459">
        <v>36</v>
      </c>
      <c r="I43" s="444">
        <f t="shared" ca="1" si="5"/>
        <v>4015368.3754351768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16730.701564313236</v>
      </c>
      <c r="L43" s="444">
        <f t="shared" ca="1" si="3"/>
        <v>4032099.0769994901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3216281.1294530481</v>
      </c>
      <c r="C44" s="447">
        <f t="shared" si="0"/>
        <v>244406.34317494548</v>
      </c>
      <c r="D44" s="447">
        <f ca="1">SUMIF(G:G,37,K:K)</f>
        <v>157829.51809141663</v>
      </c>
      <c r="E44" s="447">
        <f t="shared" ca="1" si="1"/>
        <v>3129704.304369519</v>
      </c>
      <c r="F44" s="431"/>
      <c r="G44" s="459">
        <v>4</v>
      </c>
      <c r="H44" s="459">
        <v>37</v>
      </c>
      <c r="I44" s="444">
        <f t="shared" ca="1" si="5"/>
        <v>4032099.0769994901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16800.41282083121</v>
      </c>
      <c r="L44" s="444">
        <f t="shared" ca="1" si="3"/>
        <v>4048899.4898203216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3129704.304369519</v>
      </c>
      <c r="C45" s="447">
        <f t="shared" si="0"/>
        <v>244406.34317494548</v>
      </c>
      <c r="D45" s="447">
        <f ca="1">SUMIF(G:G,38,K:K)</f>
        <v>153400.08340756845</v>
      </c>
      <c r="E45" s="447">
        <f t="shared" ca="1" si="1"/>
        <v>3038698.0446021417</v>
      </c>
      <c r="F45" s="431"/>
      <c r="G45" s="459">
        <v>4</v>
      </c>
      <c r="H45" s="459">
        <v>38</v>
      </c>
      <c r="I45" s="444">
        <f t="shared" ca="1" si="5"/>
        <v>4048899.4898203216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16870.414540918006</v>
      </c>
      <c r="L45" s="444">
        <f t="shared" ca="1" si="3"/>
        <v>4065769.9043612396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3038698.0446021417</v>
      </c>
      <c r="C46" s="447">
        <f t="shared" si="0"/>
        <v>244406.34317494548</v>
      </c>
      <c r="D46" s="447">
        <f ca="1">SUMIF(G:G,39,K:K)</f>
        <v>148744.03043875142</v>
      </c>
      <c r="E46" s="447">
        <f t="shared" ca="1" si="1"/>
        <v>2943035.7318659476</v>
      </c>
      <c r="F46" s="431"/>
      <c r="G46" s="459">
        <v>4</v>
      </c>
      <c r="H46" s="459">
        <v>39</v>
      </c>
      <c r="I46" s="444">
        <f t="shared" ca="1" si="5"/>
        <v>4065769.9043612396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16940.707934838498</v>
      </c>
      <c r="L46" s="444">
        <f t="shared" ca="1" si="3"/>
        <v>4082710.6122960784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2943035.7318659476</v>
      </c>
      <c r="C47" s="447">
        <f t="shared" si="0"/>
        <v>244406.34317494548</v>
      </c>
      <c r="D47" s="447">
        <f ca="1">SUMIF(G:G,40,K:K)</f>
        <v>143849.76496341181</v>
      </c>
      <c r="E47" s="447">
        <f t="shared" ca="1" si="1"/>
        <v>2842479.1536544138</v>
      </c>
      <c r="F47" s="431"/>
      <c r="G47" s="459">
        <v>4</v>
      </c>
      <c r="H47" s="459">
        <v>40</v>
      </c>
      <c r="I47" s="444">
        <f t="shared" ca="1" si="5"/>
        <v>4082710.6122960784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17011.294217900329</v>
      </c>
      <c r="L47" s="444">
        <f t="shared" ca="1" si="3"/>
        <v>4099721.9065139787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2842479.1536544138</v>
      </c>
      <c r="C48" s="447">
        <f t="shared" si="0"/>
        <v>244406.34317494548</v>
      </c>
      <c r="D48" s="447">
        <f ca="1">SUMIF(G:G,41,K:K)</f>
        <v>138705.09957761687</v>
      </c>
      <c r="E48" s="447">
        <f t="shared" ca="1" si="1"/>
        <v>2736777.9100570851</v>
      </c>
      <c r="F48" s="431"/>
      <c r="G48" s="459">
        <v>4</v>
      </c>
      <c r="H48" s="459">
        <v>41</v>
      </c>
      <c r="I48" s="444">
        <f t="shared" ca="1" si="5"/>
        <v>4099721.9065139787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17082.174610474911</v>
      </c>
      <c r="L48" s="444">
        <f t="shared" ca="1" si="3"/>
        <v>4116804.0811244538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2736777.9100570851</v>
      </c>
      <c r="C49" s="447">
        <f t="shared" si="0"/>
        <v>244406.34317494548</v>
      </c>
      <c r="D49" s="447">
        <f ca="1">SUMIF(G:G,42,K:K)</f>
        <v>133297.22334671815</v>
      </c>
      <c r="E49" s="447">
        <f t="shared" ca="1" si="1"/>
        <v>2625668.7902288577</v>
      </c>
      <c r="F49" s="431"/>
      <c r="G49" s="459">
        <v>4</v>
      </c>
      <c r="H49" s="459">
        <v>42</v>
      </c>
      <c r="I49" s="444">
        <f t="shared" ca="1" si="5"/>
        <v>4116804.0811244538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17153.350338018554</v>
      </c>
      <c r="L49" s="444">
        <f t="shared" ca="1" si="3"/>
        <v>4133957.4314624723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2625668.7902288577</v>
      </c>
      <c r="C50" s="447">
        <f t="shared" si="0"/>
        <v>244406.34317494548</v>
      </c>
      <c r="D50" s="447">
        <f ca="1">SUMIF(G:G,43,K:K)</f>
        <v>127612.66990433713</v>
      </c>
      <c r="E50" s="447">
        <f t="shared" ca="1" si="1"/>
        <v>2508875.1169582494</v>
      </c>
      <c r="F50" s="431"/>
      <c r="G50" s="459">
        <v>4</v>
      </c>
      <c r="H50" s="459">
        <v>43</v>
      </c>
      <c r="I50" s="444">
        <f t="shared" ca="1" si="5"/>
        <v>4133957.4314624723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17224.822631093637</v>
      </c>
      <c r="L50" s="444">
        <f t="shared" ca="1" si="3"/>
        <v>4151182.254093566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2508875.1169582494</v>
      </c>
      <c r="C51" s="447">
        <f t="shared" si="0"/>
        <v>244406.34317494548</v>
      </c>
      <c r="D51" s="447">
        <f ca="1">SUMIF(G:G,44,K:K)</f>
        <v>121637.28391923381</v>
      </c>
      <c r="E51" s="447">
        <f t="shared" ca="1" si="1"/>
        <v>2386106.0577025376</v>
      </c>
      <c r="F51" s="431"/>
      <c r="G51" s="459">
        <v>4</v>
      </c>
      <c r="H51" s="459">
        <v>44</v>
      </c>
      <c r="I51" s="444">
        <f t="shared" ca="1" si="5"/>
        <v>4151182.254093566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17296.592725389859</v>
      </c>
      <c r="L51" s="444">
        <f t="shared" ca="1" si="3"/>
        <v>4168478.8468189556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2386106.0577025376</v>
      </c>
      <c r="C52" s="447">
        <f t="shared" si="0"/>
        <v>244406.34317494548</v>
      </c>
      <c r="D52" s="447">
        <f ca="1">SUMIF(G:G,45,K:K)</f>
        <v>115356.18584655665</v>
      </c>
      <c r="E52" s="447">
        <f t="shared" ca="1" si="1"/>
        <v>2257055.9003741485</v>
      </c>
      <c r="F52" s="431"/>
      <c r="G52" s="459">
        <v>4</v>
      </c>
      <c r="H52" s="459">
        <v>45</v>
      </c>
      <c r="I52" s="444">
        <f t="shared" ca="1" si="5"/>
        <v>4168478.8468189556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17368.661861745648</v>
      </c>
      <c r="L52" s="444">
        <f t="shared" ca="1" si="3"/>
        <v>4185847.5086807013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2257055.9003741485</v>
      </c>
      <c r="C53" s="447">
        <f t="shared" si="0"/>
        <v>244406.34317494548</v>
      </c>
      <c r="D53" s="447">
        <f ca="1">SUMIF(G:G,46,K:K)</f>
        <v>108753.73487570004</v>
      </c>
      <c r="E53" s="447">
        <f t="shared" ca="1" si="1"/>
        <v>2121403.2920749029</v>
      </c>
      <c r="F53" s="431"/>
      <c r="G53" s="459">
        <v>4</v>
      </c>
      <c r="H53" s="459">
        <v>46</v>
      </c>
      <c r="I53" s="444">
        <f t="shared" ca="1" si="5"/>
        <v>4185847.5086807013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17441.031286169589</v>
      </c>
      <c r="L53" s="444">
        <f t="shared" ca="1" si="3"/>
        <v>4203288.539966871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2121403.2920749029</v>
      </c>
      <c r="C54" s="447">
        <f t="shared" si="0"/>
        <v>244406.34317494548</v>
      </c>
      <c r="D54" s="447">
        <f ca="1">SUMIF(G:G,47,K:K)</f>
        <v>101813.48998250329</v>
      </c>
      <c r="E54" s="447">
        <f t="shared" ca="1" si="1"/>
        <v>1978810.4388824606</v>
      </c>
      <c r="F54" s="431"/>
      <c r="G54" s="459">
        <v>4</v>
      </c>
      <c r="H54" s="459">
        <v>47</v>
      </c>
      <c r="I54" s="444">
        <f t="shared" ca="1" si="5"/>
        <v>4203288.539966871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17513.702249861963</v>
      </c>
      <c r="L54" s="444">
        <f t="shared" ca="1" si="3"/>
        <v>4220802.2422167333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1978810.4388824606</v>
      </c>
      <c r="C55" s="447">
        <f t="shared" si="0"/>
        <v>244406.34317494548</v>
      </c>
      <c r="D55" s="447">
        <f ca="1">SUMIF(G:G,48,K:K)</f>
        <v>94518.168988806574</v>
      </c>
      <c r="E55" s="447">
        <f t="shared" ca="1" si="1"/>
        <v>1828922.2646963217</v>
      </c>
      <c r="F55" s="431"/>
      <c r="G55" s="459">
        <v>4</v>
      </c>
      <c r="H55" s="459">
        <v>48</v>
      </c>
      <c r="I55" s="444">
        <f t="shared" ca="1" si="5"/>
        <v>4220802.2422167333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17586.676009236387</v>
      </c>
      <c r="L55" s="444">
        <f t="shared" ca="1" si="3"/>
        <v>4238388.9182259701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1828922.2646963217</v>
      </c>
      <c r="C56" s="447">
        <f t="shared" si="0"/>
        <v>244406.34317494548</v>
      </c>
      <c r="D56" s="447">
        <f ca="1">SUMIF(G:G,49,K:K)</f>
        <v>86849.605527415886</v>
      </c>
      <c r="E56" s="447">
        <f t="shared" ca="1" si="1"/>
        <v>1671365.527048792</v>
      </c>
      <c r="F56" s="431"/>
      <c r="G56" s="459">
        <f>G55+1</f>
        <v>5</v>
      </c>
      <c r="H56" s="459">
        <v>49</v>
      </c>
      <c r="I56" s="444">
        <f t="shared" ca="1" si="5"/>
        <v>4238388.9182259701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17659.953825941542</v>
      </c>
      <c r="L56" s="444">
        <f t="shared" ca="1" si="3"/>
        <v>4256048.8720519114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1671365.527048792</v>
      </c>
      <c r="C57" s="447">
        <f t="shared" si="0"/>
        <v>244406.34317494548</v>
      </c>
      <c r="D57" s="447">
        <f ca="1">SUMIF(G:G,50,K:K)</f>
        <v>78788.703805313969</v>
      </c>
      <c r="E57" s="447">
        <f t="shared" ca="1" si="1"/>
        <v>1505747.8876791603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4256048.8720519114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17733.536966882963</v>
      </c>
      <c r="L57" s="444">
        <f t="shared" ca="1" si="3"/>
        <v>4273782.4090187941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1505747.8876791603</v>
      </c>
      <c r="C58" s="447">
        <f t="shared" si="0"/>
        <v>244406.34317494548</v>
      </c>
      <c r="D58" s="447">
        <f ca="1">SUMIF(G:G,51,K:K)</f>
        <v>70315.391052471154</v>
      </c>
      <c r="E58" s="447">
        <f t="shared" ca="1" si="1"/>
        <v>1331656.935556686</v>
      </c>
      <c r="F58" s="431"/>
      <c r="G58" s="459">
        <f t="shared" si="8"/>
        <v>5</v>
      </c>
      <c r="H58" s="459">
        <v>51</v>
      </c>
      <c r="I58" s="444">
        <f t="shared" ca="1" si="5"/>
        <v>4273782.4090187941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17807.426704244976</v>
      </c>
      <c r="L58" s="444">
        <f t="shared" ca="1" si="3"/>
        <v>4291589.8357230388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1331656.935556686</v>
      </c>
      <c r="C59" s="447">
        <f t="shared" si="0"/>
        <v>244406.34317494548</v>
      </c>
      <c r="D59" s="447">
        <f ca="1">SUMIF(G:G,52,K:K)</f>
        <v>61408.567537847433</v>
      </c>
      <c r="E59" s="447">
        <f t="shared" ca="1" si="1"/>
        <v>1148659.1599195879</v>
      </c>
      <c r="F59" s="431"/>
      <c r="G59" s="459">
        <f t="shared" si="8"/>
        <v>5</v>
      </c>
      <c r="H59" s="459">
        <v>52</v>
      </c>
      <c r="I59" s="444">
        <f t="shared" ca="1" si="5"/>
        <v>4291589.8357230388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17881.624315512661</v>
      </c>
      <c r="L59" s="444">
        <f t="shared" ca="1" si="3"/>
        <v>4309471.4600385511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1148659.1599195879</v>
      </c>
      <c r="C60" s="447">
        <f t="shared" si="0"/>
        <v>244406.34317494548</v>
      </c>
      <c r="D60" s="447">
        <f ca="1">SUMIF(G:G,53,K:K)</f>
        <v>52046.054028117884</v>
      </c>
      <c r="E60" s="447">
        <f t="shared" ca="1" si="1"/>
        <v>956298.87077276036</v>
      </c>
      <c r="F60" s="431"/>
      <c r="G60" s="459">
        <f t="shared" si="8"/>
        <v>5</v>
      </c>
      <c r="H60" s="459">
        <v>53</v>
      </c>
      <c r="I60" s="444">
        <f t="shared" ca="1" si="5"/>
        <v>4309471.4600385511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17956.131083493961</v>
      </c>
      <c r="L60" s="444">
        <f t="shared" ca="1" si="3"/>
        <v>4327427.5911220452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956298.87077276036</v>
      </c>
      <c r="C61" s="447">
        <f t="shared" si="0"/>
        <v>244406.34317494548</v>
      </c>
      <c r="D61" s="447">
        <f ca="1">SUMIF(G:G,54,K:K)</f>
        <v>42204.536558287233</v>
      </c>
      <c r="E61" s="447">
        <f t="shared" ca="1" si="1"/>
        <v>754097.06415610213</v>
      </c>
      <c r="F61" s="431"/>
      <c r="G61" s="459">
        <f t="shared" si="8"/>
        <v>5</v>
      </c>
      <c r="H61" s="459">
        <v>54</v>
      </c>
      <c r="I61" s="444">
        <f t="shared" ca="1" si="5"/>
        <v>4327427.5911220452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18030.948296341856</v>
      </c>
      <c r="L61" s="444">
        <f t="shared" ca="1" si="3"/>
        <v>4345458.5394183872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754097.06415610213</v>
      </c>
      <c r="C62" s="447">
        <f t="shared" si="0"/>
        <v>244406.34317494548</v>
      </c>
      <c r="D62" s="447">
        <f ca="1">SUMIF(G:G,55,K:K)</f>
        <v>31859.508376663802</v>
      </c>
      <c r="E62" s="447">
        <f t="shared" ca="1" si="1"/>
        <v>541550.22935782047</v>
      </c>
      <c r="F62" s="431"/>
      <c r="G62" s="459">
        <f t="shared" si="8"/>
        <v>5</v>
      </c>
      <c r="H62" s="459">
        <v>55</v>
      </c>
      <c r="I62" s="444">
        <f t="shared" ca="1" si="5"/>
        <v>4345458.5394183872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18106.077247576613</v>
      </c>
      <c r="L62" s="444">
        <f t="shared" ca="1" si="3"/>
        <v>4363564.616665964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541550.22935782047</v>
      </c>
      <c r="C63" s="447">
        <f t="shared" si="0"/>
        <v>244406.34317494548</v>
      </c>
      <c r="D63" s="447">
        <f ca="1">SUMIF(G:G,56,K:K)</f>
        <v>20985.208919628487</v>
      </c>
      <c r="E63" s="447">
        <f t="shared" ca="1" si="1"/>
        <v>318129.09510250349</v>
      </c>
      <c r="F63" s="431"/>
      <c r="G63" s="459">
        <f t="shared" si="8"/>
        <v>5</v>
      </c>
      <c r="H63" s="459">
        <v>56</v>
      </c>
      <c r="I63" s="444">
        <f t="shared" ca="1" si="5"/>
        <v>4363564.616665964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18181.519236108183</v>
      </c>
      <c r="L63" s="444">
        <f t="shared" ca="1" si="3"/>
        <v>4381746.1359020723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318129.09510250349</v>
      </c>
      <c r="C64" s="447">
        <f t="shared" si="0"/>
        <v>244406.34317494548</v>
      </c>
      <c r="D64" s="447">
        <f ca="1">SUMIF(G:G,57,K:K)</f>
        <v>9554.5596642369565</v>
      </c>
      <c r="E64" s="447">
        <f t="shared" ca="1" si="1"/>
        <v>83277.311591794976</v>
      </c>
      <c r="F64" s="431"/>
      <c r="G64" s="459">
        <f t="shared" si="8"/>
        <v>5</v>
      </c>
      <c r="H64" s="459">
        <v>57</v>
      </c>
      <c r="I64" s="444">
        <f t="shared" ca="1" si="5"/>
        <v>4381746.1359020723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18257.275566258635</v>
      </c>
      <c r="L64" s="444">
        <f t="shared" ca="1" si="3"/>
        <v>4400003.4114683308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83277.311591794976</v>
      </c>
      <c r="C65" s="447">
        <f t="shared" si="0"/>
        <v>244406.34317494548</v>
      </c>
      <c r="D65" s="447">
        <f ca="1">SUMIF(G:G,58,K:K)</f>
        <v>-2460.9033010808212</v>
      </c>
      <c r="E65" s="447">
        <f t="shared" ca="1" si="1"/>
        <v>-163589.93488423133</v>
      </c>
      <c r="F65" s="431"/>
      <c r="G65" s="459">
        <f t="shared" si="8"/>
        <v>5</v>
      </c>
      <c r="H65" s="459">
        <v>58</v>
      </c>
      <c r="I65" s="444">
        <f t="shared" ca="1" si="5"/>
        <v>4400003.4114683308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18333.34754778471</v>
      </c>
      <c r="L65" s="444">
        <f t="shared" ca="1" si="3"/>
        <v>4418336.7590161152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-163589.93488423133</v>
      </c>
      <c r="C66" s="447">
        <f t="shared" si="0"/>
        <v>244406.34317494548</v>
      </c>
      <c r="D66" s="447">
        <f ca="1">SUMIF(G:G,59,K:K)</f>
        <v>-15091.100155631941</v>
      </c>
      <c r="E66" s="447">
        <f t="shared" ca="1" si="1"/>
        <v>-423087.37821480876</v>
      </c>
      <c r="F66" s="431"/>
      <c r="G66" s="459">
        <f t="shared" si="8"/>
        <v>5</v>
      </c>
      <c r="H66" s="459">
        <v>59</v>
      </c>
      <c r="I66" s="444">
        <f t="shared" ca="1" si="5"/>
        <v>4418336.7590161152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18409.736495900481</v>
      </c>
      <c r="L66" s="444">
        <f t="shared" ca="1" si="3"/>
        <v>4436746.4955120161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-423087.37821480876</v>
      </c>
      <c r="C67" s="447">
        <f t="shared" si="0"/>
        <v>244406.34317494548</v>
      </c>
      <c r="D67" s="447">
        <f t="shared" ref="D67:D71" ca="1" si="9">SUMIF(G:G,60,K:K)</f>
        <v>-28367.481851881796</v>
      </c>
      <c r="E67" s="447">
        <f t="shared" ca="1" si="1"/>
        <v>-695861.20324163605</v>
      </c>
      <c r="F67" s="431"/>
      <c r="G67" s="459">
        <f t="shared" si="8"/>
        <v>5</v>
      </c>
      <c r="H67" s="459">
        <v>60</v>
      </c>
      <c r="I67" s="444">
        <f t="shared" ca="1" si="5"/>
        <v>4436746.4955120161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18486.443731300067</v>
      </c>
      <c r="L67" s="444">
        <f t="shared" ca="1" si="3"/>
        <v>4455232.9392433167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-695861.20324163605</v>
      </c>
      <c r="C68" s="447">
        <f t="shared" si="0"/>
        <v>244406.34317494548</v>
      </c>
      <c r="D68" s="447">
        <f t="shared" ca="1" si="9"/>
        <v>-28367.481851881796</v>
      </c>
      <c r="E68" s="447">
        <f t="shared" ca="1" si="1"/>
        <v>-968635.02826846333</v>
      </c>
      <c r="F68" s="431"/>
      <c r="G68" s="459">
        <f>G67+1</f>
        <v>6</v>
      </c>
      <c r="H68" s="459">
        <v>61</v>
      </c>
      <c r="I68" s="444">
        <f t="shared" ca="1" si="5"/>
        <v>4455232.9392433167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18563.470580180485</v>
      </c>
      <c r="L68" s="444">
        <f t="shared" ca="1" si="3"/>
        <v>4473796.4098234968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-968635.02826846333</v>
      </c>
      <c r="C69" s="447">
        <f t="shared" si="0"/>
        <v>244406.34317494548</v>
      </c>
      <c r="D69" s="447">
        <f t="shared" ca="1" si="9"/>
        <v>-28367.481851881796</v>
      </c>
      <c r="E69" s="447">
        <f t="shared" ca="1" si="1"/>
        <v>-1241408.8532952906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4473796.4098234968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18640.818374264571</v>
      </c>
      <c r="L69" s="444">
        <f t="shared" ca="1" si="3"/>
        <v>4492437.2281977618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-1241408.8532952906</v>
      </c>
      <c r="C70" s="447">
        <f t="shared" si="0"/>
        <v>244406.34317494548</v>
      </c>
      <c r="D70" s="447">
        <f t="shared" ca="1" si="9"/>
        <v>-28367.481851881796</v>
      </c>
      <c r="E70" s="447">
        <f t="shared" ca="1" si="1"/>
        <v>-1514182.678322118</v>
      </c>
      <c r="F70" s="431"/>
      <c r="G70" s="459">
        <f t="shared" si="10"/>
        <v>6</v>
      </c>
      <c r="H70" s="459">
        <v>63</v>
      </c>
      <c r="I70" s="444">
        <f t="shared" ca="1" si="5"/>
        <v>4492437.2281977618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18718.488450824007</v>
      </c>
      <c r="L70" s="444">
        <f t="shared" ca="1" si="3"/>
        <v>4511155.7166485861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-1514182.678322118</v>
      </c>
      <c r="C71" s="447">
        <f t="shared" si="0"/>
        <v>244406.34317494548</v>
      </c>
      <c r="D71" s="447">
        <f t="shared" ca="1" si="9"/>
        <v>-28367.481851881796</v>
      </c>
      <c r="E71" s="447">
        <f t="shared" ca="1" si="1"/>
        <v>-1786956.5033489454</v>
      </c>
      <c r="F71" s="431"/>
      <c r="G71" s="459">
        <f t="shared" si="10"/>
        <v>6</v>
      </c>
      <c r="H71" s="459">
        <v>64</v>
      </c>
      <c r="I71" s="444">
        <f t="shared" ca="1" si="5"/>
        <v>4511155.7166485861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18796.482152702443</v>
      </c>
      <c r="L71" s="444">
        <f t="shared" ca="1" si="3"/>
        <v>4529952.1988012884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4529952.1988012884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18874.800828338703</v>
      </c>
      <c r="L72" s="444">
        <f t="shared" ca="1" si="3"/>
        <v>4548826.999629627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4548826.999629627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18953.445831790112</v>
      </c>
      <c r="L73" s="444">
        <f t="shared" ca="1" si="3"/>
        <v>4567780.4454614175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4567780.4454614175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19032.418522755906</v>
      </c>
      <c r="L74" s="444">
        <f t="shared" ca="1" si="3"/>
        <v>4586812.8639841732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4586812.8639841732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19019.590701331643</v>
      </c>
      <c r="L75" s="444">
        <f t="shared" ca="1" si="3"/>
        <v>4583721.3590209261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4583721.3590209261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19006.709430651448</v>
      </c>
      <c r="L76" s="444">
        <f t="shared" ca="1" si="3"/>
        <v>4580616.9727869993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4580616.9727869993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18993.774488010087</v>
      </c>
      <c r="L77" s="444">
        <f t="shared" ca="1" si="3"/>
        <v>4577499.6516104313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4577499.6516104313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18980.785649774385</v>
      </c>
      <c r="L78" s="444">
        <f t="shared" ca="1" si="3"/>
        <v>4574369.3415956274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4574369.3415956274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18967.742691379372</v>
      </c>
      <c r="L79" s="444">
        <f t="shared" ca="1" si="3"/>
        <v>4571225.9886224279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4571225.9886224279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18954.645387324374</v>
      </c>
      <c r="L80" s="444">
        <f t="shared" ca="1" si="3"/>
        <v>4568069.5383451739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4568069.5383451739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18941.493511169148</v>
      </c>
      <c r="L81" s="444">
        <f t="shared" ca="1" si="3"/>
        <v>4564899.9361917647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4564899.9361917647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18928.286835529943</v>
      </c>
      <c r="L82" s="444">
        <f t="shared" ca="1" si="3"/>
        <v>4561717.127362716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4561717.127362716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18915.025132075574</v>
      </c>
      <c r="L83" s="444">
        <f t="shared" ca="1" si="3"/>
        <v>4558521.0568302134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4558521.0568302134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18901.708171523478</v>
      </c>
      <c r="L84" s="444">
        <f t="shared" ca="1" si="3"/>
        <v>4555311.6693371581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4555311.6693371581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18888.335723635748</v>
      </c>
      <c r="L85" s="444">
        <f t="shared" ca="1" si="3"/>
        <v>4552088.9093962153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4552088.9093962153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18874.907557215152</v>
      </c>
      <c r="L86" s="444">
        <f t="shared" ca="1" si="3"/>
        <v>4548852.7212888524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4548852.7212888524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18861.423440101142</v>
      </c>
      <c r="L87" s="444">
        <f t="shared" ca="1" si="3"/>
        <v>4545603.0490643755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4545603.0490643755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18847.88313916582</v>
      </c>
      <c r="L88" s="444">
        <f t="shared" ca="1" si="3"/>
        <v>4542339.836538963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4542339.836538963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18834.286420309934</v>
      </c>
      <c r="L89" s="444">
        <f t="shared" ca="1" si="3"/>
        <v>4539063.0272946944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4539063.0272946944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18820.633048458818</v>
      </c>
      <c r="L90" s="444">
        <f t="shared" ca="1" si="3"/>
        <v>4535772.5646785749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4535772.5646785749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18806.922787558316</v>
      </c>
      <c r="L91" s="444">
        <f t="shared" ca="1" si="3"/>
        <v>4532468.3918015547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4532468.3918015547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18793.155400570733</v>
      </c>
      <c r="L92" s="444">
        <f t="shared" ca="1" si="3"/>
        <v>4529150.4515375467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4529150.4515375467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18779.330649470699</v>
      </c>
      <c r="L93" s="444">
        <f t="shared" ca="1" si="3"/>
        <v>4525818.6865224391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4525818.6865224391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18765.448295241087</v>
      </c>
      <c r="L94" s="444">
        <f t="shared" ca="1" si="3"/>
        <v>4522473.0391531019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4522473.0391531019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18751.508097868846</v>
      </c>
      <c r="L95" s="444">
        <f t="shared" ca="1" si="3"/>
        <v>4519113.4515863918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4519113.4515863918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18737.509816340887</v>
      </c>
      <c r="L96" s="444">
        <f t="shared" ca="1" si="3"/>
        <v>4515739.8657381544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4515739.8657381544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18723.453208639898</v>
      </c>
      <c r="L97" s="444">
        <f t="shared" ca="1" si="3"/>
        <v>4512352.2232822161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4512352.2232822161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18709.338031740157</v>
      </c>
      <c r="L98" s="444">
        <f t="shared" ca="1" si="3"/>
        <v>4508950.4656493776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4508950.4656493776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18695.16404160333</v>
      </c>
      <c r="L99" s="444">
        <f t="shared" ca="1" si="3"/>
        <v>4505534.534026402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4505534.534026402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18680.930993174265</v>
      </c>
      <c r="L100" s="444">
        <f t="shared" ca="1" si="3"/>
        <v>4502104.3693549978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4502104.3693549978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18666.638640376746</v>
      </c>
      <c r="L101" s="444">
        <f t="shared" ca="1" si="3"/>
        <v>4498659.912330796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4498659.912330796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18652.286736109239</v>
      </c>
      <c r="L102" s="444">
        <f t="shared" ca="1" si="3"/>
        <v>4495201.1034023268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4495201.1034023268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18637.875032240619</v>
      </c>
      <c r="L103" s="444">
        <f t="shared" ca="1" si="3"/>
        <v>4491727.8827699888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4491727.8827699888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18623.403279605875</v>
      </c>
      <c r="L104" s="444">
        <f t="shared" ca="1" si="3"/>
        <v>4488240.1903850166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4488240.1903850166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18616.13747966849</v>
      </c>
      <c r="L105" s="444">
        <f t="shared" ca="1" si="3"/>
        <v>4486489.1326001063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4486489.1326001063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18608.841405564697</v>
      </c>
      <c r="L106" s="444">
        <f t="shared" ca="1" si="3"/>
        <v>4484730.7787410924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4484730.7787410924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18601.514931152138</v>
      </c>
      <c r="L107" s="444">
        <f t="shared" ca="1" si="3"/>
        <v>4482965.0984076662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4482965.0984076662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18594.157929762863</v>
      </c>
      <c r="L108" s="444">
        <f t="shared" ca="1" si="3"/>
        <v>4481192.0610728506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4481192.0610728506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18586.770274201132</v>
      </c>
      <c r="L109" s="444">
        <f t="shared" ca="1" si="3"/>
        <v>4479411.6360824732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4479411.6360824732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18579.351836741225</v>
      </c>
      <c r="L110" s="444">
        <f t="shared" ca="1" si="3"/>
        <v>4477623.7926546354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4477623.7926546354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18571.902489125234</v>
      </c>
      <c r="L111" s="444">
        <f t="shared" ca="1" si="3"/>
        <v>4475828.4998791814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4475828.4998791814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18564.422102560842</v>
      </c>
      <c r="L112" s="444">
        <f t="shared" ca="1" si="3"/>
        <v>4474025.7267171638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4474025.7267171638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18556.910547719104</v>
      </c>
      <c r="L113" s="444">
        <f t="shared" ca="1" si="3"/>
        <v>4472215.4420003043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4472215.4420003043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18549.367694732191</v>
      </c>
      <c r="L114" s="444">
        <f t="shared" ca="1" si="3"/>
        <v>4470397.6144304574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4470397.6144304574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18541.793413191161</v>
      </c>
      <c r="L115" s="444">
        <f t="shared" ca="1" si="3"/>
        <v>4468572.2125790697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4468572.2125790697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18534.18757214371</v>
      </c>
      <c r="L116" s="444">
        <f t="shared" ca="1" si="3"/>
        <v>4466739.2048866348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4466739.2048866348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18526.550040091901</v>
      </c>
      <c r="L117" s="444">
        <f t="shared" ca="1" si="3"/>
        <v>4464898.5596621484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4464898.5596621484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18518.880684989872</v>
      </c>
      <c r="L118" s="444">
        <f t="shared" ca="1" si="3"/>
        <v>4463050.2450825591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4463050.2450825591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18511.179374241583</v>
      </c>
      <c r="L119" s="444">
        <f t="shared" ca="1" si="3"/>
        <v>4461194.2291922215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4461194.2291922215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18503.445974698512</v>
      </c>
      <c r="L120" s="444">
        <f t="shared" ca="1" si="3"/>
        <v>4459330.479902341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4459330.479902341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18495.680352657342</v>
      </c>
      <c r="L121" s="444">
        <f t="shared" ca="1" si="3"/>
        <v>4457458.9649904193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4457458.9649904193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18487.882373857668</v>
      </c>
      <c r="L122" s="444">
        <f t="shared" ca="1" si="3"/>
        <v>4455579.6520996979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4455579.6520996979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18480.051903479663</v>
      </c>
      <c r="L123" s="444">
        <f t="shared" ca="1" si="3"/>
        <v>4453692.5087385988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4453692.5087385988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18472.188806141749</v>
      </c>
      <c r="L124" s="444">
        <f t="shared" ca="1" si="3"/>
        <v>4451797.5022801617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4451797.5022801617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18464.292945898262</v>
      </c>
      <c r="L125" s="444">
        <f t="shared" ca="1" si="3"/>
        <v>4449894.5999614811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4449894.5999614811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18456.364186237093</v>
      </c>
      <c r="L126" s="444">
        <f t="shared" ca="1" si="3"/>
        <v>4447983.7688831389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4447983.7688831389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18448.402390077332</v>
      </c>
      <c r="L127" s="444">
        <f t="shared" ca="1" si="3"/>
        <v>4446064.9760086378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4446064.9760086378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18440.407419766911</v>
      </c>
      <c r="L128" s="444">
        <f t="shared" ca="1" si="3"/>
        <v>4444138.1881638262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4444138.1881638262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18432.379137080199</v>
      </c>
      <c r="L129" s="444">
        <f t="shared" ca="1" si="3"/>
        <v>4442203.3720363276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4442203.3720363276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18424.31740321562</v>
      </c>
      <c r="L130" s="444">
        <f t="shared" ca="1" si="3"/>
        <v>4440260.4941749647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4440260.4941749647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18416.222078793275</v>
      </c>
      <c r="L131" s="444">
        <f t="shared" ca="1" si="3"/>
        <v>4438309.5209891796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4438309.5209891796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18408.093023852503</v>
      </c>
      <c r="L132" s="444">
        <f t="shared" ca="1" si="3"/>
        <v>4436350.4187484533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4436350.4187484533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18399.930097849476</v>
      </c>
      <c r="L133" s="444">
        <f t="shared" ca="1" si="3"/>
        <v>4434383.1535817236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4434383.1535817236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18391.73315965477</v>
      </c>
      <c r="L134" s="444">
        <f t="shared" ca="1" si="3"/>
        <v>4432407.6914767995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4432407.6914767995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18383.502067550919</v>
      </c>
      <c r="L135" s="444">
        <f t="shared" ca="1" si="3"/>
        <v>4430423.9982797718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4430423.9982797718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18375.236679229969</v>
      </c>
      <c r="L136" s="444">
        <f t="shared" ca="1" si="3"/>
        <v>4428432.0396944229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4428432.0396944229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18366.936851791015</v>
      </c>
      <c r="L137" s="444">
        <f t="shared" ca="1" si="3"/>
        <v>4426431.7812816352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4426431.7812816352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18358.602441737734</v>
      </c>
      <c r="L138" s="444">
        <f t="shared" ca="1" si="3"/>
        <v>4424423.1884587938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4424423.1884587938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18350.233304975896</v>
      </c>
      <c r="L139" s="444">
        <f t="shared" ca="1" si="3"/>
        <v>4422406.2264991906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4422406.2264991906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18341.829296810884</v>
      </c>
      <c r="L140" s="444">
        <f t="shared" ca="1" si="3"/>
        <v>4420380.8605314223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4420380.8605314223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18333.39027194518</v>
      </c>
      <c r="L141" s="444">
        <f t="shared" ca="1" si="3"/>
        <v>4418347.0555387884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4418347.0555387884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18324.916084475874</v>
      </c>
      <c r="L142" s="444">
        <f t="shared" ca="1" si="3"/>
        <v>4416304.7763586855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4416304.7763586855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18316.40658789211</v>
      </c>
      <c r="L143" s="444">
        <f t="shared" ca="1" si="3"/>
        <v>4414253.9876819989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4414253.9876819989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18307.861635072582</v>
      </c>
      <c r="L144" s="444">
        <f t="shared" ca="1" si="3"/>
        <v>4412194.6540524922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4412194.6540524922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18299.281078282973</v>
      </c>
      <c r="L145" s="444">
        <f t="shared" ca="1" si="3"/>
        <v>4410126.7398661962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4410126.7398661962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18290.664769173407</v>
      </c>
      <c r="L146" s="444">
        <f t="shared" ca="1" si="3"/>
        <v>4408050.209370791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4408050.209370791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18282.012558775885</v>
      </c>
      <c r="L147" s="444">
        <f t="shared" ca="1" si="3"/>
        <v>4405965.0266649881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4405965.0266649881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18273.324297501706</v>
      </c>
      <c r="L148" s="444">
        <f t="shared" ca="1" si="3"/>
        <v>4403871.155697911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4403871.155697911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18264.599835138884</v>
      </c>
      <c r="L149" s="444">
        <f t="shared" ca="1" si="3"/>
        <v>4401768.560268471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4401768.560268471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18255.839020849551</v>
      </c>
      <c r="L150" s="444">
        <f t="shared" ca="1" si="3"/>
        <v>4399657.2040247414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4399657.2040247414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18247.041703167342</v>
      </c>
      <c r="L151" s="444">
        <f t="shared" ca="1" si="3"/>
        <v>4397537.05046333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4397537.05046333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18238.207729994796</v>
      </c>
      <c r="L152" s="444">
        <f t="shared" ca="1" si="3"/>
        <v>4395408.0629287465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4395408.0629287465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18229.3369486007</v>
      </c>
      <c r="L153" s="444">
        <f t="shared" ca="1" si="3"/>
        <v>4393270.2046127683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4393270.2046127683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18220.429205617456</v>
      </c>
      <c r="L154" s="444">
        <f t="shared" ca="1" si="3"/>
        <v>4391123.4385538073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4391123.4385538073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18211.484347038451</v>
      </c>
      <c r="L155" s="444">
        <f t="shared" ca="1" si="3"/>
        <v>4388967.7276362674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4388967.7276362674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18202.50221821537</v>
      </c>
      <c r="L156" s="444">
        <f t="shared" ca="1" si="3"/>
        <v>4386803.0345899044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4386803.0345899044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18193.482663855524</v>
      </c>
      <c r="L157" s="444">
        <f t="shared" ca="1" si="3"/>
        <v>4384629.3219891815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4384629.3219891815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18184.425528019179</v>
      </c>
      <c r="L158" s="444">
        <f t="shared" ca="1" si="3"/>
        <v>4382446.5522526214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4382446.5522526214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18175.330654116842</v>
      </c>
      <c r="L159" s="444">
        <f t="shared" ca="1" si="3"/>
        <v>4380254.6876421599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4380254.6876421599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18166.197884906589</v>
      </c>
      <c r="L160" s="444">
        <f t="shared" ca="1" si="3"/>
        <v>4378053.6902624881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4378053.6902624881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18157.027062491288</v>
      </c>
      <c r="L161" s="444">
        <f t="shared" ca="1" si="3"/>
        <v>4375843.5220604008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4375843.5220604008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18147.818028315924</v>
      </c>
      <c r="L162" s="444">
        <f t="shared" ca="1" si="3"/>
        <v>4373624.1448241379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4373624.1448241379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18138.570623164829</v>
      </c>
      <c r="L163" s="444">
        <f t="shared" ca="1" si="3"/>
        <v>4371395.5201827241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4371395.5201827241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18129.284687158939</v>
      </c>
      <c r="L164" s="444">
        <f t="shared" ca="1" si="3"/>
        <v>4369157.609605304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4369157.609605304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18119.960059753023</v>
      </c>
      <c r="L165" s="444">
        <f t="shared" ca="1" si="3"/>
        <v>4366910.3744004779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4366910.3744004779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18110.596579732912</v>
      </c>
      <c r="L166" s="444">
        <f t="shared" ca="1" si="3"/>
        <v>4364653.7757156324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4364653.7757156324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18101.194085212723</v>
      </c>
      <c r="L167" s="444">
        <f t="shared" ca="1" si="3"/>
        <v>4362387.774536266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4362387.774536266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18091.752413632028</v>
      </c>
      <c r="L168" s="444">
        <f t="shared" ca="1" si="3"/>
        <v>4360112.3316853195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4360112.3316853195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18082.271401753085</v>
      </c>
      <c r="L169" s="444">
        <f t="shared" ca="1" si="3"/>
        <v>4357827.4078224935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4357827.4078224935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18072.750885657977</v>
      </c>
      <c r="L170" s="444">
        <f t="shared" ca="1" si="3"/>
        <v>4355532.9634435726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4355532.9634435726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18063.190700745807</v>
      </c>
      <c r="L171" s="444">
        <f t="shared" ca="1" si="3"/>
        <v>4353228.95887974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4353228.95887974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18053.590681729838</v>
      </c>
      <c r="L172" s="444">
        <f t="shared" ca="1" si="3"/>
        <v>4350915.354296891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4350915.354296891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18043.950662634634</v>
      </c>
      <c r="L173" s="444">
        <f t="shared" ca="1" si="3"/>
        <v>4348592.1096949466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4348592.1096949466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18034.270476793197</v>
      </c>
      <c r="L174" s="444">
        <f t="shared" ca="1" si="3"/>
        <v>4346259.1849071607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4346259.1849071607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18024.54995684409</v>
      </c>
      <c r="L175" s="444">
        <f t="shared" ca="1" si="3"/>
        <v>4343916.5395994261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4343916.5395994261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18014.788934728531</v>
      </c>
      <c r="L176" s="444">
        <f t="shared" ca="1" si="3"/>
        <v>4341564.1332695754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4341564.1332695754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18004.987241687486</v>
      </c>
      <c r="L177" s="444">
        <f t="shared" ca="1" si="3"/>
        <v>4339201.9252466839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4339201.9252466839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17995.144708258769</v>
      </c>
      <c r="L178" s="444">
        <f t="shared" ca="1" si="3"/>
        <v>4336829.8746903641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4336829.8746903641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17985.261164274107</v>
      </c>
      <c r="L179" s="444">
        <f t="shared" ca="1" si="3"/>
        <v>4334447.9405900594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4334447.9405900594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17975.336438856168</v>
      </c>
      <c r="L180" s="444">
        <f t="shared" ca="1" si="3"/>
        <v>4332056.0817643367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4332056.0817643367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17965.370360415658</v>
      </c>
      <c r="L181" s="444">
        <f t="shared" ca="1" si="3"/>
        <v>4329654.2568601733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4329654.2568601733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17955.362756648312</v>
      </c>
      <c r="L182" s="444">
        <f t="shared" ca="1" si="3"/>
        <v>4327242.4243522426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4327242.4243522426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17945.313454531934</v>
      </c>
      <c r="L183" s="444">
        <f t="shared" ca="1" si="3"/>
        <v>4324820.5425421959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4324820.5425421959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17935.222280323404</v>
      </c>
      <c r="L184" s="444">
        <f t="shared" ca="1" si="3"/>
        <v>4322388.5695579406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4322388.5695579406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17925.089059555674</v>
      </c>
      <c r="L185" s="444">
        <f t="shared" ca="1" si="3"/>
        <v>4319946.4633529177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4319946.4633529177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17914.913617034745</v>
      </c>
      <c r="L186" s="444">
        <f t="shared" ca="1" si="3"/>
        <v>4317494.1817053733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4317494.1817053733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17904.695776836645</v>
      </c>
      <c r="L187" s="444">
        <f t="shared" ca="1" si="3"/>
        <v>4315031.6822176315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4315031.6822176315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17894.435362304386</v>
      </c>
      <c r="L188" s="444">
        <f t="shared" ca="1" si="3"/>
        <v>4312558.9223153573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4312558.9223153573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17884.13219604491</v>
      </c>
      <c r="L189" s="444">
        <f t="shared" ca="1" si="3"/>
        <v>4310075.859246823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4310075.859246823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17873.786099926016</v>
      </c>
      <c r="L190" s="444">
        <f t="shared" ca="1" si="3"/>
        <v>4307582.4500821698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4307582.4500821698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17863.396895073296</v>
      </c>
      <c r="L191" s="444">
        <f t="shared" ca="1" si="3"/>
        <v>4305078.6517126644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4305078.6517126644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17852.964401867022</v>
      </c>
      <c r="L192" s="444">
        <f t="shared" ca="1" si="3"/>
        <v>4302564.4208499528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4302564.4208499528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17842.488439939058</v>
      </c>
      <c r="L193" s="444">
        <f t="shared" ca="1" si="3"/>
        <v>4300039.714025313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4300039.714025313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17831.968828169727</v>
      </c>
      <c r="L194" s="444">
        <f t="shared" ca="1" si="3"/>
        <v>4297504.4875889039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4297504.4875889039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17821.405384684687</v>
      </c>
      <c r="L195" s="444">
        <f t="shared" ca="1" si="3"/>
        <v>4294958.69770901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4294958.69770901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17810.797926851796</v>
      </c>
      <c r="L196" s="444">
        <f t="shared" ca="1" si="3"/>
        <v>4292402.3003712827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4292402.3003712827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17800.146271277932</v>
      </c>
      <c r="L197" s="444">
        <f t="shared" ca="1" si="3"/>
        <v>4289835.2513779821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4289835.2513779821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17789.450233805848</v>
      </c>
      <c r="L198" s="444">
        <f t="shared" ca="1" si="3"/>
        <v>4287257.5063472092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4287257.5063472092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17778.709629510959</v>
      </c>
      <c r="L199" s="444">
        <f t="shared" ca="1" si="3"/>
        <v>4284669.0207121409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4284669.0207121409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17767.924272698176</v>
      </c>
      <c r="L200" s="444">
        <f t="shared" ca="1" si="3"/>
        <v>4282069.7497202605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4282069.7497202605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17757.093976898672</v>
      </c>
      <c r="L201" s="444">
        <f t="shared" ca="1" si="3"/>
        <v>4279459.6484325808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4279459.6484325808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17746.218554866675</v>
      </c>
      <c r="L202" s="444">
        <f t="shared" ca="1" si="3"/>
        <v>4276838.6717228685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4276838.6717228685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17735.297818576208</v>
      </c>
      <c r="L203" s="444">
        <f t="shared" ca="1" si="3"/>
        <v>4274206.7742768656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4274206.7742768656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17724.331579217862</v>
      </c>
      <c r="L204" s="444">
        <f t="shared" ca="1" si="3"/>
        <v>4271563.9105915045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4271563.9105915045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17713.319647195523</v>
      </c>
      <c r="L205" s="444">
        <f t="shared" ca="1" si="3"/>
        <v>4268910.0349741215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4268910.0349741215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17702.261832123095</v>
      </c>
      <c r="L206" s="444">
        <f t="shared" ca="1" si="3"/>
        <v>4266245.1015416654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4266245.1015416654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17691.157942821195</v>
      </c>
      <c r="L207" s="444">
        <f t="shared" ca="1" si="3"/>
        <v>4263569.0642199079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4263569.0642199079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17680.007787313873</v>
      </c>
      <c r="L208" s="444">
        <f t="shared" ca="1" si="3"/>
        <v>4260881.8767426433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4260881.8767426433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17668.81117282527</v>
      </c>
      <c r="L209" s="444">
        <f t="shared" ca="1" si="3"/>
        <v>4258183.4926508898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4258183.4926508898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17657.567905776297</v>
      </c>
      <c r="L210" s="444">
        <f t="shared" ca="1" si="3"/>
        <v>4255473.8652920872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4255473.8652920872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17646.277791781285</v>
      </c>
      <c r="L211" s="444">
        <f t="shared" ca="1" si="3"/>
        <v>4252752.9478192898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4252752.9478192898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17634.940635644627</v>
      </c>
      <c r="L212" s="444">
        <f t="shared" ca="1" si="3"/>
        <v>4250020.6931903558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4250020.6931903558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17623.556241357404</v>
      </c>
      <c r="L213" s="444">
        <f t="shared" ca="1" si="3"/>
        <v>4247277.0541671347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4247277.0541671347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17612.124412093981</v>
      </c>
      <c r="L214" s="444">
        <f t="shared" ca="1" si="3"/>
        <v>4244521.9833146501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4244521.9833146501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17600.644950208629</v>
      </c>
      <c r="L215" s="444">
        <f t="shared" ca="1" si="3"/>
        <v>4241755.4330002796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4241755.4330002796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17589.117657232087</v>
      </c>
      <c r="L216" s="444">
        <f t="shared" ca="1" si="3"/>
        <v>4238977.3553929329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4238977.3553929329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17577.542333868143</v>
      </c>
      <c r="L217" s="444">
        <f t="shared" ca="1" si="3"/>
        <v>4236187.7024622224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4236187.7024622224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17565.918779990181</v>
      </c>
      <c r="L218" s="444">
        <f t="shared" ca="1" si="3"/>
        <v>4233386.4259776343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4233386.4259776343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17554.246794637729</v>
      </c>
      <c r="L219" s="444">
        <f t="shared" ca="1" si="3"/>
        <v>4230573.4775076928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4230573.4775076928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17542.526176012976</v>
      </c>
      <c r="L220" s="444">
        <f t="shared" ca="1" si="3"/>
        <v>4227748.808419127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4227748.808419127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17530.756721477283</v>
      </c>
      <c r="L221" s="444">
        <f t="shared" ca="1" si="3"/>
        <v>4224912.3698760252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4224912.3698760252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17518.938227547693</v>
      </c>
      <c r="L222" s="444">
        <f t="shared" ca="1" si="3"/>
        <v>4222064.1128389938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4222064.1128389938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17507.070489893395</v>
      </c>
      <c r="L223" s="444">
        <f t="shared" ca="1" si="3"/>
        <v>4219203.9880643087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4219203.9880643087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17495.153303332208</v>
      </c>
      <c r="L224" s="444">
        <f t="shared" ca="1" si="3"/>
        <v>4216331.9461030625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4216331.9461030625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17483.186461827016</v>
      </c>
      <c r="L225" s="444">
        <f t="shared" ca="1" si="3"/>
        <v>4213447.9373003105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4213447.9373003105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17471.169758482214</v>
      </c>
      <c r="L226" s="444">
        <f t="shared" ca="1" si="3"/>
        <v>4210551.9117942136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4210551.9117942136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17459.102985540147</v>
      </c>
      <c r="L227" s="444">
        <f t="shared" ca="1" si="3"/>
        <v>4207643.8195151752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4207643.8195151752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17446.985934377484</v>
      </c>
      <c r="L228" s="444">
        <f t="shared" ca="1" si="3"/>
        <v>4204723.610184974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4204723.610184974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17434.818395501643</v>
      </c>
      <c r="L229" s="444">
        <f t="shared" ca="1" si="3"/>
        <v>4201791.2333158972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4201791.2333158972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17422.60015854716</v>
      </c>
      <c r="L230" s="444">
        <f t="shared" ca="1" si="3"/>
        <v>4198846.6382098654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4198846.6382098654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17410.331012272029</v>
      </c>
      <c r="L231" s="444">
        <f t="shared" ca="1" si="3"/>
        <v>4195889.7739575589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4195889.7739575589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17398.010744554085</v>
      </c>
      <c r="L232" s="444">
        <f t="shared" ca="1" si="3"/>
        <v>4192920.5894375341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4192920.5894375341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17385.639142387314</v>
      </c>
      <c r="L233" s="444">
        <f t="shared" ca="1" si="3"/>
        <v>4189939.0333153429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4189939.0333153429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17373.215991878184</v>
      </c>
      <c r="L234" s="444">
        <f t="shared" ca="1" si="3"/>
        <v>4186945.054042642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4186945.054042642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17360.741078241928</v>
      </c>
      <c r="L235" s="444">
        <f t="shared" ca="1" si="3"/>
        <v>4183938.5998563049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4183938.5998563049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17348.214185798857</v>
      </c>
      <c r="L236" s="444">
        <f t="shared" ca="1" si="3"/>
        <v>4180919.6187775251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4180919.6187775251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17335.635097970611</v>
      </c>
      <c r="L237" s="444">
        <f t="shared" ca="1" si="3"/>
        <v>4177888.0586109171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4177888.0586109171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17323.003597276409</v>
      </c>
      <c r="L238" s="444">
        <f t="shared" ca="1" si="3"/>
        <v>4174843.8669436146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4174843.8669436146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17310.319465329318</v>
      </c>
      <c r="L239" s="444">
        <f t="shared" ca="1" si="3"/>
        <v>4171786.9911443652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4171786.9911443652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17297.582482832444</v>
      </c>
      <c r="L240" s="444">
        <f t="shared" ca="1" si="3"/>
        <v>4168717.3783626189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4168717.3783626189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17284.792429575165</v>
      </c>
      <c r="L241" s="444">
        <f t="shared" ca="1" si="3"/>
        <v>4165634.9755276153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4165634.9755276153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17271.949084429318</v>
      </c>
      <c r="L242" s="444">
        <f t="shared" ca="1" si="3"/>
        <v>4162539.729347466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4162539.729347466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17259.052225345364</v>
      </c>
      <c r="L243" s="444">
        <f t="shared" ca="1" si="3"/>
        <v>4159431.5863082325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4159431.5863082325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17246.101629348555</v>
      </c>
      <c r="L244" s="444">
        <f t="shared" ca="1" si="3"/>
        <v>4156310.4926730022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4156310.4926730022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17233.097072535096</v>
      </c>
      <c r="L245" s="444">
        <f t="shared" ca="1" si="3"/>
        <v>4153176.3944809586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4153176.3944809586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17220.038330068248</v>
      </c>
      <c r="L246" s="444">
        <f t="shared" ca="1" si="3"/>
        <v>4150029.2375464481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4150029.2375464481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17206.925176174456</v>
      </c>
      <c r="L247" s="444">
        <f t="shared" ca="1" si="3"/>
        <v>4146868.9674580437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4146868.9674580437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17193.757384139437</v>
      </c>
      <c r="L248" s="444">
        <f t="shared" ca="1" si="3"/>
        <v>4143695.5295776045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4143695.5295776045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17180.534726304275</v>
      </c>
      <c r="L249" s="444">
        <f t="shared" ca="1" si="3"/>
        <v>4140508.8690393302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4140508.8690393302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17167.256974061464</v>
      </c>
      <c r="L250" s="444">
        <f t="shared" ca="1" si="3"/>
        <v>4137308.9307488129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4137308.9307488129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17153.923897850975</v>
      </c>
      <c r="L251" s="444">
        <f t="shared" ca="1" si="3"/>
        <v>4134095.6593820849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4134095.6593820849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17140.535267156276</v>
      </c>
      <c r="L252" s="444">
        <f t="shared" ca="1" si="3"/>
        <v>4130868.9993846621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4130868.9993846621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17127.090850500346</v>
      </c>
      <c r="L253" s="444">
        <f t="shared" ca="1" si="3"/>
        <v>4127628.8949705837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4127628.8949705837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17113.590415441686</v>
      </c>
      <c r="L254" s="444">
        <f t="shared" ca="1" si="3"/>
        <v>4124375.2901214468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4124375.2901214468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17100.033728570284</v>
      </c>
      <c r="L255" s="444">
        <f t="shared" ca="1" si="3"/>
        <v>4121108.1285854382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4121108.1285854382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17086.420555503581</v>
      </c>
      <c r="L256" s="444">
        <f t="shared" ca="1" si="3"/>
        <v>4117827.353876363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4117827.353876363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17072.750660882433</v>
      </c>
      <c r="L257" s="444">
        <f t="shared" ca="1" si="3"/>
        <v>4114532.9092726666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4114532.9092726666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17059.023808367034</v>
      </c>
      <c r="L258" s="444">
        <f t="shared" ca="1" si="3"/>
        <v>4111224.7378164548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4111224.7378164548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17045.239760632816</v>
      </c>
      <c r="L259" s="444">
        <f t="shared" ca="1" si="3"/>
        <v>4107902.7823125087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4107902.7823125087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17031.398279366374</v>
      </c>
      <c r="L260" s="444">
        <f t="shared" ca="1" si="3"/>
        <v>4104566.9853272964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4104566.9853272964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17017.499125261322</v>
      </c>
      <c r="L261" s="444">
        <f t="shared" ca="1" si="3"/>
        <v>4101217.289187979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4101217.289187979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17003.542058014165</v>
      </c>
      <c r="L262" s="444">
        <f t="shared" ca="1" si="3"/>
        <v>4097853.6359814145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4097853.6359814145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16989.526836320147</v>
      </c>
      <c r="L263" s="444">
        <f t="shared" ref="L263:L517" ca="1" si="28">I263-J263+K263</f>
        <v>4094475.967553156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4094475.967553156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16975.453217869072</v>
      </c>
      <c r="L264" s="444">
        <f t="shared" ca="1" si="28"/>
        <v>4091084.2255064463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4091084.2255064463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16961.320959341116</v>
      </c>
      <c r="L265" s="444">
        <f t="shared" ca="1" si="28"/>
        <v>4087678.3512012088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4087678.3512012088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16947.129816402623</v>
      </c>
      <c r="L266" s="444">
        <f t="shared" ca="1" si="28"/>
        <v>4084258.2857530327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4084258.2857530327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16932.879543701893</v>
      </c>
      <c r="L267" s="444">
        <f t="shared" ca="1" si="28"/>
        <v>4080823.970032156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4080823.970032156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16918.569894864908</v>
      </c>
      <c r="L268" s="444">
        <f t="shared" ca="1" si="28"/>
        <v>4077375.3446624419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4077375.3446624419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16904.200622491095</v>
      </c>
      <c r="L269" s="444">
        <f t="shared" ca="1" si="28"/>
        <v>4073912.3500203541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4073912.3500203541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16889.771478149065</v>
      </c>
      <c r="L270" s="444">
        <f t="shared" ca="1" si="28"/>
        <v>4070434.9262339245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4070434.9262339245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16875.282212372273</v>
      </c>
      <c r="L271" s="444">
        <f t="shared" ca="1" si="28"/>
        <v>4066943.0131817181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4066943.0131817181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16860.73257465475</v>
      </c>
      <c r="L272" s="444">
        <f t="shared" ca="1" si="28"/>
        <v>4063436.550491794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4063436.550491794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16846.122313446729</v>
      </c>
      <c r="L273" s="444">
        <f t="shared" ca="1" si="28"/>
        <v>4059915.477540662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4059915.477540662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16831.451176150349</v>
      </c>
      <c r="L274" s="444">
        <f t="shared" ca="1" si="28"/>
        <v>4056379.7334522335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4056379.7334522335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16816.718909115229</v>
      </c>
      <c r="L275" s="444">
        <f t="shared" ca="1" si="28"/>
        <v>4052829.2570967698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4052829.2570967698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16801.925257634128</v>
      </c>
      <c r="L276" s="444">
        <f t="shared" ca="1" si="28"/>
        <v>4049263.9870898249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4049263.9870898249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16787.069965938525</v>
      </c>
      <c r="L277" s="444">
        <f t="shared" ca="1" si="28"/>
        <v>4045683.8617911846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4045683.8617911846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16772.152777194187</v>
      </c>
      <c r="L278" s="444">
        <f t="shared" ca="1" si="28"/>
        <v>4042088.8193037999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4042088.8193037999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16757.173433496755</v>
      </c>
      <c r="L279" s="444">
        <f t="shared" ca="1" si="28"/>
        <v>4038478.7974727177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4038478.7974727177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16742.131675867244</v>
      </c>
      <c r="L280" s="444">
        <f t="shared" ca="1" si="28"/>
        <v>4034853.7338840063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4034853.7338840063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16727.027244247613</v>
      </c>
      <c r="L281" s="444">
        <f t="shared" ca="1" si="28"/>
        <v>4031213.565863675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4031213.565863675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16711.859877496234</v>
      </c>
      <c r="L282" s="444">
        <f t="shared" ca="1" si="28"/>
        <v>4027558.2304765922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4027558.2304765922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16696.629313383386</v>
      </c>
      <c r="L283" s="444">
        <f t="shared" ca="1" si="28"/>
        <v>4023887.6645253967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4023887.6645253967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16681.335288586743</v>
      </c>
      <c r="L284" s="444">
        <f t="shared" ca="1" si="28"/>
        <v>4020201.8045494044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4020201.8045494044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16665.977538686773</v>
      </c>
      <c r="L285" s="444">
        <f t="shared" ca="1" si="28"/>
        <v>4016500.5868235123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4016500.5868235123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16650.555798162222</v>
      </c>
      <c r="L286" s="444">
        <f t="shared" ca="1" si="28"/>
        <v>4012783.9473570958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4012783.9473570958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16635.069800385489</v>
      </c>
      <c r="L287" s="444">
        <f t="shared" ca="1" si="28"/>
        <v>4009051.8218929023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4009051.8218929023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16619.519277618016</v>
      </c>
      <c r="L288" s="444">
        <f t="shared" ca="1" si="28"/>
        <v>4005304.1459059413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4005304.1459059413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16603.903961005675</v>
      </c>
      <c r="L289" s="444">
        <f t="shared" ca="1" si="28"/>
        <v>4001540.8546023681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4001540.8546023681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16588.223580574122</v>
      </c>
      <c r="L290" s="444">
        <f t="shared" ca="1" si="28"/>
        <v>3997761.8829183634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3997761.8829183634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16572.477865224104</v>
      </c>
      <c r="L291" s="444">
        <f t="shared" ca="1" si="28"/>
        <v>3993967.1655190089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3993967.1655190089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16556.666542726791</v>
      </c>
      <c r="L292" s="444">
        <f t="shared" ca="1" si="28"/>
        <v>3990156.6367971567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3990156.6367971567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16540.789339719075</v>
      </c>
      <c r="L293" s="444">
        <f t="shared" ca="1" si="28"/>
        <v>3986330.2308722967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3986330.2308722967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16524.845981698822</v>
      </c>
      <c r="L294" s="444">
        <f t="shared" ca="1" si="28"/>
        <v>3982487.8815894169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3982487.8815894169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16508.836193020157</v>
      </c>
      <c r="L295" s="444">
        <f t="shared" ca="1" si="28"/>
        <v>3978629.5225178581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3978629.5225178581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16492.759696888665</v>
      </c>
      <c r="L296" s="444">
        <f t="shared" ca="1" si="28"/>
        <v>3974755.086950168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3974755.086950168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16476.616215356622</v>
      </c>
      <c r="L297" s="444">
        <f t="shared" ca="1" si="28"/>
        <v>3970864.5079009458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3970864.5079009458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16460.405469318197</v>
      </c>
      <c r="L298" s="444">
        <f t="shared" ca="1" si="28"/>
        <v>3966957.7181056854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3966957.7181056854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16444.127178504612</v>
      </c>
      <c r="L299" s="444">
        <f t="shared" ca="1" si="28"/>
        <v>3963034.6500196112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3963034.6500196112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16427.781061479298</v>
      </c>
      <c r="L300" s="444">
        <f t="shared" ca="1" si="28"/>
        <v>3959095.2358165118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3959095.2358165118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16411.366835633053</v>
      </c>
      <c r="L301" s="444">
        <f t="shared" ca="1" si="28"/>
        <v>3955139.4073875658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3955139.4073875658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16394.884217179111</v>
      </c>
      <c r="L302" s="444">
        <f t="shared" ca="1" si="28"/>
        <v>3951167.0963401659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3951167.0963401659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16378.33292114828</v>
      </c>
      <c r="L303" s="444">
        <f t="shared" ca="1" si="28"/>
        <v>3947178.2339967354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3947178.2339967354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16361.712661383985</v>
      </c>
      <c r="L304" s="444">
        <f t="shared" ca="1" si="28"/>
        <v>3943172.7513935408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3943172.7513935408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16345.023150537339</v>
      </c>
      <c r="L305" s="444">
        <f t="shared" ca="1" si="28"/>
        <v>3939150.5792794991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3939150.5792794991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16328.264100062168</v>
      </c>
      <c r="L306" s="444">
        <f t="shared" ca="1" si="28"/>
        <v>3935111.6481149825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3935111.6481149825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16311.435220210014</v>
      </c>
      <c r="L307" s="444">
        <f t="shared" ca="1" si="28"/>
        <v>3931055.8880706136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3931055.8880706136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16294.536220025146</v>
      </c>
      <c r="L308" s="444">
        <f t="shared" ca="1" si="28"/>
        <v>3926983.2290260601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3926983.2290260601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16277.566807339505</v>
      </c>
      <c r="L309" s="444">
        <f t="shared" ca="1" si="28"/>
        <v>3922893.6005688207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3922893.6005688207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16260.526688767672</v>
      </c>
      <c r="L310" s="444">
        <f t="shared" ca="1" si="28"/>
        <v>3918786.9319930095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3918786.9319930095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16243.415569701794</v>
      </c>
      <c r="L311" s="444">
        <f t="shared" ca="1" si="28"/>
        <v>3914663.1522981324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3914663.1522981324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16226.233154306474</v>
      </c>
      <c r="L312" s="444">
        <f t="shared" ca="1" si="28"/>
        <v>3910522.1901878603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3910522.1901878603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16208.979145513675</v>
      </c>
      <c r="L313" s="444">
        <f t="shared" ca="1" si="28"/>
        <v>3906363.9740687953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3906363.9740687953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16191.653245017569</v>
      </c>
      <c r="L314" s="444">
        <f t="shared" ca="1" si="28"/>
        <v>3902188.4320492339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3902188.4320492339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16174.255153269396</v>
      </c>
      <c r="L315" s="444">
        <f t="shared" ca="1" si="28"/>
        <v>3897995.4919379246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3897995.4919379246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16156.784569472276</v>
      </c>
      <c r="L316" s="444">
        <f t="shared" ca="1" si="28"/>
        <v>3893785.0812428179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3893785.0812428179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16139.241191575997</v>
      </c>
      <c r="L317" s="444">
        <f t="shared" ca="1" si="28"/>
        <v>3889557.1271698149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3889557.1271698149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16121.624716271819</v>
      </c>
      <c r="L318" s="444">
        <f t="shared" ca="1" si="28"/>
        <v>3885311.5566215077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3885311.5566215077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16103.934838987203</v>
      </c>
      <c r="L319" s="444">
        <f t="shared" ca="1" si="28"/>
        <v>3881048.2961959164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3881048.2961959164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16086.171253880573</v>
      </c>
      <c r="L320" s="444">
        <f t="shared" ca="1" si="28"/>
        <v>3876767.2721852181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3876767.2721852181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16068.333653835994</v>
      </c>
      <c r="L321" s="444">
        <f t="shared" ca="1" si="28"/>
        <v>3872468.4105744753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3872468.4105744753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16050.421730457903</v>
      </c>
      <c r="L322" s="444">
        <f t="shared" ca="1" si="28"/>
        <v>3868151.6370403543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3868151.6370403543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16032.435174065731</v>
      </c>
      <c r="L323" s="444">
        <f t="shared" ca="1" si="28"/>
        <v>3863816.8769498412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3863816.8769498412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16014.373673688593</v>
      </c>
      <c r="L324" s="444">
        <f t="shared" ca="1" si="28"/>
        <v>3859464.055358951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3859464.055358951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15996.236917059883</v>
      </c>
      <c r="L325" s="444">
        <f t="shared" ca="1" si="28"/>
        <v>3855093.0970114321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3855093.0970114321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15978.024590611889</v>
      </c>
      <c r="L326" s="444">
        <f t="shared" ca="1" si="28"/>
        <v>3850703.9263374652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3850703.9263374652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15959.736379470358</v>
      </c>
      <c r="L327" s="444">
        <f t="shared" ca="1" si="28"/>
        <v>3846296.4674523566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3846296.4674523566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15941.371967449073</v>
      </c>
      <c r="L328" s="444">
        <f t="shared" ca="1" si="28"/>
        <v>3841870.6441552266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3841870.6441552266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15922.931037044367</v>
      </c>
      <c r="L329" s="444">
        <f t="shared" ca="1" si="28"/>
        <v>3837426.379927692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3837426.379927692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15904.413269429637</v>
      </c>
      <c r="L330" s="444">
        <f t="shared" ca="1" si="28"/>
        <v>3832963.5979325427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3832963.5979325427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15885.81834444985</v>
      </c>
      <c r="L331" s="444">
        <f t="shared" ca="1" si="28"/>
        <v>3828482.2210124135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3828482.2210124135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15867.145940615977</v>
      </c>
      <c r="L332" s="444">
        <f t="shared" ca="1" si="28"/>
        <v>3823982.1716884505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3823982.1716884505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15848.395735099468</v>
      </c>
      <c r="L333" s="444">
        <f t="shared" ca="1" si="28"/>
        <v>3819463.3721589711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3819463.3721589711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15829.567403726636</v>
      </c>
      <c r="L334" s="444">
        <f t="shared" ca="1" si="28"/>
        <v>3814925.7442981191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3814925.7442981191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15810.660620973087</v>
      </c>
      <c r="L335" s="444">
        <f t="shared" ca="1" si="28"/>
        <v>3810369.2096545133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3810369.2096545133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15791.675059958061</v>
      </c>
      <c r="L336" s="444">
        <f t="shared" ca="1" si="28"/>
        <v>3805793.6894498924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3805793.6894498924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15772.610392438804</v>
      </c>
      <c r="L337" s="444">
        <f t="shared" ca="1" si="28"/>
        <v>3801199.1045777523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3801199.1045777523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15753.466288804888</v>
      </c>
      <c r="L338" s="444">
        <f t="shared" ca="1" si="28"/>
        <v>3796585.3756019785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3796585.3756019785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15734.242418072501</v>
      </c>
      <c r="L339" s="444">
        <f t="shared" ca="1" si="28"/>
        <v>3791952.4227554724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3791952.4227554724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15714.938447878723</v>
      </c>
      <c r="L340" s="444">
        <f t="shared" ca="1" si="28"/>
        <v>3787300.1659387723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3787300.1659387723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15695.554044475806</v>
      </c>
      <c r="L341" s="444">
        <f t="shared" ca="1" si="28"/>
        <v>3782628.5247186692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3782628.5247186692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15676.088872725377</v>
      </c>
      <c r="L342" s="444">
        <f t="shared" ca="1" si="28"/>
        <v>3777937.4183268156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3777937.4183268156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15656.542596092651</v>
      </c>
      <c r="L343" s="444">
        <f t="shared" ca="1" si="28"/>
        <v>3773226.7656583292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3773226.7656583292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15636.914876640627</v>
      </c>
      <c r="L344" s="444">
        <f t="shared" ca="1" si="28"/>
        <v>3768496.4852703912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3768496.4852703912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15617.205375024219</v>
      </c>
      <c r="L345" s="444">
        <f t="shared" ca="1" si="28"/>
        <v>3763746.4953808365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3763746.4953808365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15597.413750484408</v>
      </c>
      <c r="L346" s="444">
        <f t="shared" ca="1" si="28"/>
        <v>3758976.7138667423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3758976.7138667423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15577.539660842347</v>
      </c>
      <c r="L347" s="444">
        <f t="shared" ca="1" si="28"/>
        <v>3754187.0582630057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3754187.0582630057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15557.582762493443</v>
      </c>
      <c r="L348" s="444">
        <f t="shared" ca="1" si="28"/>
        <v>3749377.4457609202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3749377.4457609202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15537.542710401422</v>
      </c>
      <c r="L349" s="444">
        <f t="shared" ca="1" si="28"/>
        <v>3744547.793206743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3744547.793206743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15517.419158092353</v>
      </c>
      <c r="L350" s="444">
        <f t="shared" ca="1" si="28"/>
        <v>3739698.0171002564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3739698.0171002564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15497.211757648656</v>
      </c>
      <c r="L351" s="444">
        <f t="shared" ca="1" si="28"/>
        <v>3734828.0335933263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3734828.0335933263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15476.920159703117</v>
      </c>
      <c r="L352" s="444">
        <f t="shared" ca="1" si="28"/>
        <v>3729937.7584884507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3729937.7584884507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15456.544013432796</v>
      </c>
      <c r="L353" s="444">
        <f t="shared" ca="1" si="28"/>
        <v>3725027.1072373046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3725027.1072373046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15436.082966553024</v>
      </c>
      <c r="L354" s="444">
        <f t="shared" ca="1" si="28"/>
        <v>3720095.9949392788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3720095.9949392788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15415.536665311252</v>
      </c>
      <c r="L355" s="444">
        <f t="shared" ca="1" si="28"/>
        <v>3715144.3363400111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3715144.3363400111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15394.904754480969</v>
      </c>
      <c r="L356" s="444">
        <f t="shared" ca="1" si="28"/>
        <v>3710172.0458299131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3710172.0458299131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15374.18687735556</v>
      </c>
      <c r="L357" s="444">
        <f t="shared" ca="1" si="28"/>
        <v>3705179.0374426898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3705179.0374426898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15353.38267574213</v>
      </c>
      <c r="L358" s="444">
        <f t="shared" ca="1" si="28"/>
        <v>3700165.2248538532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3700165.2248538532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15332.491789955309</v>
      </c>
      <c r="L359" s="444">
        <f t="shared" ca="1" si="28"/>
        <v>3695130.5213792296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3695130.5213792296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15311.513858811042</v>
      </c>
      <c r="L360" s="444">
        <f t="shared" ca="1" si="28"/>
        <v>3690074.8399734618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3690074.8399734618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15290.448519620346</v>
      </c>
      <c r="L361" s="444">
        <f t="shared" ca="1" si="28"/>
        <v>3684998.0932285031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3684998.0932285031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15269.295408183018</v>
      </c>
      <c r="L362" s="444">
        <f t="shared" ca="1" si="28"/>
        <v>3679900.1933721076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3679900.1933721076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15248.054158781371</v>
      </c>
      <c r="L363" s="444">
        <f t="shared" ca="1" si="28"/>
        <v>3674781.05226631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3674781.05226631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15226.72440417388</v>
      </c>
      <c r="L364" s="444">
        <f t="shared" ca="1" si="28"/>
        <v>3669640.5814059051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3669640.5814059051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15205.305775588859</v>
      </c>
      <c r="L365" s="444">
        <f t="shared" ca="1" si="28"/>
        <v>3664478.6919169151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3664478.6919169151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15183.797902718068</v>
      </c>
      <c r="L366" s="444">
        <f t="shared" ca="1" si="28"/>
        <v>3659295.2945550545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3659295.2945550545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15162.200413710316</v>
      </c>
      <c r="L367" s="444">
        <f t="shared" ca="1" si="28"/>
        <v>3654090.2997041862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3654090.2997041862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15140.512935165032</v>
      </c>
      <c r="L368" s="444">
        <f t="shared" ca="1" si="28"/>
        <v>3648863.6173747722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3648863.6173747722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15118.735092125804</v>
      </c>
      <c r="L369" s="444">
        <f t="shared" ca="1" si="28"/>
        <v>3643615.1572023192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3643615.1572023192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15096.866508073916</v>
      </c>
      <c r="L370" s="444">
        <f t="shared" ca="1" si="28"/>
        <v>3638344.8284458145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3638344.8284458145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15074.906804921815</v>
      </c>
      <c r="L371" s="444">
        <f t="shared" ca="1" si="28"/>
        <v>3633052.5399861578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3633052.5399861578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15052.855603006579</v>
      </c>
      <c r="L372" s="444">
        <f t="shared" ca="1" si="28"/>
        <v>3627738.2003245857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3627738.2003245857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15030.712521083362</v>
      </c>
      <c r="L373" s="444">
        <f t="shared" ca="1" si="28"/>
        <v>3622401.7175810901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3622401.7175810901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15008.477176318798</v>
      </c>
      <c r="L374" s="444">
        <f t="shared" ca="1" si="28"/>
        <v>3617042.9994928301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3617042.9994928301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14986.149184284381</v>
      </c>
      <c r="L375" s="444">
        <f t="shared" ca="1" si="28"/>
        <v>3611661.9534125356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3611661.9534125356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14963.72815894982</v>
      </c>
      <c r="L376" s="444">
        <f t="shared" ca="1" si="28"/>
        <v>3606258.4863069067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3606258.4863069067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14941.213712676366</v>
      </c>
      <c r="L377" s="444">
        <f t="shared" ca="1" si="28"/>
        <v>3600832.5047550043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3600832.5047550043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14918.605456210105</v>
      </c>
      <c r="L378" s="444">
        <f t="shared" ca="1" si="28"/>
        <v>3595383.9149466357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3595383.9149466357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14895.902998675238</v>
      </c>
      <c r="L379" s="444">
        <f t="shared" ca="1" si="28"/>
        <v>3589912.622680732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3589912.622680732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14873.105947567303</v>
      </c>
      <c r="L380" s="444">
        <f t="shared" ca="1" si="28"/>
        <v>3584418.5333637204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3584418.5333637204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14850.213908746424</v>
      </c>
      <c r="L381" s="444">
        <f t="shared" ca="1" si="28"/>
        <v>3578901.552007888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3578901.552007888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14827.226486430454</v>
      </c>
      <c r="L382" s="444">
        <f t="shared" ca="1" si="28"/>
        <v>3573361.5832297397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3573361.5832297397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14804.143283188172</v>
      </c>
      <c r="L383" s="444">
        <f t="shared" ca="1" si="28"/>
        <v>3567798.5312483492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3567798.5312483492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14780.963899932374</v>
      </c>
      <c r="L384" s="444">
        <f t="shared" ca="1" si="28"/>
        <v>3562212.2998837028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3562212.2998837028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14757.687935913016</v>
      </c>
      <c r="L385" s="444">
        <f t="shared" ca="1" si="28"/>
        <v>3556602.792555037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3556602.792555037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14734.314988710243</v>
      </c>
      <c r="L386" s="444">
        <f t="shared" ca="1" si="28"/>
        <v>3550969.9122791686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3550969.9122791686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14710.844654227458</v>
      </c>
      <c r="L387" s="444">
        <f t="shared" ca="1" si="28"/>
        <v>3545313.5616688174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3545313.5616688174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14687.276526684329</v>
      </c>
      <c r="L388" s="444">
        <f t="shared" ca="1" si="28"/>
        <v>3539633.642930923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3539633.642930923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14663.610198609767</v>
      </c>
      <c r="L389" s="444">
        <f t="shared" ca="1" si="28"/>
        <v>3533930.0578649542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3533930.0578649542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14639.845260834898</v>
      </c>
      <c r="L390" s="444">
        <f t="shared" ca="1" si="28"/>
        <v>3528202.7078612102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3528202.7078612102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14615.981302485963</v>
      </c>
      <c r="L391" s="444">
        <f t="shared" ca="1" si="28"/>
        <v>3522451.4938991172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3522451.4938991172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14592.017910977245</v>
      </c>
      <c r="L392" s="444">
        <f t="shared" ca="1" si="28"/>
        <v>3516676.3165455158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3516676.3165455158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14567.954672003903</v>
      </c>
      <c r="L393" s="444">
        <f t="shared" ca="1" si="28"/>
        <v>3510877.0759529411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3510877.0759529411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14543.791169534845</v>
      </c>
      <c r="L394" s="444">
        <f t="shared" ca="1" si="28"/>
        <v>3505053.6718578972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3505053.6718578972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14519.526985805493</v>
      </c>
      <c r="L395" s="444">
        <f t="shared" ca="1" si="28"/>
        <v>3499206.0035791239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3499206.0035791239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14495.161701310604</v>
      </c>
      <c r="L396" s="444">
        <f t="shared" ca="1" si="28"/>
        <v>3493333.9700158555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3493333.9700158555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14470.694894796987</v>
      </c>
      <c r="L397" s="444">
        <f t="shared" ca="1" si="28"/>
        <v>3487437.4696460739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3487437.4696460739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14446.12614325623</v>
      </c>
      <c r="L398" s="444">
        <f t="shared" ca="1" si="28"/>
        <v>3481516.4005247513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3481516.4005247513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14421.455021917385</v>
      </c>
      <c r="L399" s="444">
        <f t="shared" ca="1" si="28"/>
        <v>3475570.6602820898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3475570.6602820898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14396.681104239629</v>
      </c>
      <c r="L400" s="444">
        <f t="shared" ca="1" si="28"/>
        <v>3469600.1461217506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3469600.1461217506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14371.803961904881</v>
      </c>
      <c r="L401" s="444">
        <f t="shared" ca="1" si="28"/>
        <v>3463604.7548190765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3463604.7548190765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14346.823164810407</v>
      </c>
      <c r="L402" s="444">
        <f t="shared" ca="1" si="28"/>
        <v>3457584.3827193081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3457584.3827193081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14321.738281061373</v>
      </c>
      <c r="L403" s="444">
        <f t="shared" ca="1" si="28"/>
        <v>3451538.9257357907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3451538.9257357907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14296.548876963383</v>
      </c>
      <c r="L404" s="444">
        <f t="shared" ca="1" si="28"/>
        <v>3445468.2793481755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3445468.2793481755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14271.254517014988</v>
      </c>
      <c r="L405" s="444">
        <f t="shared" ca="1" si="28"/>
        <v>3439372.3386006118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3439372.3386006118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14245.854763900137</v>
      </c>
      <c r="L406" s="444">
        <f t="shared" ca="1" si="28"/>
        <v>3433250.9980999329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3433250.9980999329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14220.349178480641</v>
      </c>
      <c r="L407" s="444">
        <f t="shared" ca="1" si="28"/>
        <v>3427104.1520138346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3427104.1520138346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14194.737319788566</v>
      </c>
      <c r="L408" s="444">
        <f t="shared" ca="1" si="28"/>
        <v>3420931.6940690442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3420931.6940690442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14169.018745018604</v>
      </c>
      <c r="L409" s="444">
        <f t="shared" ca="1" si="28"/>
        <v>3414733.517549484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3414733.517549484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14143.193009520437</v>
      </c>
      <c r="L410" s="444">
        <f t="shared" ca="1" si="28"/>
        <v>3408509.5152944257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3408509.5152944257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14117.259666791031</v>
      </c>
      <c r="L411" s="444">
        <f t="shared" ca="1" si="28"/>
        <v>3402259.579696638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3402259.579696638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14091.218268466913</v>
      </c>
      <c r="L412" s="444">
        <f t="shared" ca="1" si="28"/>
        <v>3395983.6027005264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3395983.6027005264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14065.068364316447</v>
      </c>
      <c r="L413" s="444">
        <f t="shared" ca="1" si="28"/>
        <v>3389681.4758002642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3389681.4758002642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14038.809502232021</v>
      </c>
      <c r="L414" s="444">
        <f t="shared" ca="1" si="28"/>
        <v>3383353.0900379173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3383353.0900379173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14012.441228222244</v>
      </c>
      <c r="L415" s="444">
        <f t="shared" ca="1" si="28"/>
        <v>3376998.3360015606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3376998.3360015606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13985.96308640409</v>
      </c>
      <c r="L416" s="444">
        <f t="shared" ca="1" si="28"/>
        <v>3370617.1038233857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3370617.1038233857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13959.374618995031</v>
      </c>
      <c r="L417" s="444">
        <f t="shared" ca="1" si="28"/>
        <v>3364209.2831778019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3364209.2831778019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13932.675366305097</v>
      </c>
      <c r="L418" s="444">
        <f t="shared" ca="1" si="28"/>
        <v>3357774.7632795284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3357774.7632795284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13905.864866728956</v>
      </c>
      <c r="L419" s="444">
        <f t="shared" ca="1" si="28"/>
        <v>3351313.4328816785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3351313.4328816785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13878.942656737914</v>
      </c>
      <c r="L420" s="444">
        <f t="shared" ca="1" si="28"/>
        <v>3344825.1802738374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3344825.1802738374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13851.908270871911</v>
      </c>
      <c r="L421" s="444">
        <f t="shared" ca="1" si="28"/>
        <v>3338309.8932801303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3338309.8932801303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13824.761241731465</v>
      </c>
      <c r="L422" s="444">
        <f t="shared" ca="1" si="28"/>
        <v>3331767.4592572828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3331767.4592572828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13797.501099969597</v>
      </c>
      <c r="L423" s="444">
        <f t="shared" ca="1" si="28"/>
        <v>3325197.7650926737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3325197.7650926737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13770.127374283729</v>
      </c>
      <c r="L424" s="444">
        <f t="shared" ca="1" si="28"/>
        <v>3318600.6972023784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3318600.6972023784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13742.639591407498</v>
      </c>
      <c r="L425" s="444">
        <f t="shared" ca="1" si="28"/>
        <v>3311976.1415292071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3311976.1415292071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13715.037276102619</v>
      </c>
      <c r="L426" s="444">
        <f t="shared" ca="1" si="28"/>
        <v>3305323.983540731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3305323.983540731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13687.319951150634</v>
      </c>
      <c r="L427" s="444">
        <f t="shared" ca="1" si="28"/>
        <v>3298644.1082273028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3298644.1082273028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13659.487137344682</v>
      </c>
      <c r="L428" s="444">
        <f t="shared" ca="1" si="28"/>
        <v>3291936.4001000687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3291936.4001000687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13631.538353481208</v>
      </c>
      <c r="L429" s="444">
        <f t="shared" ca="1" si="28"/>
        <v>3285200.7431889712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3285200.7431889712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13603.473116351635</v>
      </c>
      <c r="L430" s="444">
        <f t="shared" ca="1" si="28"/>
        <v>3278437.0210407441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3278437.0210407441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13575.290940734021</v>
      </c>
      <c r="L431" s="444">
        <f t="shared" ca="1" si="28"/>
        <v>3271645.1167168994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3271645.1167168994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13546.991339384669</v>
      </c>
      <c r="L432" s="444">
        <f t="shared" ca="1" si="28"/>
        <v>3264824.9127917052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3264824.9127917052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13518.573823029694</v>
      </c>
      <c r="L433" s="444">
        <f t="shared" ca="1" si="28"/>
        <v>3257976.2913501561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3257976.2913501561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13490.037900356572</v>
      </c>
      <c r="L434" s="444">
        <f t="shared" ca="1" si="28"/>
        <v>3251099.1339859338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3251099.1339859338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13461.383078005645</v>
      </c>
      <c r="L435" s="444">
        <f t="shared" ca="1" si="28"/>
        <v>3244193.3217993607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3244193.3217993607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13432.608860561591</v>
      </c>
      <c r="L436" s="444">
        <f t="shared" ca="1" si="28"/>
        <v>3237258.7353953435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3237258.7353953435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13403.714750544852</v>
      </c>
      <c r="L437" s="444">
        <f t="shared" ca="1" si="28"/>
        <v>3230295.2548813093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3230295.2548813093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13374.700248403044</v>
      </c>
      <c r="L438" s="444">
        <f t="shared" ca="1" si="28"/>
        <v>3223302.7598651336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3223302.7598651336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13345.564852502312</v>
      </c>
      <c r="L439" s="444">
        <f t="shared" ca="1" si="28"/>
        <v>3216281.129453057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3216281.129453057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13316.308059118659</v>
      </c>
      <c r="L440" s="444">
        <f t="shared" ca="1" si="28"/>
        <v>3209230.2422475968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3209230.2422475968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13286.929362429242</v>
      </c>
      <c r="L441" s="444">
        <f t="shared" ca="1" si="28"/>
        <v>3202149.9763454474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3202149.9763454474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13257.428254503619</v>
      </c>
      <c r="L442" s="444">
        <f t="shared" ca="1" si="28"/>
        <v>3195040.2093353723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3195040.2093353723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13227.804225294973</v>
      </c>
      <c r="L443" s="444">
        <f t="shared" ca="1" si="28"/>
        <v>3187900.8182960884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3187900.8182960884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13198.05676263129</v>
      </c>
      <c r="L444" s="444">
        <f t="shared" ca="1" si="28"/>
        <v>3180731.6797941411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3180731.6797941411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13168.185352206508</v>
      </c>
      <c r="L445" s="444">
        <f t="shared" ca="1" si="28"/>
        <v>3173532.669881769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3173532.669881769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13138.189477571626</v>
      </c>
      <c r="L446" s="444">
        <f t="shared" ca="1" si="28"/>
        <v>3166303.6640947619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3166303.6640947619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13108.068620125763</v>
      </c>
      <c r="L447" s="444">
        <f t="shared" ca="1" si="28"/>
        <v>3159044.5374503089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3159044.5374503089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13077.822259107208</v>
      </c>
      <c r="L448" s="444">
        <f t="shared" ca="1" si="28"/>
        <v>3151755.1644448373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3151755.1644448373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13047.449871584409</v>
      </c>
      <c r="L449" s="444">
        <f t="shared" ca="1" si="28"/>
        <v>3144435.4190518428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3144435.4190518428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13016.950932446933</v>
      </c>
      <c r="L450" s="444">
        <f t="shared" ca="1" si="28"/>
        <v>3137085.1747197108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3137085.1747197108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12986.324914396384</v>
      </c>
      <c r="L451" s="444">
        <f t="shared" ca="1" si="28"/>
        <v>3129704.3043695283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3129704.3043695283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12955.57128793729</v>
      </c>
      <c r="L452" s="444">
        <f t="shared" ca="1" si="28"/>
        <v>3122292.680392887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3122292.680392887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12924.689521367951</v>
      </c>
      <c r="L453" s="444">
        <f t="shared" ca="1" si="28"/>
        <v>3114850.1746496763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3114850.1746496763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12893.679080771239</v>
      </c>
      <c r="L454" s="444">
        <f t="shared" ca="1" si="28"/>
        <v>3107376.6584658688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3107376.6584658688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12862.539430005374</v>
      </c>
      <c r="L455" s="444">
        <f t="shared" ca="1" si="28"/>
        <v>3099872.0026312955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3099872.0026312955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12831.270030694654</v>
      </c>
      <c r="L456" s="444">
        <f t="shared" ca="1" si="28"/>
        <v>3092336.0773974112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3092336.0773974112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12799.870342220134</v>
      </c>
      <c r="L457" s="444">
        <f t="shared" ca="1" si="28"/>
        <v>3084768.7524750526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3084768.7524750526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12768.339821710308</v>
      </c>
      <c r="L458" s="444">
        <f t="shared" ca="1" si="28"/>
        <v>3077169.8970321841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3077169.8970321841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12736.677924031688</v>
      </c>
      <c r="L459" s="444">
        <f t="shared" ca="1" si="28"/>
        <v>3069539.3796916371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3069539.3796916371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12704.884101779409</v>
      </c>
      <c r="L460" s="444">
        <f t="shared" ca="1" si="28"/>
        <v>3061877.0685288375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3061877.0685288375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12672.957805267744</v>
      </c>
      <c r="L461" s="444">
        <f t="shared" ca="1" si="28"/>
        <v>3054182.8310695263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3054182.8310695263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12640.898482520613</v>
      </c>
      <c r="L462" s="444">
        <f t="shared" ca="1" si="28"/>
        <v>3046456.5342874681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3046456.5342874681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12608.705579262038</v>
      </c>
      <c r="L463" s="444">
        <f t="shared" ca="1" si="28"/>
        <v>3038698.0446021515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3038698.0446021515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12576.378538906552</v>
      </c>
      <c r="L464" s="444">
        <f t="shared" ca="1" si="28"/>
        <v>3030907.2278764793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3030907.2278764793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12543.916802549586</v>
      </c>
      <c r="L465" s="444">
        <f t="shared" ca="1" si="28"/>
        <v>3023083.9494144502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3023083.9494144502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12511.319808957798</v>
      </c>
      <c r="L466" s="444">
        <f t="shared" ca="1" si="28"/>
        <v>3015228.073958829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3015228.073958829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12478.586994559377</v>
      </c>
      <c r="L467" s="444">
        <f t="shared" ca="1" si="28"/>
        <v>3007339.4656888098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3007339.4656888098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12445.717793434296</v>
      </c>
      <c r="L468" s="444">
        <f t="shared" ca="1" si="28"/>
        <v>2999417.9882176653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2999417.9882176653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12412.711637304526</v>
      </c>
      <c r="L469" s="444">
        <f t="shared" ca="1" si="28"/>
        <v>2991463.5045903912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2991463.5045903912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12379.567955524219</v>
      </c>
      <c r="L470" s="444">
        <f t="shared" ca="1" si="28"/>
        <v>2983475.8772813366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2983475.8772813366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12346.286175069825</v>
      </c>
      <c r="L471" s="444">
        <f t="shared" ca="1" si="28"/>
        <v>2975454.9681918276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2975454.9681918276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12312.865720530204</v>
      </c>
      <c r="L472" s="444">
        <f t="shared" ca="1" si="28"/>
        <v>2967400.6386477789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2967400.6386477789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12279.306014096666</v>
      </c>
      <c r="L473" s="444">
        <f t="shared" ca="1" si="28"/>
        <v>2959312.7493972969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2959312.7493972969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12245.606475552991</v>
      </c>
      <c r="L474" s="444">
        <f t="shared" ca="1" si="28"/>
        <v>2951191.1606082711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2951191.1606082711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12211.766522265385</v>
      </c>
      <c r="L475" s="444">
        <f t="shared" ca="1" si="28"/>
        <v>2943035.7318659578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2943035.7318659578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12177.785569172413</v>
      </c>
      <c r="L476" s="444">
        <f t="shared" ca="1" si="28"/>
        <v>2934846.3221705514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2934846.3221705514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12143.663028774885</v>
      </c>
      <c r="L477" s="444">
        <f t="shared" ca="1" si="28"/>
        <v>2926622.7899347474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2926622.7899347474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12109.398311125702</v>
      </c>
      <c r="L478" s="444">
        <f t="shared" ca="1" si="28"/>
        <v>2918364.9929812942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2918364.9929812942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12074.990823819648</v>
      </c>
      <c r="L479" s="444">
        <f t="shared" ca="1" si="28"/>
        <v>2910072.7885405351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2910072.7885405351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12040.439971983151</v>
      </c>
      <c r="L480" s="444">
        <f t="shared" ca="1" si="28"/>
        <v>2901746.0332479393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2901746.0332479393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12005.745158264002</v>
      </c>
      <c r="L481" s="444">
        <f t="shared" ca="1" si="28"/>
        <v>2893384.5831416245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2893384.5831416245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11970.905782821024</v>
      </c>
      <c r="L482" s="444">
        <f t="shared" ca="1" si="28"/>
        <v>2884988.2936598668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2884988.2936598668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11935.9212433137</v>
      </c>
      <c r="L483" s="444">
        <f t="shared" ca="1" si="28"/>
        <v>2876557.0196386017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2876557.0196386017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11900.790934891762</v>
      </c>
      <c r="L484" s="444">
        <f t="shared" ca="1" si="28"/>
        <v>2868090.6153089148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2868090.6153089148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11865.514250184733</v>
      </c>
      <c r="L485" s="444">
        <f t="shared" ca="1" si="28"/>
        <v>2859588.9342945209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2859588.9342945209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11830.090579291425</v>
      </c>
      <c r="L486" s="444">
        <f t="shared" ca="1" si="28"/>
        <v>2851051.8296092334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2851051.8296092334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11794.519309769394</v>
      </c>
      <c r="L487" s="444">
        <f t="shared" ca="1" si="28"/>
        <v>2842479.153654424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2842479.153654424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11758.799826624356</v>
      </c>
      <c r="L488" s="444">
        <f t="shared" ca="1" si="28"/>
        <v>2833870.7582164695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2833870.7582164695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11722.931512299545</v>
      </c>
      <c r="L489" s="444">
        <f t="shared" ca="1" si="28"/>
        <v>2825226.4944641902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2825226.4944641902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11686.913746665048</v>
      </c>
      <c r="L490" s="444">
        <f t="shared" ca="1" si="28"/>
        <v>2816546.2129462766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2816546.2129462766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11650.745907007074</v>
      </c>
      <c r="L491" s="444">
        <f t="shared" ca="1" si="28"/>
        <v>2807829.7635887051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2807829.7635887051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11614.427368017194</v>
      </c>
      <c r="L492" s="444">
        <f t="shared" ca="1" si="28"/>
        <v>2799076.9956921437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2799076.9956921437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11577.95750178152</v>
      </c>
      <c r="L493" s="444">
        <f t="shared" ca="1" si="28"/>
        <v>2790287.7579293465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2790287.7579293465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11541.335677769865</v>
      </c>
      <c r="L494" s="444">
        <f t="shared" ca="1" si="28"/>
        <v>2781461.8983425377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2781461.8983425377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11504.561262824829</v>
      </c>
      <c r="L495" s="444">
        <f t="shared" ca="1" si="28"/>
        <v>2772599.2643407839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2772599.2643407839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11467.633621150855</v>
      </c>
      <c r="L496" s="444">
        <f t="shared" ca="1" si="28"/>
        <v>2763699.7026973558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2763699.7026973558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11430.552114303237</v>
      </c>
      <c r="L497" s="444">
        <f t="shared" ca="1" si="28"/>
        <v>2754763.0595470802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2754763.0595470802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11393.31610117709</v>
      </c>
      <c r="L498" s="444">
        <f t="shared" ca="1" si="28"/>
        <v>2745789.1803836785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2745789.1803836785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11355.924937996249</v>
      </c>
      <c r="L499" s="444">
        <f t="shared" ca="1" si="28"/>
        <v>2736777.9100570958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2736777.9100570958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11318.377978302155</v>
      </c>
      <c r="L500" s="444">
        <f t="shared" ca="1" si="28"/>
        <v>2727729.0927708191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2727729.0927708191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11280.674572942668</v>
      </c>
      <c r="L501" s="444">
        <f t="shared" ca="1" si="28"/>
        <v>2718642.5720791831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2718642.5720791831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11242.814070060851</v>
      </c>
      <c r="L502" s="444">
        <f t="shared" ca="1" si="28"/>
        <v>2709518.1908846651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2709518.1908846651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11204.795815083693</v>
      </c>
      <c r="L503" s="444">
        <f t="shared" ca="1" si="28"/>
        <v>2700355.79143517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2700355.79143517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11166.619150710796</v>
      </c>
      <c r="L504" s="444">
        <f t="shared" ca="1" si="28"/>
        <v>2691155.2153213019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2691155.2153213019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11128.283416903014</v>
      </c>
      <c r="L505" s="444">
        <f t="shared" ca="1" si="28"/>
        <v>2681916.3034736263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2681916.3034736263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11089.78795087103</v>
      </c>
      <c r="L506" s="444">
        <f t="shared" ca="1" si="28"/>
        <v>2672638.8961599185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2672638.8961599185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11051.132087063916</v>
      </c>
      <c r="L507" s="444">
        <f t="shared" ca="1" si="28"/>
        <v>2663322.8329824037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2663322.8329824037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11012.315157157604</v>
      </c>
      <c r="L508" s="444">
        <f t="shared" ca="1" si="28"/>
        <v>2653967.9528749827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2653967.9528749827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10973.33649004335</v>
      </c>
      <c r="L509" s="444">
        <f t="shared" ca="1" si="28"/>
        <v>2644574.0941004474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2644574.0941004474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10934.195411816119</v>
      </c>
      <c r="L510" s="444">
        <f t="shared" ca="1" si="28"/>
        <v>2635141.0942476848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2635141.0942476848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10894.891245762941</v>
      </c>
      <c r="L511" s="444">
        <f t="shared" ca="1" si="28"/>
        <v>2625668.7902288688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2625668.7902288688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10855.423312351208</v>
      </c>
      <c r="L512" s="444">
        <f t="shared" ca="1" si="28"/>
        <v>2616157.0182766411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2616157.0182766411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10815.790929216926</v>
      </c>
      <c r="L513" s="444">
        <f t="shared" ca="1" si="28"/>
        <v>2606605.6139412792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2606605.6139412792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10775.993411152918</v>
      </c>
      <c r="L514" s="444">
        <f t="shared" ca="1" si="28"/>
        <v>2597014.4120878535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2597014.4120878535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10736.030070096978</v>
      </c>
      <c r="L515" s="444">
        <f t="shared" ca="1" si="28"/>
        <v>2587383.2468933719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2587383.2468933719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10695.900215119971</v>
      </c>
      <c r="L516" s="444">
        <f t="shared" ca="1" si="28"/>
        <v>2577711.9518439132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2577711.9518439132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10655.603152413893</v>
      </c>
      <c r="L517" s="444">
        <f t="shared" ca="1" si="28"/>
        <v>2568000.3597317482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2568000.3597317482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10615.138185279873</v>
      </c>
      <c r="L518" s="444">
        <f t="shared" ref="L518:L772" ca="1" si="54">I518-J518+K518</f>
        <v>2558248.3026524493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2558248.3026524493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10574.504614116127</v>
      </c>
      <c r="L519" s="444">
        <f t="shared" ca="1" si="54"/>
        <v>2548455.6120019867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2548455.6120019867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10533.701736405867</v>
      </c>
      <c r="L520" s="444">
        <f t="shared" ca="1" si="54"/>
        <v>2538622.1184738139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2538622.1184738139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10492.728846705146</v>
      </c>
      <c r="L521" s="444">
        <f t="shared" ca="1" si="54"/>
        <v>2528747.6520559401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2528747.6520559401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10451.585236630672</v>
      </c>
      <c r="L522" s="444">
        <f t="shared" ca="1" si="54"/>
        <v>2518832.0420279922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2518832.0420279922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10410.270194847555</v>
      </c>
      <c r="L523" s="444">
        <f t="shared" ca="1" si="54"/>
        <v>2508875.116958261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2508875.116958261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10368.783007057009</v>
      </c>
      <c r="L524" s="444">
        <f t="shared" ca="1" si="54"/>
        <v>2498876.7047007391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2498876.7047007391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10327.122955984001</v>
      </c>
      <c r="L525" s="444">
        <f t="shared" ca="1" si="54"/>
        <v>2488836.6323921443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2488836.6323921443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10285.289321364857</v>
      </c>
      <c r="L526" s="444">
        <f t="shared" ca="1" si="54"/>
        <v>2478754.7264489303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2478754.7264489303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10243.281379934799</v>
      </c>
      <c r="L527" s="444">
        <f t="shared" ca="1" si="54"/>
        <v>2468630.8125642864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2468630.8125642864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10201.098405415449</v>
      </c>
      <c r="L528" s="444">
        <f t="shared" ca="1" si="54"/>
        <v>2458464.7157051233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2458464.7157051233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10158.739668502269</v>
      </c>
      <c r="L529" s="444">
        <f t="shared" ca="1" si="54"/>
        <v>2448256.2601090469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2448256.2601090469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10116.204436851951</v>
      </c>
      <c r="L530" s="444">
        <f t="shared" ca="1" si="54"/>
        <v>2438005.2692813203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2438005.2692813203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10073.491975069755</v>
      </c>
      <c r="L531" s="444">
        <f t="shared" ca="1" si="54"/>
        <v>2427711.5659918115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2427711.5659918115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10030.601544696803</v>
      </c>
      <c r="L532" s="444">
        <f t="shared" ca="1" si="54"/>
        <v>2417374.9722719295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2417374.9722719295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9987.5324041972945</v>
      </c>
      <c r="L533" s="444">
        <f t="shared" ca="1" si="54"/>
        <v>2406995.3094115481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2406995.3094115481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9944.2838089457055</v>
      </c>
      <c r="L534" s="444">
        <f t="shared" ca="1" si="54"/>
        <v>2396572.397955915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2396572.397955915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9900.8550112139001</v>
      </c>
      <c r="L535" s="444">
        <f t="shared" ca="1" si="54"/>
        <v>2386106.0577025502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2386106.0577025502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9857.2452601582136</v>
      </c>
      <c r="L536" s="444">
        <f t="shared" ca="1" si="54"/>
        <v>2375596.1076981295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2375596.1076981295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9813.4538018064613</v>
      </c>
      <c r="L537" s="444">
        <f t="shared" ca="1" si="54"/>
        <v>2365042.3662353572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2365042.3662353572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9769.4798790449095</v>
      </c>
      <c r="L538" s="444">
        <f t="shared" ca="1" si="54"/>
        <v>2354444.6508498234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2354444.6508498234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9725.3227316051853</v>
      </c>
      <c r="L539" s="444">
        <f t="shared" ca="1" si="54"/>
        <v>2343802.7783168498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2343802.7783168498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9680.9815960511296</v>
      </c>
      <c r="L540" s="444">
        <f t="shared" ca="1" si="54"/>
        <v>2333116.5646483223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2333116.5646483223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9636.4557057655984</v>
      </c>
      <c r="L541" s="444">
        <f t="shared" ca="1" si="54"/>
        <v>2322385.8250895091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2322385.8250895091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9591.7442909372094</v>
      </c>
      <c r="L542" s="444">
        <f t="shared" ca="1" si="54"/>
        <v>2311610.3741158675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2311610.3741158675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9546.8465785470362</v>
      </c>
      <c r="L543" s="444">
        <f t="shared" ca="1" si="54"/>
        <v>2300790.025429836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2300790.025429836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9501.7617923552389</v>
      </c>
      <c r="L544" s="444">
        <f t="shared" ca="1" si="54"/>
        <v>2289924.5919576124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2289924.5919576124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9456.4891528876396</v>
      </c>
      <c r="L545" s="444">
        <f t="shared" ca="1" si="54"/>
        <v>2279013.8858459215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2279013.8858459215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9411.0278774222606</v>
      </c>
      <c r="L546" s="444">
        <f t="shared" ca="1" si="54"/>
        <v>2268057.7184587647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2268057.7184587647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9365.3771799757742</v>
      </c>
      <c r="L547" s="444">
        <f t="shared" ca="1" si="54"/>
        <v>2257055.9003741615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2257055.9003741615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9319.5362712899278</v>
      </c>
      <c r="L548" s="444">
        <f t="shared" ca="1" si="54"/>
        <v>2246008.2413808727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2246008.2413808727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9273.5043588178905</v>
      </c>
      <c r="L549" s="444">
        <f t="shared" ca="1" si="54"/>
        <v>2234914.5504751117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2234914.5504751117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9227.2806467105529</v>
      </c>
      <c r="L550" s="444">
        <f t="shared" ca="1" si="54"/>
        <v>2223774.6358572436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2223774.6358572436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9180.8643358027693</v>
      </c>
      <c r="L551" s="444">
        <f t="shared" ca="1" si="54"/>
        <v>2212588.3049284676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2212588.3049284676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9134.254623599536</v>
      </c>
      <c r="L552" s="444">
        <f t="shared" ca="1" si="54"/>
        <v>2201355.3642874882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2201355.3642874882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9087.4507042621226</v>
      </c>
      <c r="L553" s="444">
        <f t="shared" ca="1" si="54"/>
        <v>2190075.6197271715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2190075.6197271715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9040.4517685941355</v>
      </c>
      <c r="L554" s="444">
        <f t="shared" ca="1" si="54"/>
        <v>2178748.876231187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2178748.876231187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8993.257004027535</v>
      </c>
      <c r="L555" s="444">
        <f t="shared" ca="1" si="54"/>
        <v>2167374.9379706359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2167374.9379706359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8945.865594608571</v>
      </c>
      <c r="L556" s="444">
        <f t="shared" ca="1" si="54"/>
        <v>2155953.6083006659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2155953.6083006659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8898.2767209836966</v>
      </c>
      <c r="L557" s="444">
        <f t="shared" ca="1" si="54"/>
        <v>2144484.689757071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2144484.689757071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8850.4895603853838</v>
      </c>
      <c r="L558" s="444">
        <f t="shared" ca="1" si="54"/>
        <v>2132967.9840528774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2132967.9840528774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8802.5032866179099</v>
      </c>
      <c r="L559" s="444">
        <f t="shared" ca="1" si="54"/>
        <v>2121403.2920749164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2121403.2920749164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8754.3170700430728</v>
      </c>
      <c r="L560" s="444">
        <f t="shared" ca="1" si="54"/>
        <v>2109790.4138803808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2109790.4138803808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8705.930077565843</v>
      </c>
      <c r="L561" s="444">
        <f t="shared" ca="1" si="54"/>
        <v>2098129.1486933678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2098129.1486933678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8657.3414726199535</v>
      </c>
      <c r="L562" s="444">
        <f t="shared" ca="1" si="54"/>
        <v>2086419.294901409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2086419.294901409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8608.5504151534587</v>
      </c>
      <c r="L563" s="444">
        <f t="shared" ca="1" si="54"/>
        <v>2074660.6500519835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2074660.6500519835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8559.5560616141865</v>
      </c>
      <c r="L564" s="444">
        <f t="shared" ca="1" si="54"/>
        <v>2062853.0108490188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2062853.0108490188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8510.3575649351678</v>
      </c>
      <c r="L565" s="444">
        <f t="shared" ca="1" si="54"/>
        <v>2050996.1731493752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2050996.1731493752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8460.9540745199865</v>
      </c>
      <c r="L566" s="444">
        <f t="shared" ca="1" si="54"/>
        <v>2039089.9319593164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2039089.9319593164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8411.3447362280749</v>
      </c>
      <c r="L567" s="444">
        <f t="shared" ca="1" si="54"/>
        <v>2027134.0814309656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2027134.0814309656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8361.5286923599451</v>
      </c>
      <c r="L568" s="444">
        <f t="shared" ca="1" si="54"/>
        <v>2015128.4148587468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2015128.4148587468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8311.5050816423663</v>
      </c>
      <c r="L569" s="444">
        <f t="shared" ca="1" si="54"/>
        <v>2003072.7246758104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2003072.7246758104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8261.2730392134654</v>
      </c>
      <c r="L570" s="444">
        <f t="shared" ca="1" si="54"/>
        <v>1990966.802450445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1990966.802450445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8210.8316966077746</v>
      </c>
      <c r="L571" s="444">
        <f t="shared" ca="1" si="54"/>
        <v>1978810.4388824741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1978810.4388824741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8160.1801817412306</v>
      </c>
      <c r="L572" s="444">
        <f t="shared" ca="1" si="54"/>
        <v>1966603.4237996365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1966603.4237996365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8109.3176188960724</v>
      </c>
      <c r="L573" s="444">
        <f t="shared" ca="1" si="54"/>
        <v>1954345.5461539538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1954345.5461539538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8058.2431287057279</v>
      </c>
      <c r="L574" s="444">
        <f t="shared" ca="1" si="54"/>
        <v>1942036.5940180807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1942036.5940180807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8006.9558281395921</v>
      </c>
      <c r="L575" s="444">
        <f t="shared" ca="1" si="54"/>
        <v>1929676.3545816415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1929676.3545816415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7955.4548304877608</v>
      </c>
      <c r="L576" s="444">
        <f t="shared" ca="1" si="54"/>
        <v>1917264.6141475504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1917264.6141475504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7903.7392453457151</v>
      </c>
      <c r="L577" s="444">
        <f t="shared" ca="1" si="54"/>
        <v>1904801.1581283174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1904801.1581283174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7851.8081785989107</v>
      </c>
      <c r="L578" s="444">
        <f t="shared" ca="1" si="54"/>
        <v>1892285.7710423376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1892285.7710423376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7799.6607324073284</v>
      </c>
      <c r="L579" s="444">
        <f t="shared" ca="1" si="54"/>
        <v>1879718.2365101662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1879718.2365101662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7747.2960051899481</v>
      </c>
      <c r="L580" s="444">
        <f t="shared" ca="1" si="54"/>
        <v>1867098.3372507773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1867098.3372507773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7694.7130916091601</v>
      </c>
      <c r="L581" s="444">
        <f t="shared" ca="1" si="54"/>
        <v>1854425.8550778076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1854425.8550778076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7641.9110825551197</v>
      </c>
      <c r="L582" s="444">
        <f t="shared" ca="1" si="54"/>
        <v>1841700.5708957838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1841700.5708957838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7588.8890651300208</v>
      </c>
      <c r="L583" s="444">
        <f t="shared" ca="1" si="54"/>
        <v>1828922.264696335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1828922.264696335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7535.6461226323172</v>
      </c>
      <c r="L584" s="444">
        <f t="shared" ca="1" si="54"/>
        <v>1816090.7155543885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1816090.7155543885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7482.1813345408736</v>
      </c>
      <c r="L585" s="444">
        <f t="shared" ca="1" si="54"/>
        <v>1803205.7016243506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1803205.7016243506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7428.4937764990482</v>
      </c>
      <c r="L586" s="444">
        <f t="shared" ca="1" si="54"/>
        <v>1790267.0001362709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1790267.0001362709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7374.5825202987171</v>
      </c>
      <c r="L587" s="444">
        <f t="shared" ca="1" si="54"/>
        <v>1777274.3873919907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1777274.3873919907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7320.446633864216</v>
      </c>
      <c r="L588" s="444">
        <f t="shared" ca="1" si="54"/>
        <v>1764227.6387612761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1764227.6387612761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7266.0851812362389</v>
      </c>
      <c r="L589" s="444">
        <f t="shared" ca="1" si="54"/>
        <v>1751126.5286779336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1751126.5286779336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7211.4972225556439</v>
      </c>
      <c r="L590" s="444">
        <f t="shared" ca="1" si="54"/>
        <v>1737970.8306359104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1737970.8306359104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7156.6818140472142</v>
      </c>
      <c r="L591" s="444">
        <f t="shared" ca="1" si="54"/>
        <v>1724760.3171853789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1724760.3171853789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7101.6380080033323</v>
      </c>
      <c r="L592" s="444">
        <f t="shared" ca="1" si="54"/>
        <v>1711494.7599288034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1711494.7599288034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7046.3648527676014</v>
      </c>
      <c r="L593" s="444">
        <f t="shared" ca="1" si="54"/>
        <v>1698173.9295169923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1698173.9295169923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6990.8613927183887</v>
      </c>
      <c r="L594" s="444">
        <f t="shared" ca="1" si="54"/>
        <v>1684797.5956451318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1684797.5956451318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6935.1266682523037</v>
      </c>
      <c r="L595" s="444">
        <f t="shared" ca="1" si="54"/>
        <v>1671365.5270488053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1671365.5270488053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6879.1597157676106</v>
      </c>
      <c r="L596" s="444">
        <f t="shared" ca="1" si="54"/>
        <v>1657877.4914999942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1657877.4914999942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6822.9595676475647</v>
      </c>
      <c r="L597" s="444">
        <f t="shared" ca="1" si="54"/>
        <v>1644333.255803063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1644333.255803063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6766.525252243684</v>
      </c>
      <c r="L598" s="444">
        <f t="shared" ca="1" si="54"/>
        <v>1630732.585790728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1630732.585790728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6709.8557938589547</v>
      </c>
      <c r="L599" s="444">
        <f t="shared" ca="1" si="54"/>
        <v>1617075.2463200081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1617075.2463200081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6652.9502127309552</v>
      </c>
      <c r="L600" s="444">
        <f t="shared" ca="1" si="54"/>
        <v>1603361.0012681603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1603361.0012681603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6595.8075250149232</v>
      </c>
      <c r="L601" s="444">
        <f t="shared" ca="1" si="54"/>
        <v>1589589.6135285965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1589589.6135285965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6538.4267427667401</v>
      </c>
      <c r="L602" s="444">
        <f t="shared" ca="1" si="54"/>
        <v>1575760.8450067844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1575760.8450067844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6480.806873925857</v>
      </c>
      <c r="L603" s="444">
        <f t="shared" ca="1" si="54"/>
        <v>1561874.4566161316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1561874.4566161316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6422.946922298137</v>
      </c>
      <c r="L604" s="444">
        <f t="shared" ca="1" si="54"/>
        <v>1547930.2082738508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1547930.2082738508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6364.8458875386332</v>
      </c>
      <c r="L605" s="444">
        <f t="shared" ca="1" si="54"/>
        <v>1533927.8588968108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1533927.8588968108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6306.5027651342998</v>
      </c>
      <c r="L606" s="444">
        <f t="shared" ca="1" si="54"/>
        <v>1519867.1663973662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1519867.1663973662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6247.9165463866138</v>
      </c>
      <c r="L607" s="444">
        <f t="shared" ca="1" si="54"/>
        <v>1505747.8876791741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1505747.8876791741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6189.0862183941472</v>
      </c>
      <c r="L608" s="444">
        <f t="shared" ca="1" si="54"/>
        <v>1491569.7786329894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1491569.7786329894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6130.0107640350443</v>
      </c>
      <c r="L609" s="444">
        <f t="shared" ca="1" si="54"/>
        <v>1477332.5941324455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1477332.5941324455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6070.6891619494445</v>
      </c>
      <c r="L610" s="444">
        <f t="shared" ca="1" si="54"/>
        <v>1463036.0880298163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1463036.0880298163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6011.1203865218231</v>
      </c>
      <c r="L611" s="444">
        <f t="shared" ca="1" si="54"/>
        <v>1448680.0131517593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1448680.0131517593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5951.3034078632518</v>
      </c>
      <c r="L612" s="444">
        <f t="shared" ca="1" si="54"/>
        <v>1434264.1212950437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1434264.1212950437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5891.2371917936034</v>
      </c>
      <c r="L613" s="444">
        <f t="shared" ca="1" si="54"/>
        <v>1419788.1632222584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1419788.1632222584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5830.920699823665</v>
      </c>
      <c r="L614" s="444">
        <f t="shared" ca="1" si="54"/>
        <v>1405251.8886575033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1405251.8886575033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5770.3528891371852</v>
      </c>
      <c r="L615" s="444">
        <f t="shared" ca="1" si="54"/>
        <v>1390655.0462820616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1390655.0462820616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5709.5327125728454</v>
      </c>
      <c r="L616" s="444">
        <f t="shared" ca="1" si="54"/>
        <v>1375997.3837300558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1375997.3837300558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5648.4591186061543</v>
      </c>
      <c r="L617" s="444">
        <f t="shared" ca="1" si="54"/>
        <v>1361278.647584083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1361278.647584083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5587.1310513312674</v>
      </c>
      <c r="L618" s="444">
        <f t="shared" ca="1" si="54"/>
        <v>1346498.5833708355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1346498.5833708355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5525.5474504427366</v>
      </c>
      <c r="L619" s="444">
        <f t="shared" ca="1" si="54"/>
        <v>1331656.9355566995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1331656.9355566995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5463.7072512171699</v>
      </c>
      <c r="L620" s="444">
        <f t="shared" ca="1" si="54"/>
        <v>1316753.4475433379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1316753.4475433379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5401.60938449483</v>
      </c>
      <c r="L621" s="444">
        <f t="shared" ca="1" si="54"/>
        <v>1301787.861663254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1301787.861663254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5339.2527766611465</v>
      </c>
      <c r="L622" s="444">
        <f t="shared" ca="1" si="54"/>
        <v>1286759.9191753364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1286759.9191753364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5276.6363496281565</v>
      </c>
      <c r="L623" s="444">
        <f t="shared" ca="1" si="54"/>
        <v>1271669.3602603858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1271669.3602603858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5213.7590208158626</v>
      </c>
      <c r="L624" s="444">
        <f t="shared" ca="1" si="54"/>
        <v>1256515.9240166228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1256515.9240166228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5150.6197031335169</v>
      </c>
      <c r="L625" s="444">
        <f t="shared" ca="1" si="54"/>
        <v>1241299.3484551776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1241299.3484551776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5087.2173049608282</v>
      </c>
      <c r="L626" s="444">
        <f t="shared" ca="1" si="54"/>
        <v>1226019.3704955596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1226019.3704955596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5023.5507301290872</v>
      </c>
      <c r="L627" s="444">
        <f t="shared" ca="1" si="54"/>
        <v>1210675.7259611099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1210675.7259611099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4959.6188779022123</v>
      </c>
      <c r="L628" s="444">
        <f t="shared" ca="1" si="54"/>
        <v>1195268.1495744332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1195268.1495744332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4895.4206429577271</v>
      </c>
      <c r="L629" s="444">
        <f t="shared" ca="1" si="54"/>
        <v>1179796.3749528122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1179796.3749528122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4830.9549153676389</v>
      </c>
      <c r="L630" s="444">
        <f t="shared" ca="1" si="54"/>
        <v>1164260.1346036009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1164260.1346036009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4766.2205805792591</v>
      </c>
      <c r="L631" s="444">
        <f t="shared" ca="1" si="54"/>
        <v>1148659.1599196014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1148659.1599196014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4701.2165193959272</v>
      </c>
      <c r="L632" s="444">
        <f t="shared" ca="1" si="54"/>
        <v>1132993.1811744184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1132993.1811744184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4635.9416079576649</v>
      </c>
      <c r="L633" s="444">
        <f t="shared" ca="1" si="54"/>
        <v>1117261.9275177973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1117261.9275177973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4570.3947177217442</v>
      </c>
      <c r="L634" s="444">
        <f t="shared" ca="1" si="54"/>
        <v>1101465.1269709403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1101465.1269709403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4504.5747154431729</v>
      </c>
      <c r="L635" s="444">
        <f t="shared" ca="1" si="54"/>
        <v>1085602.5064218047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1085602.5064218047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4438.4804631551078</v>
      </c>
      <c r="L636" s="444">
        <f t="shared" ca="1" si="54"/>
        <v>1069673.7916203809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1069673.7916203809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4372.1108181491754</v>
      </c>
      <c r="L637" s="444">
        <f t="shared" ca="1" si="54"/>
        <v>1053678.7071739514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1053678.7071739514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4305.464632955719</v>
      </c>
      <c r="L638" s="444">
        <f t="shared" ca="1" si="54"/>
        <v>1037616.9765423284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1037616.9765423284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4238.5407553239565</v>
      </c>
      <c r="L639" s="444">
        <f t="shared" ca="1" si="54"/>
        <v>1021488.3220330735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1021488.3220330735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4171.3380282020617</v>
      </c>
      <c r="L640" s="444">
        <f t="shared" ca="1" si="54"/>
        <v>1005292.4647966968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1005292.4647966968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4103.8552897171576</v>
      </c>
      <c r="L641" s="444">
        <f t="shared" ca="1" si="54"/>
        <v>989029.1248218352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989029.1248218352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4036.091373155235</v>
      </c>
      <c r="L642" s="444">
        <f t="shared" ca="1" si="54"/>
        <v>972698.02093041164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972698.02093041164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3968.0451069409701</v>
      </c>
      <c r="L643" s="444">
        <f t="shared" ca="1" si="54"/>
        <v>956298.87077277387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956298.87077277387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3899.7153146174792</v>
      </c>
      <c r="L644" s="444">
        <f t="shared" ca="1" si="54"/>
        <v>939831.39082281257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939831.39082281257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3831.1008148259739</v>
      </c>
      <c r="L645" s="444">
        <f t="shared" ca="1" si="54"/>
        <v>923295.29637305974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923295.29637305974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3762.2004212853371</v>
      </c>
      <c r="L646" s="444">
        <f t="shared" ca="1" si="54"/>
        <v>906690.30152976629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906690.30152976629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3693.0129427716147</v>
      </c>
      <c r="L647" s="444">
        <f t="shared" ca="1" si="54"/>
        <v>890016.11920795916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890016.11920795916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3623.5371830974186</v>
      </c>
      <c r="L648" s="444">
        <f t="shared" ca="1" si="54"/>
        <v>873272.46112647781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873272.46112647781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3553.7719410912464</v>
      </c>
      <c r="L649" s="444">
        <f t="shared" ca="1" si="54"/>
        <v>856459.03780299029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856459.03780299029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3483.7160105767143</v>
      </c>
      <c r="L650" s="444">
        <f t="shared" ca="1" si="54"/>
        <v>839575.55854898819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839575.55854898819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3413.3681803517056</v>
      </c>
      <c r="L651" s="444">
        <f t="shared" ca="1" si="54"/>
        <v>822621.73146476108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822621.73146476108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3342.7272341674261</v>
      </c>
      <c r="L652" s="444">
        <f t="shared" ca="1" si="54"/>
        <v>805597.26343434968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805597.26343434968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3271.7919507073784</v>
      </c>
      <c r="L653" s="444">
        <f t="shared" ca="1" si="54"/>
        <v>788501.8601204782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788501.8601204782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3200.5611035662473</v>
      </c>
      <c r="L654" s="444">
        <f t="shared" ca="1" si="54"/>
        <v>771335.22595946561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771335.22595946561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3129.0334612286952</v>
      </c>
      <c r="L655" s="444">
        <f t="shared" ca="1" si="54"/>
        <v>754097.06415611552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754097.06415611552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3057.2077870480698</v>
      </c>
      <c r="L656" s="444">
        <f t="shared" ca="1" si="54"/>
        <v>736787.0766785848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736787.0766785848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2985.0828392250251</v>
      </c>
      <c r="L657" s="444">
        <f t="shared" ca="1" si="54"/>
        <v>719404.96425323107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719404.96425323107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2912.6573707860512</v>
      </c>
      <c r="L658" s="444">
        <f t="shared" ca="1" si="54"/>
        <v>701950.42635943834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701950.42635943834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2839.9301295619148</v>
      </c>
      <c r="L659" s="444">
        <f t="shared" ca="1" si="54"/>
        <v>684423.16122442146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684423.16122442146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2766.8998581660112</v>
      </c>
      <c r="L660" s="444">
        <f t="shared" ca="1" si="54"/>
        <v>666822.86581800866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666822.86581800866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2693.5652939726242</v>
      </c>
      <c r="L661" s="444">
        <f t="shared" ca="1" si="54"/>
        <v>649149.23584740248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649149.23584740248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2619.9251690950987</v>
      </c>
      <c r="L662" s="444">
        <f t="shared" ca="1" si="54"/>
        <v>631401.96575191873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631401.96575191873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2545.9782103639163</v>
      </c>
      <c r="L663" s="444">
        <f t="shared" ca="1" si="54"/>
        <v>613580.74869770382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613580.74869770382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2471.7231393046877</v>
      </c>
      <c r="L664" s="444">
        <f t="shared" ca="1" si="54"/>
        <v>595685.27657242969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595685.27657242969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2397.1586721160452</v>
      </c>
      <c r="L665" s="444">
        <f t="shared" ca="1" si="54"/>
        <v>577715.23997996689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577715.23997996689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2322.2835196474502</v>
      </c>
      <c r="L666" s="444">
        <f t="shared" ca="1" si="54"/>
        <v>559670.32823503553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559670.32823503553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2247.0963873769028</v>
      </c>
      <c r="L667" s="444">
        <f t="shared" ca="1" si="54"/>
        <v>541550.22935783362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541550.22935783362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2171.5959753885618</v>
      </c>
      <c r="L668" s="444">
        <f t="shared" ca="1" si="54"/>
        <v>523354.63006864337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523354.63006864337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2095.7809783502689</v>
      </c>
      <c r="L669" s="444">
        <f t="shared" ca="1" si="54"/>
        <v>505083.21578241483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505083.21578241483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2019.6500854909834</v>
      </c>
      <c r="L670" s="444">
        <f t="shared" ca="1" si="54"/>
        <v>486735.67060332705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486735.67060332705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1943.2019805781176</v>
      </c>
      <c r="L671" s="444">
        <f t="shared" ca="1" si="54"/>
        <v>468311.67731932638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468311.67731932638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1866.4353418947815</v>
      </c>
      <c r="L672" s="444">
        <f t="shared" ca="1" si="54"/>
        <v>449810.91739664238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449810.91739664238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1789.3488422169316</v>
      </c>
      <c r="L673" s="444">
        <f t="shared" ca="1" si="54"/>
        <v>431233.07097428053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431233.07097428053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1711.9411487904238</v>
      </c>
      <c r="L674" s="444">
        <f t="shared" ca="1" si="54"/>
        <v>412577.81685849215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412577.81685849215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1634.2109233079723</v>
      </c>
      <c r="L675" s="444">
        <f t="shared" ca="1" si="54"/>
        <v>393844.83251722134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393844.83251722134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1556.1568218860107</v>
      </c>
      <c r="L676" s="444">
        <f t="shared" ca="1" si="54"/>
        <v>375033.79407452856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375033.79407452856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1477.7774950414573</v>
      </c>
      <c r="L677" s="444">
        <f t="shared" ca="1" si="54"/>
        <v>356144.37630499119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356144.37630499119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1399.0715876683851</v>
      </c>
      <c r="L678" s="444">
        <f t="shared" ca="1" si="54"/>
        <v>337176.25262808078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337176.25262808078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1320.0377390145916</v>
      </c>
      <c r="L679" s="444">
        <f t="shared" ca="1" si="54"/>
        <v>318129.09510251659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318129.09510251659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1240.6745826580741</v>
      </c>
      <c r="L680" s="444">
        <f t="shared" ca="1" si="54"/>
        <v>299002.57442059589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299002.57442059589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1160.9807464834046</v>
      </c>
      <c r="L681" s="444">
        <f t="shared" ca="1" si="54"/>
        <v>279796.35990250052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279796.35990250052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1080.954852658007</v>
      </c>
      <c r="L682" s="444">
        <f t="shared" ca="1" si="54"/>
        <v>260510.11949057973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260510.11949057973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1000.5955176083373</v>
      </c>
      <c r="L683" s="444">
        <f t="shared" ca="1" si="54"/>
        <v>241143.51974360927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241143.51974360927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919.90135199596023</v>
      </c>
      <c r="L684" s="444">
        <f t="shared" ca="1" si="54"/>
        <v>221696.22583102644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221696.22583102644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838.87096069353186</v>
      </c>
      <c r="L685" s="444">
        <f t="shared" ca="1" si="54"/>
        <v>202167.90152714119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202167.90152714119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757.50294276067666</v>
      </c>
      <c r="L686" s="444">
        <f t="shared" ca="1" si="54"/>
        <v>182558.20920532307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182558.20920532307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675.79589141976783</v>
      </c>
      <c r="L687" s="444">
        <f t="shared" ca="1" si="54"/>
        <v>162866.80983216406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162866.80983216406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593.74839403160524</v>
      </c>
      <c r="L688" s="444">
        <f t="shared" ca="1" si="54"/>
        <v>143093.36296161686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143093.36296161686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511.35903207099199</v>
      </c>
      <c r="L689" s="444">
        <f t="shared" ca="1" si="54"/>
        <v>123237.52672910907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123237.52672910907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428.62638110220945</v>
      </c>
      <c r="L690" s="444">
        <f t="shared" ca="1" si="54"/>
        <v>103298.9578456325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103298.9578456325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345.54901075439045</v>
      </c>
      <c r="L691" s="444">
        <f t="shared" ca="1" si="54"/>
        <v>83277.311591808102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83277.311591808102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262.12548469678887</v>
      </c>
      <c r="L692" s="444">
        <f t="shared" ca="1" si="54"/>
        <v>63172.241811926106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63172.241811926106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178.35436061394714</v>
      </c>
      <c r="L693" s="444">
        <f t="shared" ca="1" si="54"/>
        <v>42983.400907961266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42983.400907961266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94.234190180760336</v>
      </c>
      <c r="L694" s="444">
        <f t="shared" ca="1" si="54"/>
        <v>22710.43983356324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22710.43983356324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9.7635190374352234</v>
      </c>
      <c r="L695" s="444">
        <f t="shared" ca="1" si="54"/>
        <v>2353.0080880218889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2353.0080880218889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-75.05911323565374</v>
      </c>
      <c r="L696" s="444">
        <f t="shared" ca="1" si="54"/>
        <v>-18089.246289792551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-18089.246289792551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-160.23517314321393</v>
      </c>
      <c r="L697" s="444">
        <f t="shared" ca="1" si="54"/>
        <v>-38616.676727514554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-38616.676727514554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-245.7661333003889</v>
      </c>
      <c r="L698" s="444">
        <f t="shared" ca="1" si="54"/>
        <v>-59229.638125393729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-59229.638125393729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-331.6534724582188</v>
      </c>
      <c r="L699" s="444">
        <f t="shared" ca="1" si="54"/>
        <v>-79928.486862430727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-79928.486862430727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-417.89867552920629</v>
      </c>
      <c r="L700" s="444">
        <f t="shared" ca="1" si="54"/>
        <v>-100713.58080253872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-100713.58080253872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-504.50323361298956</v>
      </c>
      <c r="L701" s="444">
        <f t="shared" ca="1" si="54"/>
        <v>-121585.2793007305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-121585.2793007305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-591.46864402212202</v>
      </c>
      <c r="L702" s="444">
        <f t="shared" ca="1" si="54"/>
        <v>-142543.94320933142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-142543.94320933142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-678.79641030795926</v>
      </c>
      <c r="L703" s="444">
        <f t="shared" ca="1" si="54"/>
        <v>-163589.93488421818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-163589.93488421818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-766.48804228665404</v>
      </c>
      <c r="L704" s="444">
        <f t="shared" ca="1" si="54"/>
        <v>-184723.61819108363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-184723.61819108363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-854.54505606526016</v>
      </c>
      <c r="L705" s="444">
        <f t="shared" ca="1" si="54"/>
        <v>-205945.35851172768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-205945.35851172768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-942.96897406794358</v>
      </c>
      <c r="L706" s="444">
        <f t="shared" ca="1" si="54"/>
        <v>-227255.52275037442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-227255.52275037442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-1031.7613250623051</v>
      </c>
      <c r="L707" s="444">
        <f t="shared" ca="1" si="54"/>
        <v>-248654.47934001553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-248654.47934001553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-1120.9236441858095</v>
      </c>
      <c r="L708" s="444">
        <f t="shared" ca="1" si="54"/>
        <v>-270142.59824878012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-270142.59824878012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-1210.4574729723288</v>
      </c>
      <c r="L709" s="444">
        <f t="shared" ca="1" si="54"/>
        <v>-291720.25098633126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-291720.25098633126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-1300.364359378792</v>
      </c>
      <c r="L710" s="444">
        <f t="shared" ca="1" si="54"/>
        <v>-313387.81061028887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-313387.81061028887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-1390.6458578119486</v>
      </c>
      <c r="L711" s="444">
        <f t="shared" ca="1" si="54"/>
        <v>-335145.65173267963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-335145.65173267963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-1481.3035291552435</v>
      </c>
      <c r="L712" s="444">
        <f t="shared" ca="1" si="54"/>
        <v>-356994.15052641369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-356994.15052641369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-1572.338940795802</v>
      </c>
      <c r="L713" s="444">
        <f t="shared" ca="1" si="54"/>
        <v>-378933.68473178829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-378933.68473178829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-1663.7536666515296</v>
      </c>
      <c r="L714" s="444">
        <f t="shared" ca="1" si="54"/>
        <v>-400964.63366301864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-400964.63366301864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-1755.5492871983226</v>
      </c>
      <c r="L715" s="444">
        <f t="shared" ca="1" si="54"/>
        <v>-423087.37821479578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-423087.37821479578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-1847.7273894973944</v>
      </c>
      <c r="L716" s="444">
        <f t="shared" ca="1" si="54"/>
        <v>-445302.30086887197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-445302.30086887197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-1940.2895672227116</v>
      </c>
      <c r="L717" s="444">
        <f t="shared" ca="1" si="54"/>
        <v>-467609.78570067347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-467609.78570067347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-2033.2374206885509</v>
      </c>
      <c r="L718" s="444">
        <f t="shared" ca="1" si="54"/>
        <v>-490010.21838594083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-490010.21838594083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-2126.5725568771654</v>
      </c>
      <c r="L719" s="444">
        <f t="shared" ca="1" si="54"/>
        <v>-512503.98620739678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-512503.98620739678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-2220.2965894665645</v>
      </c>
      <c r="L720" s="444">
        <f t="shared" ca="1" si="54"/>
        <v>-535091.47806144203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-535091.47806144203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-2314.4111388584201</v>
      </c>
      <c r="L721" s="444">
        <f t="shared" ca="1" si="54"/>
        <v>-557773.08446487924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-557773.08446487924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-2408.9178322060752</v>
      </c>
      <c r="L722" s="444">
        <f t="shared" ca="1" si="54"/>
        <v>-580549.19756166416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-580549.19756166416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-2503.8183034426788</v>
      </c>
      <c r="L723" s="444">
        <f t="shared" ca="1" si="54"/>
        <v>-603420.21112968563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-603420.21112968563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-2599.114193309435</v>
      </c>
      <c r="L724" s="444">
        <f t="shared" ca="1" si="54"/>
        <v>-626386.52058757388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-626386.52058757388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-2694.8071493839693</v>
      </c>
      <c r="L725" s="444">
        <f t="shared" ca="1" si="54"/>
        <v>-649448.52300153661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-649448.52300153661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-2790.8988261088143</v>
      </c>
      <c r="L726" s="444">
        <f t="shared" ca="1" si="54"/>
        <v>-672606.61709222419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-672606.61709222419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-2887.3908848200126</v>
      </c>
      <c r="L727" s="444">
        <f t="shared" ca="1" si="54"/>
        <v>-695861.20324162301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-695861.20324162301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-2984.284993775841</v>
      </c>
      <c r="L728" s="444">
        <f t="shared" ca="1" si="54"/>
        <v>-719212.68349997769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-719212.68349997769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-3081.582828185652</v>
      </c>
      <c r="L729" s="444">
        <f t="shared" ca="1" si="54"/>
        <v>-742661.46159274213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-742661.46159274213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-3179.2860702388371</v>
      </c>
      <c r="L730" s="444">
        <f t="shared" ca="1" si="54"/>
        <v>-766207.94292755972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-766207.94292755972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-3277.3964091339103</v>
      </c>
      <c r="L731" s="444">
        <f t="shared" ca="1" si="54"/>
        <v>-789852.53460127243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-789852.53460127243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-3375.9155411077136</v>
      </c>
      <c r="L732" s="444">
        <f t="shared" ca="1" si="54"/>
        <v>-813595.645406959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-813595.645406959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-3474.845169464741</v>
      </c>
      <c r="L733" s="444">
        <f t="shared" ca="1" si="54"/>
        <v>-837437.6858410025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-837437.6858410025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-3574.1870046065887</v>
      </c>
      <c r="L734" s="444">
        <f t="shared" ca="1" si="54"/>
        <v>-861379.06811018789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-861379.06811018789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-3673.9427640615277</v>
      </c>
      <c r="L735" s="444">
        <f t="shared" ca="1" si="54"/>
        <v>-885420.20613882819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-885420.20613882819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-3774.1141725141956</v>
      </c>
      <c r="L736" s="444">
        <f t="shared" ca="1" si="54"/>
        <v>-909561.51557592116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-909561.51557592116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-3874.7029618354163</v>
      </c>
      <c r="L737" s="444">
        <f t="shared" ca="1" si="54"/>
        <v>-933803.41380233539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-933803.41380233539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-3975.7108711121427</v>
      </c>
      <c r="L738" s="444">
        <f t="shared" ca="1" si="54"/>
        <v>-958146.31993802637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-958146.31993802637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-4077.1396466775213</v>
      </c>
      <c r="L739" s="444">
        <f t="shared" ca="1" si="54"/>
        <v>-982590.6548492827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-982590.6548492827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-4178.9910421410887</v>
      </c>
      <c r="L740" s="444">
        <f t="shared" ca="1" si="54"/>
        <v>-1007136.8411560026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-1007136.8411560026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-4281.2668184190888</v>
      </c>
      <c r="L741" s="444">
        <f t="shared" ca="1" si="54"/>
        <v>-1031785.3032390005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-1031785.3032390005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-4383.9687437649136</v>
      </c>
      <c r="L742" s="444">
        <f t="shared" ca="1" si="54"/>
        <v>-1056536.4672473443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-1056536.4672473443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-4487.0985937996793</v>
      </c>
      <c r="L743" s="444">
        <f t="shared" ca="1" si="54"/>
        <v>-1081390.7611057227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-1081390.7611057227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-4590.6581515429234</v>
      </c>
      <c r="L744" s="444">
        <f t="shared" ca="1" si="54"/>
        <v>-1106348.6145218445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-1106348.6145218445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-4694.6492074434309</v>
      </c>
      <c r="L745" s="444">
        <f t="shared" ca="1" si="54"/>
        <v>-1131410.4589938668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-1131410.4589938668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-4799.0735594101898</v>
      </c>
      <c r="L746" s="444">
        <f t="shared" ca="1" si="54"/>
        <v>-1156576.7278178558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-1156576.7278178558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-4903.9330128434776</v>
      </c>
      <c r="L747" s="444">
        <f t="shared" ca="1" si="54"/>
        <v>-1181847.8560952779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-1181847.8560952779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-5009.22938066607</v>
      </c>
      <c r="L748" s="444">
        <f t="shared" ca="1" si="54"/>
        <v>-1207224.2807405228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-1207224.2807405228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-5114.9644833545899</v>
      </c>
      <c r="L749" s="444">
        <f t="shared" ca="1" si="54"/>
        <v>-1232706.4404884563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-1232706.4404884563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-5221.1401489709797</v>
      </c>
      <c r="L750" s="444">
        <f t="shared" ca="1" si="54"/>
        <v>-1258294.7759020061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-1258294.7759020061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-5327.7582131941035</v>
      </c>
      <c r="L751" s="444">
        <f t="shared" ca="1" si="54"/>
        <v>-1283989.729379779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-1283989.729379779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-5434.8205193514905</v>
      </c>
      <c r="L752" s="444">
        <f t="shared" ca="1" si="54"/>
        <v>-1309791.7451637092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-1309791.7451637092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-5542.3289184511996</v>
      </c>
      <c r="L753" s="444">
        <f t="shared" ca="1" si="54"/>
        <v>-1335701.2693467392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-1335701.2693467392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-5650.2852692138249</v>
      </c>
      <c r="L754" s="444">
        <f t="shared" ca="1" si="54"/>
        <v>-1361718.7498805318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-1361718.7498805318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-5758.6914381046272</v>
      </c>
      <c r="L755" s="444">
        <f t="shared" ca="1" si="54"/>
        <v>-1387844.6365832153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-1387844.6365832153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-5867.549299365809</v>
      </c>
      <c r="L756" s="444">
        <f t="shared" ca="1" si="54"/>
        <v>-1414079.38114716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-1414079.38114716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-5976.860735048911</v>
      </c>
      <c r="L757" s="444">
        <f t="shared" ca="1" si="54"/>
        <v>-1440423.4371467878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-1440423.4371467878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-6086.6276350473609</v>
      </c>
      <c r="L758" s="444">
        <f t="shared" ca="1" si="54"/>
        <v>-1466877.2600464139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-1466877.2600464139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-6196.851897129136</v>
      </c>
      <c r="L759" s="444">
        <f t="shared" ca="1" si="54"/>
        <v>-1493441.3072081218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-1493441.3072081218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-6307.5354269695854</v>
      </c>
      <c r="L760" s="444">
        <f t="shared" ca="1" si="54"/>
        <v>-1520116.0378996702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-1520116.0378996702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-6418.6801381843707</v>
      </c>
      <c r="L761" s="444">
        <f t="shared" ca="1" si="54"/>
        <v>-1546901.9133024334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-1546901.9133024334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-6530.2879523625506</v>
      </c>
      <c r="L762" s="444">
        <f t="shared" ca="1" si="54"/>
        <v>-1573799.3965193748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-1573799.3965193748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-6642.3607990998062</v>
      </c>
      <c r="L763" s="444">
        <f t="shared" ca="1" si="54"/>
        <v>-1600808.9525830534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-1600808.9525830534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-6754.9006160318004</v>
      </c>
      <c r="L764" s="444">
        <f t="shared" ca="1" si="54"/>
        <v>-1627931.048463664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-1627931.048463664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-6867.9093488676781</v>
      </c>
      <c r="L765" s="444">
        <f t="shared" ca="1" si="54"/>
        <v>-1655166.1530771104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-1655166.1530771104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-6981.3889514237062</v>
      </c>
      <c r="L766" s="444">
        <f t="shared" ca="1" si="54"/>
        <v>-1682514.737293113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-1682514.737293113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-7095.3413856570505</v>
      </c>
      <c r="L767" s="444">
        <f t="shared" ca="1" si="54"/>
        <v>-1709977.2739433488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-1709977.2739433488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-7209.7686216996981</v>
      </c>
      <c r="L768" s="444">
        <f t="shared" ca="1" si="54"/>
        <v>-1737554.2378296272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-1737554.2378296272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-7324.672637892525</v>
      </c>
      <c r="L769" s="444">
        <f t="shared" ca="1" si="54"/>
        <v>-1765246.1057320985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-1765246.1057320985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-7440.055420819489</v>
      </c>
      <c r="L770" s="444">
        <f t="shared" ca="1" si="54"/>
        <v>-1793053.3564174967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-1793053.3564174967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-7555.9189653419817</v>
      </c>
      <c r="L771" s="444">
        <f t="shared" ca="1" si="54"/>
        <v>-1820976.4706474175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-1820976.4706474175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-7672.2652746333179</v>
      </c>
      <c r="L772" s="444">
        <f t="shared" ca="1" si="54"/>
        <v>-1849015.9311866297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-1849015.9311866297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-7789.0963602133697</v>
      </c>
      <c r="L773" s="444">
        <f t="shared" ref="L773:L1027" ca="1" si="80">I773-J773+K773</f>
        <v>-1877172.2228114218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-1877172.2228114218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-7906.414241983337</v>
      </c>
      <c r="L774" s="444">
        <f t="shared" ca="1" si="80"/>
        <v>-1905445.832317984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-1905445.832317984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-8024.2209482606777</v>
      </c>
      <c r="L775" s="444">
        <f t="shared" ca="1" si="80"/>
        <v>-1933837.2485308235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-1933837.2485308235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-8142.5185158141758</v>
      </c>
      <c r="L776" s="444">
        <f t="shared" ca="1" si="80"/>
        <v>-1962346.9623112164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-1962346.9623112164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-8261.3089898991457</v>
      </c>
      <c r="L777" s="444">
        <f t="shared" ca="1" si="80"/>
        <v>-1990975.4665656944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-1990975.4665656944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-8380.5944242928035</v>
      </c>
      <c r="L778" s="444">
        <f t="shared" ca="1" si="80"/>
        <v>-2019723.2562545661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-2019723.2562545661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-8500.3768813297702</v>
      </c>
      <c r="L779" s="444">
        <f t="shared" ca="1" si="80"/>
        <v>-2048590.8284004747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-2048590.8284004747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-8620.6584319377234</v>
      </c>
      <c r="L780" s="444">
        <f t="shared" ca="1" si="80"/>
        <v>-2077578.6820969912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-2077578.6820969912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-8741.4411556732084</v>
      </c>
      <c r="L781" s="444">
        <f t="shared" ca="1" si="80"/>
        <v>-2106687.318517243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-2106687.318517243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-8862.72714075759</v>
      </c>
      <c r="L782" s="444">
        <f t="shared" ca="1" si="80"/>
        <v>-2135917.2409225795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-2135917.2409225795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-8984.5184841131595</v>
      </c>
      <c r="L783" s="444">
        <f t="shared" ca="1" si="80"/>
        <v>-2165268.9546712716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-2165268.9546712716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-9106.8172913993767</v>
      </c>
      <c r="L784" s="444">
        <f t="shared" ca="1" si="80"/>
        <v>-2194742.9672272499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-2194742.9672272499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-9229.6256770492855</v>
      </c>
      <c r="L785" s="444">
        <f t="shared" ca="1" si="80"/>
        <v>-2224339.7881688778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-2224339.7881688778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-9352.9457643060687</v>
      </c>
      <c r="L786" s="444">
        <f t="shared" ca="1" si="80"/>
        <v>-2254059.9291977626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-2254059.9291977626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-9476.7796852597567</v>
      </c>
      <c r="L787" s="444">
        <f t="shared" ca="1" si="80"/>
        <v>-2283903.9041476012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-2283903.9041476012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-9601.1295808840841</v>
      </c>
      <c r="L788" s="444">
        <f t="shared" ca="1" si="80"/>
        <v>-2313872.2289930643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-2313872.2289930643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-9725.9976010735118</v>
      </c>
      <c r="L789" s="444">
        <f t="shared" ca="1" si="80"/>
        <v>-2343965.4218587168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-2343965.4218587168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-9851.3859046803973</v>
      </c>
      <c r="L790" s="444">
        <f t="shared" ca="1" si="80"/>
        <v>-2374184.003027976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-2374184.003027976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-9977.2966595523121</v>
      </c>
      <c r="L791" s="444">
        <f t="shared" ca="1" si="80"/>
        <v>-2404528.4949521073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-2404528.4949521073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-10103.732042569525</v>
      </c>
      <c r="L792" s="444">
        <f t="shared" ca="1" si="80"/>
        <v>-2434999.4222592558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-2434999.4222592558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-10230.694239682643</v>
      </c>
      <c r="L793" s="444">
        <f t="shared" ca="1" si="80"/>
        <v>-2465597.3117635171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-2465597.3117635171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-10358.185445950399</v>
      </c>
      <c r="L794" s="444">
        <f t="shared" ca="1" si="80"/>
        <v>-2496322.6924740463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-2496322.6924740463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-10486.207865577604</v>
      </c>
      <c r="L795" s="444">
        <f t="shared" ca="1" si="80"/>
        <v>-2527176.0956042027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-2527176.0956042027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-10614.763711953256</v>
      </c>
      <c r="L796" s="444">
        <f t="shared" ca="1" si="80"/>
        <v>-2558158.0545807346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-2558158.0545807346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-10743.855207688806</v>
      </c>
      <c r="L797" s="444">
        <f t="shared" ca="1" si="80"/>
        <v>-2589269.105053002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-2589269.105053002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-10873.484584656586</v>
      </c>
      <c r="L798" s="444">
        <f t="shared" ca="1" si="80"/>
        <v>-2620509.7849022374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-2620509.7849022374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-11003.6540840284</v>
      </c>
      <c r="L799" s="444">
        <f t="shared" ca="1" si="80"/>
        <v>-2651880.6342508444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-2651880.6342508444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-11134.365956314263</v>
      </c>
      <c r="L800" s="444">
        <f t="shared" ca="1" si="80"/>
        <v>-2683382.1954717375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-2683382.1954717375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-11265.622461401317</v>
      </c>
      <c r="L801" s="444">
        <f t="shared" ca="1" si="80"/>
        <v>-2715015.0131977177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-2715015.0131977177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-11397.425868592902</v>
      </c>
      <c r="L802" s="444">
        <f t="shared" ca="1" si="80"/>
        <v>-2746779.6343308892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-2746779.6343308892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-11529.778456647784</v>
      </c>
      <c r="L803" s="444">
        <f t="shared" ca="1" si="80"/>
        <v>-2778676.6080521159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-2778676.6080521159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-11662.682513819562</v>
      </c>
      <c r="L804" s="444">
        <f t="shared" ca="1" si="80"/>
        <v>-2810706.4858305142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-2810706.4858305142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-11796.14033789622</v>
      </c>
      <c r="L805" s="444">
        <f t="shared" ca="1" si="80"/>
        <v>-2842869.8214329891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-2842869.8214329891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-11930.154236239867</v>
      </c>
      <c r="L806" s="444">
        <f t="shared" ca="1" si="80"/>
        <v>-2875167.1709338077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-2875167.1709338077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-12064.726525826611</v>
      </c>
      <c r="L807" s="444">
        <f t="shared" ca="1" si="80"/>
        <v>-2907599.0927242129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-2907599.0927242129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-12199.859533286632</v>
      </c>
      <c r="L808" s="444">
        <f t="shared" ca="1" si="80"/>
        <v>-2940166.1475220784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-2940166.1475220784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-12335.555594944404</v>
      </c>
      <c r="L809" s="444">
        <f t="shared" ca="1" si="80"/>
        <v>-2972868.8983816016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-2972868.8983816016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-12471.817056859085</v>
      </c>
      <c r="L810" s="444">
        <f t="shared" ca="1" si="80"/>
        <v>-3005707.9107030393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-3005707.9107030393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-12608.646274865076</v>
      </c>
      <c r="L811" s="444">
        <f t="shared" ca="1" si="80"/>
        <v>-3038683.7522424832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-3038683.7522424832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-12746.045614612758</v>
      </c>
      <c r="L812" s="444">
        <f t="shared" ca="1" si="80"/>
        <v>-3071796.9931216748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-3071796.9931216748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-12884.01745160939</v>
      </c>
      <c r="L813" s="444">
        <f t="shared" ca="1" si="80"/>
        <v>-3105048.205837863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-3105048.205837863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-13022.564171260174</v>
      </c>
      <c r="L814" s="444">
        <f t="shared" ca="1" si="80"/>
        <v>-3138437.9652737021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-3138437.9652737021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-13161.688168909503</v>
      </c>
      <c r="L815" s="444">
        <f t="shared" ca="1" si="80"/>
        <v>-3171966.8487071902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-3171966.8487071902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-13301.391849882371</v>
      </c>
      <c r="L816" s="444">
        <f t="shared" ca="1" si="80"/>
        <v>-3205635.4358216515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-3205635.4358216515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-13441.677629525959</v>
      </c>
      <c r="L817" s="444">
        <f t="shared" ca="1" si="80"/>
        <v>-3239444.3087157561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-3239444.3087157561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-13582.547933251395</v>
      </c>
      <c r="L818" s="444">
        <f t="shared" ca="1" si="80"/>
        <v>-3273394.0519135864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-3273394.0519135864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-13724.00519657569</v>
      </c>
      <c r="L819" s="444">
        <f t="shared" ca="1" si="80"/>
        <v>-3307485.2523747408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-3307485.2523747408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-13866.051865163834</v>
      </c>
      <c r="L820" s="444">
        <f t="shared" ca="1" si="80"/>
        <v>-3341718.4995044833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-3341718.4995044833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-14008.69039487109</v>
      </c>
      <c r="L821" s="444">
        <f t="shared" ca="1" si="80"/>
        <v>-3376094.385163933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-3376094.385163933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-14151.923251785465</v>
      </c>
      <c r="L822" s="444">
        <f t="shared" ca="1" si="80"/>
        <v>-3410613.5036802972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-3410613.5036802972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-14295.752912270316</v>
      </c>
      <c r="L823" s="444">
        <f t="shared" ca="1" si="80"/>
        <v>-3445276.4518571463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-3445276.4518571463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-14440.18186300719</v>
      </c>
      <c r="L824" s="444">
        <f t="shared" ca="1" si="80"/>
        <v>-3480083.8289847323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-3480083.8289847323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-14585.212601038796</v>
      </c>
      <c r="L825" s="444">
        <f t="shared" ca="1" si="80"/>
        <v>-3515036.2368503497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-3515036.2368503497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-14730.847633812202</v>
      </c>
      <c r="L826" s="444">
        <f t="shared" ca="1" si="80"/>
        <v>-3550134.2797487406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-3550134.2797487406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-14877.089479222166</v>
      </c>
      <c r="L827" s="444">
        <f t="shared" ca="1" si="80"/>
        <v>-3585378.5644925414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-3585378.5644925414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-15023.940665654667</v>
      </c>
      <c r="L828" s="444">
        <f t="shared" ca="1" si="80"/>
        <v>-3620769.700422775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-3620769.700422775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-15171.40373203064</v>
      </c>
      <c r="L829" s="444">
        <f t="shared" ca="1" si="80"/>
        <v>-3656308.2994193844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-3656308.2994193844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-15319.481227849847</v>
      </c>
      <c r="L830" s="444">
        <f t="shared" ca="1" si="80"/>
        <v>-3691994.9759118133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-3691994.9759118133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-15468.175713234967</v>
      </c>
      <c r="L831" s="444">
        <f t="shared" ca="1" si="80"/>
        <v>-3727830.3468896272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-3727830.3468896272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-15617.489758975858</v>
      </c>
      <c r="L832" s="444">
        <f t="shared" ca="1" si="80"/>
        <v>-3763815.0319131818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-3763815.0319131818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-15767.425946574003</v>
      </c>
      <c r="L833" s="444">
        <f t="shared" ca="1" si="80"/>
        <v>-3799949.6531243348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-3799949.6531243348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-15917.986868287138</v>
      </c>
      <c r="L834" s="444">
        <f t="shared" ca="1" si="80"/>
        <v>-3836234.8352572005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-3836234.8352572005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-16069.17512717408</v>
      </c>
      <c r="L835" s="444">
        <f t="shared" ca="1" si="80"/>
        <v>-3872671.2056489536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-3872671.2056489536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-16220.99333713972</v>
      </c>
      <c r="L836" s="444">
        <f t="shared" ca="1" si="80"/>
        <v>-3909259.3942506723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-3909259.3942506723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-16373.444122980211</v>
      </c>
      <c r="L837" s="444">
        <f t="shared" ca="1" si="80"/>
        <v>-3946000.0336382315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-3946000.0336382315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-16526.530120428375</v>
      </c>
      <c r="L838" s="444">
        <f t="shared" ca="1" si="80"/>
        <v>-3982893.7590232384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-3982893.7590232384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-16680.253976199238</v>
      </c>
      <c r="L839" s="444">
        <f t="shared" ca="1" si="80"/>
        <v>-4019941.2082640165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-4019941.2082640165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-16834.618348035812</v>
      </c>
      <c r="L840" s="444">
        <f t="shared" ca="1" si="80"/>
        <v>-4057143.0218766313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-4057143.0218766313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-16989.625904755041</v>
      </c>
      <c r="L841" s="444">
        <f t="shared" ca="1" si="80"/>
        <v>-4094499.8430459653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-4094499.8430459653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-17145.279326293934</v>
      </c>
      <c r="L842" s="444">
        <f t="shared" ca="1" si="80"/>
        <v>-4132012.3176368382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-4132012.3176368382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-17301.581303755906</v>
      </c>
      <c r="L843" s="444">
        <f t="shared" ca="1" si="80"/>
        <v>-4169681.0942051727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-4169681.0942051727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-17458.534539457298</v>
      </c>
      <c r="L844" s="444">
        <f t="shared" ca="1" si="80"/>
        <v>-4207506.8240092089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-4207506.8240092089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-17616.141746974114</v>
      </c>
      <c r="L845" s="444">
        <f t="shared" ca="1" si="80"/>
        <v>-4245490.1610207623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-4245490.1610207623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-17774.405651188921</v>
      </c>
      <c r="L846" s="444">
        <f t="shared" ca="1" si="80"/>
        <v>-4283631.7619365305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-4283631.7619365305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-17933.328988337955</v>
      </c>
      <c r="L847" s="444">
        <f t="shared" ca="1" si="80"/>
        <v>-4321932.2861894472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-4321932.2861894472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-18092.914506058441</v>
      </c>
      <c r="L848" s="444">
        <f t="shared" ca="1" si="80"/>
        <v>-4360392.3959600842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-4360392.3959600842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-18253.164963436095</v>
      </c>
      <c r="L849" s="444">
        <f t="shared" ca="1" si="80"/>
        <v>-4399012.7561880993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-4399012.7561880993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-18414.083131052827</v>
      </c>
      <c r="L850" s="444">
        <f t="shared" ca="1" si="80"/>
        <v>-4437794.0345837306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-4437794.0345837306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-18575.671791034623</v>
      </c>
      <c r="L851" s="444">
        <f t="shared" ca="1" si="80"/>
        <v>-4476736.9016393442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-4476736.9016393442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-18737.93373709968</v>
      </c>
      <c r="L852" s="444">
        <f t="shared" ca="1" si="80"/>
        <v>-4515842.0306410231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-4515842.0306410231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-18900.871774606676</v>
      </c>
      <c r="L853" s="444">
        <f t="shared" ca="1" si="80"/>
        <v>-4555110.0976802083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-4555110.0976802083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-19064.48872060328</v>
      </c>
      <c r="L854" s="444">
        <f t="shared" ca="1" si="80"/>
        <v>-4594541.7816653904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-4594541.7816653904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-19228.787403874871</v>
      </c>
      <c r="L855" s="444">
        <f t="shared" ca="1" si="80"/>
        <v>-4634137.7643338442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-4634137.7643338442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-19393.77066499343</v>
      </c>
      <c r="L856" s="444">
        <f t="shared" ca="1" si="80"/>
        <v>-4673898.7302634167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-4673898.7302634167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-19559.441356366646</v>
      </c>
      <c r="L857" s="444">
        <f t="shared" ca="1" si="80"/>
        <v>-4713825.366884362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-4713825.366884362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-19725.802342287254</v>
      </c>
      <c r="L858" s="444">
        <f t="shared" ca="1" si="80"/>
        <v>-4753918.364491228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-4753918.364491228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-19892.856498982528</v>
      </c>
      <c r="L859" s="444">
        <f t="shared" ca="1" si="80"/>
        <v>-4794178.4162547896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-4794178.4162547896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-20060.606714664034</v>
      </c>
      <c r="L860" s="444">
        <f t="shared" ca="1" si="80"/>
        <v>-4834606.2182340324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-4834606.2182340324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-20229.055889577547</v>
      </c>
      <c r="L861" s="444">
        <f t="shared" ca="1" si="80"/>
        <v>-4875202.4693881888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-4875202.4693881888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-20398.206936053197</v>
      </c>
      <c r="L862" s="444">
        <f t="shared" ca="1" si="80"/>
        <v>-4915967.8715888206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-4915967.8715888206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-20568.062778555832</v>
      </c>
      <c r="L863" s="444">
        <f t="shared" ca="1" si="80"/>
        <v>-4956903.1296319552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-4956903.1296319552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-20738.626353735559</v>
      </c>
      <c r="L864" s="444">
        <f t="shared" ca="1" si="80"/>
        <v>-4998008.9512502691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-4998008.9512502691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-20909.900610478533</v>
      </c>
      <c r="L865" s="444">
        <f t="shared" ca="1" si="80"/>
        <v>-5039286.0471253265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-5039286.0471253265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-21081.888509957938</v>
      </c>
      <c r="L866" s="444">
        <f t="shared" ca="1" si="80"/>
        <v>-5080735.1308998633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-5080735.1308998633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-21254.593025685175</v>
      </c>
      <c r="L867" s="444">
        <f t="shared" ca="1" si="80"/>
        <v>-5122356.9191901274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-5122356.9191901274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-21428.017143561276</v>
      </c>
      <c r="L868" s="444">
        <f t="shared" ca="1" si="80"/>
        <v>-5164152.1315982677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-5164152.1315982677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-21602.163861928526</v>
      </c>
      <c r="L869" s="444">
        <f t="shared" ca="1" si="80"/>
        <v>-5206121.490724775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-5206121.490724775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-21777.036191622308</v>
      </c>
      <c r="L870" s="444">
        <f t="shared" ca="1" si="80"/>
        <v>-5248265.7221809765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-5248265.7221809765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-21952.637156023146</v>
      </c>
      <c r="L871" s="444">
        <f t="shared" ca="1" si="80"/>
        <v>-5290585.554601578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-5290585.554601578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-22128.969791108986</v>
      </c>
      <c r="L872" s="444">
        <f t="shared" ca="1" si="80"/>
        <v>-5333081.7196572656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-5333081.7196572656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-22306.037145507686</v>
      </c>
      <c r="L873" s="444">
        <f t="shared" ca="1" si="80"/>
        <v>-5375754.9520673519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-5375754.9520673519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-22483.84228054971</v>
      </c>
      <c r="L874" s="444">
        <f t="shared" ca="1" si="80"/>
        <v>-5418605.9896124806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-5418605.9896124806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-22662.38827032108</v>
      </c>
      <c r="L875" s="444">
        <f t="shared" ca="1" si="80"/>
        <v>-5461635.5731473807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-5461635.5731473807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-22841.678201716499</v>
      </c>
      <c r="L876" s="444">
        <f t="shared" ca="1" si="80"/>
        <v>-5504844.4466136759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-5504844.4466136759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-23021.715174492729</v>
      </c>
      <c r="L877" s="444">
        <f t="shared" ca="1" si="80"/>
        <v>-5548233.3570527472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-5548233.3570527472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-23202.502301322191</v>
      </c>
      <c r="L878" s="444">
        <f t="shared" ca="1" si="80"/>
        <v>-5591803.0546186483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-5591803.0546186483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-23384.04270784678</v>
      </c>
      <c r="L879" s="444">
        <f t="shared" ca="1" si="80"/>
        <v>-5635554.2925910736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-5635554.2925910736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-23566.339532731883</v>
      </c>
      <c r="L880" s="444">
        <f t="shared" ca="1" si="80"/>
        <v>-5679487.8273883844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-5679487.8273883844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-23749.395927720681</v>
      </c>
      <c r="L881" s="444">
        <f t="shared" ca="1" si="80"/>
        <v>-5723604.4185806839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-5723604.4185806839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-23933.215057688594</v>
      </c>
      <c r="L882" s="444">
        <f t="shared" ca="1" si="80"/>
        <v>-5767904.8289029514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-5767904.8289029514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-24117.800100698041</v>
      </c>
      <c r="L883" s="444">
        <f t="shared" ca="1" si="80"/>
        <v>-5812389.8242682284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-5812389.8242682284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-24303.154248053364</v>
      </c>
      <c r="L884" s="444">
        <f t="shared" ca="1" si="80"/>
        <v>-5857060.1737808604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-5857060.1737808604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-24489.280704355995</v>
      </c>
      <c r="L885" s="444">
        <f t="shared" ca="1" si="80"/>
        <v>-5901916.649749795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-5901916.649749795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-24676.182687559889</v>
      </c>
      <c r="L886" s="444">
        <f t="shared" ca="1" si="80"/>
        <v>-5946960.0277019339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-5946960.0277019339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-24863.863429027137</v>
      </c>
      <c r="L887" s="444">
        <f t="shared" ca="1" si="80"/>
        <v>-5992191.0863955393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-5992191.0863955393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-25052.326173583824</v>
      </c>
      <c r="L888" s="444">
        <f t="shared" ca="1" si="80"/>
        <v>-6037610.6078337021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-6037610.6078337021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-25241.574179576171</v>
      </c>
      <c r="L889" s="444">
        <f t="shared" ca="1" si="80"/>
        <v>-6083219.3772778567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-6083219.3772778567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-25431.610718926815</v>
      </c>
      <c r="L890" s="444">
        <f t="shared" ca="1" si="80"/>
        <v>-6129018.1832613619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-6129018.1832613619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-25622.439077191419</v>
      </c>
      <c r="L891" s="444">
        <f t="shared" ca="1" si="80"/>
        <v>-6175007.8176031318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-6175007.8176031318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-25814.062553615462</v>
      </c>
      <c r="L892" s="444">
        <f t="shared" ca="1" si="80"/>
        <v>-6221189.0754213259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-6221189.0754213259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-26006.48446119127</v>
      </c>
      <c r="L893" s="444">
        <f t="shared" ca="1" si="80"/>
        <v>-6267562.7551470958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-6267562.7551470958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-26199.708126715312</v>
      </c>
      <c r="L894" s="444">
        <f t="shared" ca="1" si="80"/>
        <v>-6314129.65853839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-6314129.65853839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-26393.736890845703</v>
      </c>
      <c r="L895" s="444">
        <f t="shared" ca="1" si="80"/>
        <v>-6360890.5906938147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-6360890.5906938147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-26588.574108159974</v>
      </c>
      <c r="L896" s="444">
        <f t="shared" ca="1" si="80"/>
        <v>-6407846.3600665536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-6407846.3600665536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-26784.223147213052</v>
      </c>
      <c r="L897" s="444">
        <f t="shared" ca="1" si="80"/>
        <v>-6454997.7784783458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-6454997.7784783458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-26980.687390595518</v>
      </c>
      <c r="L898" s="444">
        <f t="shared" ca="1" si="80"/>
        <v>-6502345.6611335203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-6502345.6611335203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-27177.970234992081</v>
      </c>
      <c r="L899" s="444">
        <f t="shared" ca="1" si="80"/>
        <v>-6549890.8266330911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-6549890.8266330911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-27376.075091240291</v>
      </c>
      <c r="L900" s="444">
        <f t="shared" ca="1" si="80"/>
        <v>-6597634.0969889099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-6597634.0969889099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-27575.005384389537</v>
      </c>
      <c r="L901" s="444">
        <f t="shared" ca="1" si="80"/>
        <v>-6645576.297637878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-6645576.297637878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-27774.764553760233</v>
      </c>
      <c r="L902" s="444">
        <f t="shared" ca="1" si="80"/>
        <v>-6693718.257456217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-6693718.257456217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-27975.356053003317</v>
      </c>
      <c r="L903" s="444">
        <f t="shared" ca="1" si="80"/>
        <v>-6742060.8087737989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-6742060.8087737989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-28176.783350159905</v>
      </c>
      <c r="L904" s="444">
        <f t="shared" ca="1" si="80"/>
        <v>-6790604.787388538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-6790604.787388538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-28379.04992772132</v>
      </c>
      <c r="L905" s="444">
        <f t="shared" ca="1" si="80"/>
        <v>-6839351.0325808385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-6839351.0325808385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-28582.159282689237</v>
      </c>
      <c r="L906" s="444">
        <f t="shared" ca="1" si="80"/>
        <v>-6888300.3871281063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-6888300.3871281063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-28786.114926636186</v>
      </c>
      <c r="L907" s="444">
        <f t="shared" ca="1" si="80"/>
        <v>-6937453.6973193213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-6937453.6973193213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-28990.920385766247</v>
      </c>
      <c r="L908" s="444">
        <f t="shared" ca="1" si="80"/>
        <v>-6986811.812969666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-6986811.812969666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-29196.579200976019</v>
      </c>
      <c r="L909" s="444">
        <f t="shared" ca="1" si="80"/>
        <v>-7036375.5874352204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-7036375.5874352204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-29403.094927915827</v>
      </c>
      <c r="L910" s="444">
        <f t="shared" ca="1" si="80"/>
        <v>-7086145.8776277145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-7086145.8776277145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-29610.471137051223</v>
      </c>
      <c r="L911" s="444">
        <f t="shared" ca="1" si="80"/>
        <v>-7136123.5440293448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-7136123.5440293448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-29818.711413724679</v>
      </c>
      <c r="L912" s="444">
        <f t="shared" ca="1" si="80"/>
        <v>-7186309.4507076479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-7186309.4507076479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-30027.81935821761</v>
      </c>
      <c r="L913" s="444">
        <f t="shared" ca="1" si="80"/>
        <v>-7236704.4653304443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-7236704.4653304443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-30237.798585812594</v>
      </c>
      <c r="L914" s="444">
        <f t="shared" ca="1" si="80"/>
        <v>-7287309.4591808356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-7287309.4591808356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-30448.652726855897</v>
      </c>
      <c r="L915" s="444">
        <f t="shared" ca="1" si="80"/>
        <v>-7338125.3071722705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-7338125.3071722705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-30660.385426820201</v>
      </c>
      <c r="L916" s="444">
        <f t="shared" ca="1" si="80"/>
        <v>-7389152.8878636695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-7389152.8878636695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-30873.000346367702</v>
      </c>
      <c r="L917" s="444">
        <f t="shared" ca="1" si="80"/>
        <v>-7440393.0834746156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-7440393.0834746156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-31086.501161413315</v>
      </c>
      <c r="L918" s="444">
        <f t="shared" ca="1" si="80"/>
        <v>-7491846.7799006077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-7491846.7799006077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-31300.891563188281</v>
      </c>
      <c r="L919" s="444">
        <f t="shared" ca="1" si="80"/>
        <v>-7543514.8667283747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-7543514.8667283747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-31516.175258303974</v>
      </c>
      <c r="L920" s="444">
        <f t="shared" ca="1" si="80"/>
        <v>-7595398.2372512575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-7595398.2372512575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-31732.355968815984</v>
      </c>
      <c r="L921" s="444">
        <f t="shared" ca="1" si="80"/>
        <v>-7647497.7884846525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-7647497.7884846525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-31949.437432288465</v>
      </c>
      <c r="L922" s="444">
        <f t="shared" ca="1" si="80"/>
        <v>-7699814.4211815195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-7699814.4211815195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-32167.423401858741</v>
      </c>
      <c r="L923" s="444">
        <f t="shared" ca="1" si="80"/>
        <v>-7752349.039847957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-7752349.039847957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-32386.317646302232</v>
      </c>
      <c r="L924" s="444">
        <f t="shared" ca="1" si="80"/>
        <v>-7805102.5527588381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-7805102.5527588381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-32606.123950097568</v>
      </c>
      <c r="L925" s="444">
        <f t="shared" ca="1" si="80"/>
        <v>-7858075.8719735146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-7858075.8719735146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-32826.846113492051</v>
      </c>
      <c r="L926" s="444">
        <f t="shared" ca="1" si="80"/>
        <v>-7911269.9133515852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-7911269.9133515852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-33048.487952567353</v>
      </c>
      <c r="L927" s="444">
        <f t="shared" ca="1" si="80"/>
        <v>-7964685.5965687316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-7964685.5965687316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-33271.053299305458</v>
      </c>
      <c r="L928" s="444">
        <f t="shared" ca="1" si="80"/>
        <v>-8018323.8451326154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-8018323.8451326154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-33494.546001654977</v>
      </c>
      <c r="L929" s="444">
        <f t="shared" ca="1" si="80"/>
        <v>-8072185.5863988493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-8072185.5863988493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-33718.969923597615</v>
      </c>
      <c r="L930" s="444">
        <f t="shared" ca="1" si="80"/>
        <v>-8126271.7515870258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-8126271.7515870258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-33944.32894521502</v>
      </c>
      <c r="L931" s="444">
        <f t="shared" ca="1" si="80"/>
        <v>-8180583.2757968195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-8180583.2757968195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-34170.626962755829</v>
      </c>
      <c r="L932" s="444">
        <f t="shared" ca="1" si="80"/>
        <v>-8235121.0980241541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-8235121.0980241541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-34397.867888703055</v>
      </c>
      <c r="L933" s="444">
        <f t="shared" ca="1" si="80"/>
        <v>-8289886.1611774359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-8289886.1611774359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-34626.055651841729</v>
      </c>
      <c r="L934" s="444">
        <f t="shared" ca="1" si="80"/>
        <v>-8344879.4120938564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-8344879.4120938564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-34855.194197326811</v>
      </c>
      <c r="L935" s="444">
        <f t="shared" ca="1" si="80"/>
        <v>-8400101.8015557621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-8400101.8015557621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-35085.287486751418</v>
      </c>
      <c r="L936" s="444">
        <f t="shared" ca="1" si="80"/>
        <v>-8455554.2843070906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-8455554.2843070906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-35316.339498215282</v>
      </c>
      <c r="L937" s="444">
        <f t="shared" ca="1" si="80"/>
        <v>-8511237.8190698829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-8511237.8190698829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-35548.354226393589</v>
      </c>
      <c r="L938" s="444">
        <f t="shared" ca="1" si="80"/>
        <v>-8567153.3685608543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-8567153.3685608543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-35781.335682605968</v>
      </c>
      <c r="L939" s="444">
        <f t="shared" ca="1" si="80"/>
        <v>-8623301.8995080385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-8623301.8995080385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-36015.2878948859</v>
      </c>
      <c r="L940" s="444">
        <f t="shared" ca="1" si="80"/>
        <v>-8679684.3826675024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-8679684.3826675024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-36250.214908050337</v>
      </c>
      <c r="L941" s="444">
        <f t="shared" ca="1" si="80"/>
        <v>-8736301.7928401306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-8736301.7928401306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-36486.12078376962</v>
      </c>
      <c r="L942" s="444">
        <f t="shared" ca="1" si="80"/>
        <v>-8793155.1088884789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-8793155.1088884789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-36723.009600637735</v>
      </c>
      <c r="L943" s="444">
        <f t="shared" ca="1" si="80"/>
        <v>-8850245.3137536943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-8850245.3137536943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-36960.885454242802</v>
      </c>
      <c r="L944" s="444">
        <f t="shared" ca="1" si="80"/>
        <v>-8907573.3944725152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-8907573.3944725152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-37199.75245723789</v>
      </c>
      <c r="L945" s="444">
        <f t="shared" ca="1" si="80"/>
        <v>-8965140.3421943318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-8965140.3421943318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-37439.614739412122</v>
      </c>
      <c r="L946" s="444">
        <f t="shared" ca="1" si="80"/>
        <v>-9022947.1521983221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-9022947.1521983221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-37680.476447762085</v>
      </c>
      <c r="L947" s="444">
        <f t="shared" ca="1" si="80"/>
        <v>-9080994.8239106629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-9080994.8239106629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-37922.341746563499</v>
      </c>
      <c r="L948" s="444">
        <f t="shared" ca="1" si="80"/>
        <v>-9139284.3609218039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-9139284.3609218039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-38165.214817443259</v>
      </c>
      <c r="L949" s="444">
        <f t="shared" ca="1" si="80"/>
        <v>-9197816.7710038256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-9197816.7710038256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-38409.099859451679</v>
      </c>
      <c r="L950" s="444">
        <f t="shared" ca="1" si="80"/>
        <v>-9256593.0661278553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-9256593.0661278553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-38654.001089135141</v>
      </c>
      <c r="L951" s="444">
        <f t="shared" ca="1" si="80"/>
        <v>-9315614.2624815684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-9315614.2624815684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-38899.922740608941</v>
      </c>
      <c r="L952" s="444">
        <f t="shared" ca="1" si="80"/>
        <v>-9374881.3804867547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-9374881.3804867547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-39146.869065630555</v>
      </c>
      <c r="L953" s="444">
        <f t="shared" ca="1" si="80"/>
        <v>-9434395.4448169637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-9434395.4448169637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-39394.844333673092</v>
      </c>
      <c r="L954" s="444">
        <f t="shared" ca="1" si="80"/>
        <v>-9494157.4844152145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-9494157.4844152145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-39643.852831999131</v>
      </c>
      <c r="L955" s="444">
        <f t="shared" ca="1" si="80"/>
        <v>-9554168.5325117912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-9554168.5325117912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-39893.898865734867</v>
      </c>
      <c r="L956" s="444">
        <f t="shared" ca="1" si="80"/>
        <v>-9614429.6266421042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-9614429.6266421042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-40144.986757944505</v>
      </c>
      <c r="L957" s="444">
        <f t="shared" ca="1" si="80"/>
        <v>-9674941.8086646274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-9674941.8086646274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-40397.120849705025</v>
      </c>
      <c r="L958" s="444">
        <f t="shared" ca="1" si="80"/>
        <v>-9735706.1247789096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-9735706.1247789096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-40650.305500181195</v>
      </c>
      <c r="L959" s="444">
        <f t="shared" ca="1" si="80"/>
        <v>-9796723.6255436689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-9796723.6255436689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-40904.54508670103</v>
      </c>
      <c r="L960" s="444">
        <f t="shared" ca="1" si="80"/>
        <v>-9857995.3658949472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-9857995.3658949472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-41159.844004831357</v>
      </c>
      <c r="L961" s="444">
        <f t="shared" ca="1" si="80"/>
        <v>-9919522.4051643573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-9919522.4051643573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-41416.206668453895</v>
      </c>
      <c r="L962" s="444">
        <f t="shared" ca="1" si="80"/>
        <v>-9981305.8070973884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-9981305.8070973884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-41673.637509841523</v>
      </c>
      <c r="L963" s="444">
        <f t="shared" ca="1" si="80"/>
        <v>-10043346.639871808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-10043346.639871808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-41932.140979734941</v>
      </c>
      <c r="L964" s="444">
        <f t="shared" ca="1" si="80"/>
        <v>-10105645.976116121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-10105645.976116121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-42191.721547419576</v>
      </c>
      <c r="L965" s="444">
        <f t="shared" ca="1" si="80"/>
        <v>-10168204.892928118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-10168204.892928118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-42452.3837008029</v>
      </c>
      <c r="L966" s="444">
        <f t="shared" ca="1" si="80"/>
        <v>-10231024.471893499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-10231024.471893499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-42714.131946491987</v>
      </c>
      <c r="L967" s="444">
        <f t="shared" ca="1" si="80"/>
        <v>-10294105.799104568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-10294105.799104568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-42976.97080987144</v>
      </c>
      <c r="L968" s="444">
        <f t="shared" ca="1" si="80"/>
        <v>-10357449.965179017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-10357449.965179017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-43240.904835181645</v>
      </c>
      <c r="L969" s="444">
        <f t="shared" ca="1" si="80"/>
        <v>-10421058.065278776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-10421058.065278776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-43505.938585597309</v>
      </c>
      <c r="L970" s="444">
        <f t="shared" ca="1" si="80"/>
        <v>-10484931.199128952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-10484931.199128952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-43772.076643306376</v>
      </c>
      <c r="L971" s="444">
        <f t="shared" ca="1" si="80"/>
        <v>-10549070.471036837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-10549070.471036837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-44039.323609589228</v>
      </c>
      <c r="L972" s="444">
        <f t="shared" ca="1" si="80"/>
        <v>-10613476.989911003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-10613476.989911003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-44307.684104898253</v>
      </c>
      <c r="L973" s="444">
        <f t="shared" ca="1" si="80"/>
        <v>-10678151.86928048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-10678151.86928048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-44577.162768937742</v>
      </c>
      <c r="L974" s="444">
        <f t="shared" ca="1" si="80"/>
        <v>-10743096.227313995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-10743096.227313995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-44847.764260744058</v>
      </c>
      <c r="L975" s="444">
        <f t="shared" ca="1" si="80"/>
        <v>-10808311.186839318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-10808311.186839318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-45119.493258766233</v>
      </c>
      <c r="L976" s="444">
        <f t="shared" ca="1" si="80"/>
        <v>-10873797.875362663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-10873797.875362663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-45392.354460946837</v>
      </c>
      <c r="L977" s="444">
        <f t="shared" ca="1" si="80"/>
        <v>-10939557.425088188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-10939557.425088188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-45666.352584803186</v>
      </c>
      <c r="L978" s="444">
        <f t="shared" ca="1" si="80"/>
        <v>-11005590.972937569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-11005590.972937569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-45941.492367508945</v>
      </c>
      <c r="L979" s="444">
        <f t="shared" ca="1" si="80"/>
        <v>-11071899.660569657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-11071899.660569657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-46217.778565975976</v>
      </c>
      <c r="L980" s="444">
        <f t="shared" ca="1" si="80"/>
        <v>-11138484.634400211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-11138484.634400211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-46495.215956936619</v>
      </c>
      <c r="L981" s="444">
        <f t="shared" ca="1" si="80"/>
        <v>-11205347.045621727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-11205347.045621727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-46773.809337026265</v>
      </c>
      <c r="L982" s="444">
        <f t="shared" ca="1" si="80"/>
        <v>-11272488.05022333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-11272488.05022333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-47053.56352286628</v>
      </c>
      <c r="L983" s="444">
        <f t="shared" ca="1" si="80"/>
        <v>-11339908.809010774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-11339908.809010774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-47334.483351147297</v>
      </c>
      <c r="L984" s="444">
        <f t="shared" ca="1" si="80"/>
        <v>-11407610.487626499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-11407610.487626499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-47616.573678712819</v>
      </c>
      <c r="L985" s="444">
        <f t="shared" ca="1" si="80"/>
        <v>-11475594.25656979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-11475594.25656979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-47899.8393826432</v>
      </c>
      <c r="L986" s="444">
        <f t="shared" ca="1" si="80"/>
        <v>-11543861.29121701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-11543861.29121701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-48184.285360339949</v>
      </c>
      <c r="L987" s="444">
        <f t="shared" ca="1" si="80"/>
        <v>-11612412.771841928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-11612412.771841928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-48469.91652961044</v>
      </c>
      <c r="L988" s="444">
        <f t="shared" ca="1" si="80"/>
        <v>-11681249.883636117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-11681249.883636117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-48756.737828752892</v>
      </c>
      <c r="L989" s="444">
        <f t="shared" ca="1" si="80"/>
        <v>-11750373.816729447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-11750373.816729447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-49044.75421664177</v>
      </c>
      <c r="L990" s="444">
        <f t="shared" ca="1" si="80"/>
        <v>-11819785.766210666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-11819785.766210666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-49333.970672813513</v>
      </c>
      <c r="L991" s="444">
        <f t="shared" ca="1" si="80"/>
        <v>-11889486.932148058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-11889486.932148058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-49624.392197552646</v>
      </c>
      <c r="L992" s="444">
        <f t="shared" ca="1" si="80"/>
        <v>-11959478.519610189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-11959478.519610189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-49916.023811978193</v>
      </c>
      <c r="L993" s="444">
        <f t="shared" ca="1" si="80"/>
        <v>-12029761.738686744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-12029761.738686744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-50208.870558130511</v>
      </c>
      <c r="L994" s="444">
        <f t="shared" ca="1" si="80"/>
        <v>-12100337.804509452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-12100337.804509452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-50502.937499058455</v>
      </c>
      <c r="L995" s="444">
        <f t="shared" ca="1" si="80"/>
        <v>-12171207.937273089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-12171207.937273089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-50798.229718906943</v>
      </c>
      <c r="L996" s="444">
        <f t="shared" ca="1" si="80"/>
        <v>-12242373.362256574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-12242373.362256574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-51094.752323004795</v>
      </c>
      <c r="L997" s="444">
        <f t="shared" ca="1" si="80"/>
        <v>-12313835.309844157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-12313835.309844157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-51392.51043795306</v>
      </c>
      <c r="L998" s="444">
        <f t="shared" ca="1" si="80"/>
        <v>-12385595.015546687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-12385595.015546687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-51691.509211713601</v>
      </c>
      <c r="L999" s="444">
        <f t="shared" ca="1" si="80"/>
        <v>-12457653.720022978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-12457653.720022978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-51991.753813698153</v>
      </c>
      <c r="L1000" s="444">
        <f t="shared" ca="1" si="80"/>
        <v>-12530012.669101255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-12530012.669101255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-52293.249434857637</v>
      </c>
      <c r="L1001" s="444">
        <f t="shared" ca="1" si="80"/>
        <v>-12602673.113800691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-12602673.113800691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-52596.001287771956</v>
      </c>
      <c r="L1002" s="444">
        <f t="shared" ca="1" si="80"/>
        <v>-12675636.310353041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-12675636.310353041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-52900.014606740078</v>
      </c>
      <c r="L1003" s="444">
        <f t="shared" ca="1" si="80"/>
        <v>-12748903.520224359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-12748903.520224359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-53205.294647870571</v>
      </c>
      <c r="L1004" s="444">
        <f t="shared" ca="1" si="80"/>
        <v>-12822476.010136807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-12822476.010136807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-53511.846689172438</v>
      </c>
      <c r="L1005" s="444">
        <f t="shared" ca="1" si="80"/>
        <v>-12896355.052090557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-12896355.052090557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-53819.676030646398</v>
      </c>
      <c r="L1006" s="444">
        <f t="shared" ca="1" si="80"/>
        <v>-12970541.923385782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-12970541.923385782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-54128.7879943765</v>
      </c>
      <c r="L1007" s="444">
        <f t="shared" ca="1" si="80"/>
        <v>-13045037.906644737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-13045037.906644737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-54439.187924622151</v>
      </c>
      <c r="L1008" s="444">
        <f t="shared" ca="1" si="80"/>
        <v>-13119844.289833937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-13119844.289833937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-54750.881187910483</v>
      </c>
      <c r="L1009" s="444">
        <f t="shared" ca="1" si="80"/>
        <v>-13194962.366286425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-13194962.366286425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-55063.87317312917</v>
      </c>
      <c r="L1010" s="444">
        <f t="shared" ca="1" si="80"/>
        <v>-13270393.434724132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-13270393.434724132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-55378.169291619619</v>
      </c>
      <c r="L1011" s="444">
        <f t="shared" ca="1" si="80"/>
        <v>-13346138.799280329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-13346138.799280329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-55693.774977270448</v>
      </c>
      <c r="L1012" s="444">
        <f t="shared" ca="1" si="80"/>
        <v>-13422199.769522177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-13422199.769522177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-56010.695686611478</v>
      </c>
      <c r="L1013" s="444">
        <f t="shared" ca="1" si="80"/>
        <v>-13498577.660473367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-13498577.660473367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-56328.936898908098</v>
      </c>
      <c r="L1014" s="444">
        <f t="shared" ca="1" si="80"/>
        <v>-13575273.792636853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-13575273.792636853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-56648.504116255957</v>
      </c>
      <c r="L1015" s="444">
        <f t="shared" ca="1" si="80"/>
        <v>-13652289.492017686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-13652289.492017686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-56969.4028636761</v>
      </c>
      <c r="L1016" s="444">
        <f t="shared" ca="1" si="80"/>
        <v>-13729626.09014594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-13729626.09014594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-57291.638689210493</v>
      </c>
      <c r="L1017" s="444">
        <f t="shared" ca="1" si="80"/>
        <v>-13807284.924099728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-13807284.924099728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-57615.217164017937</v>
      </c>
      <c r="L1018" s="444">
        <f t="shared" ca="1" si="80"/>
        <v>-13885267.336528324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-13885267.336528324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-57940.143882470424</v>
      </c>
      <c r="L1019" s="444">
        <f t="shared" ca="1" si="80"/>
        <v>-13963574.675675372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-13963574.675675372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-58266.424462249779</v>
      </c>
      <c r="L1020" s="444">
        <f t="shared" ca="1" si="80"/>
        <v>-14042208.295402199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-14042208.295402199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-58594.064544444896</v>
      </c>
      <c r="L1021" s="444">
        <f t="shared" ca="1" si="80"/>
        <v>-14121169.555211222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-14121169.555211222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-58923.069793649156</v>
      </c>
      <c r="L1022" s="444">
        <f t="shared" ca="1" si="80"/>
        <v>-14200459.820269449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-14200459.820269449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-59253.445898058439</v>
      </c>
      <c r="L1023" s="444">
        <f t="shared" ca="1" si="80"/>
        <v>-14280080.461432084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-14280080.461432084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-59585.198569569424</v>
      </c>
      <c r="L1024" s="444">
        <f t="shared" ca="1" si="80"/>
        <v>-14360032.855266232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-14360032.855266232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-59918.333543878376</v>
      </c>
      <c r="L1025" s="444">
        <f t="shared" ca="1" si="80"/>
        <v>-14440318.384074688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-14440318.384074688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-60252.856580580279</v>
      </c>
      <c r="L1026" s="444">
        <f t="shared" ca="1" si="80"/>
        <v>-14520938.435919845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-14520938.435919845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-60588.77346326843</v>
      </c>
      <c r="L1027" s="444">
        <f t="shared" ca="1" si="80"/>
        <v>-14601894.404647691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-14601894.404647691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-60926.089999634445</v>
      </c>
      <c r="L1028" s="444">
        <f t="shared" ref="L1028:L1282" ca="1" si="104">I1028-J1028+K1028</f>
        <v>-14683187.689911904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-14683187.689911904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-61264.812021568665</v>
      </c>
      <c r="L1029" s="444">
        <f t="shared" ca="1" si="104"/>
        <v>-14764819.69719805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-14764819.69719805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-61604.945385260959</v>
      </c>
      <c r="L1030" s="444">
        <f t="shared" ca="1" si="104"/>
        <v>-14846791.837847888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-14846791.837847888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-61946.495971301942</v>
      </c>
      <c r="L1031" s="444">
        <f t="shared" ca="1" si="104"/>
        <v>-14929105.529083768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-14929105.529083768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-62289.469684784774</v>
      </c>
      <c r="L1032" s="444">
        <f t="shared" ca="1" si="104"/>
        <v>-15011762.194033131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-15011762.194033131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-62633.872455407109</v>
      </c>
      <c r="L1033" s="444">
        <f t="shared" ca="1" si="104"/>
        <v>-15094763.261753116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-15094763.261753116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-62979.710237573723</v>
      </c>
      <c r="L1034" s="444">
        <f t="shared" ca="1" si="104"/>
        <v>-15178110.167255268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-15178110.167255268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-63326.989010499361</v>
      </c>
      <c r="L1035" s="444">
        <f t="shared" ca="1" si="104"/>
        <v>-15261804.351530345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-15261804.351530345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-63675.714778312176</v>
      </c>
      <c r="L1036" s="444">
        <f t="shared" ca="1" si="104"/>
        <v>-15345847.261573235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-15345847.261573235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-64025.893570157554</v>
      </c>
      <c r="L1037" s="444">
        <f t="shared" ca="1" si="104"/>
        <v>-15430240.350407969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-15430240.350407969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-64377.531440302278</v>
      </c>
      <c r="L1038" s="444">
        <f t="shared" ca="1" si="104"/>
        <v>-15514985.07711285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-15514985.07711285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-64730.634468239281</v>
      </c>
      <c r="L1039" s="444">
        <f t="shared" ca="1" si="104"/>
        <v>-15600082.906845666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-15600082.906845666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-65085.208758792694</v>
      </c>
      <c r="L1040" s="444">
        <f t="shared" ca="1" si="104"/>
        <v>-15685535.310869036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-15685535.310869036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-65441.2604422234</v>
      </c>
      <c r="L1041" s="444">
        <f t="shared" ca="1" si="104"/>
        <v>-15771343.766575838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-15771343.766575838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-65798.795674335051</v>
      </c>
      <c r="L1042" s="444">
        <f t="shared" ca="1" si="104"/>
        <v>-15857509.757514751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-15857509.757514751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-66157.820636580538</v>
      </c>
      <c r="L1043" s="444">
        <f t="shared" ca="1" si="104"/>
        <v>-15944034.773415908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-15944034.773415908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-66518.341536168678</v>
      </c>
      <c r="L1044" s="444">
        <f t="shared" ca="1" si="104"/>
        <v>-16030920.310216654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-16030920.310216654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-66880.364606171803</v>
      </c>
      <c r="L1045" s="444">
        <f t="shared" ca="1" si="104"/>
        <v>-16118167.870087404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-16118167.870087404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-67243.896105633263</v>
      </c>
      <c r="L1046" s="444">
        <f t="shared" ca="1" si="104"/>
        <v>-16205778.961457616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-16205778.961457616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-67608.9423196758</v>
      </c>
      <c r="L1047" s="444">
        <f t="shared" ca="1" si="104"/>
        <v>-16293755.09904187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-16293755.09904187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-67975.509559610204</v>
      </c>
      <c r="L1048" s="444">
        <f t="shared" ca="1" si="104"/>
        <v>-16382097.803866059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-16382097.803866059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-68343.604163044321</v>
      </c>
      <c r="L1049" s="444">
        <f t="shared" ca="1" si="104"/>
        <v>-16470808.603293682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-16470808.603293682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-68713.232493992749</v>
      </c>
      <c r="L1050" s="444">
        <f t="shared" ca="1" si="104"/>
        <v>-16559889.031052252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-16559889.031052252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-69084.400942986787</v>
      </c>
      <c r="L1051" s="444">
        <f t="shared" ca="1" si="104"/>
        <v>-16649340.627259817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-16649340.627259817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-69457.115927184976</v>
      </c>
      <c r="L1052" s="444">
        <f t="shared" ca="1" si="104"/>
        <v>-16739164.938451581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-16739164.938451581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-69831.383890483979</v>
      </c>
      <c r="L1053" s="444">
        <f t="shared" ca="1" si="104"/>
        <v>-16829363.517606642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-16829363.517606642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-70207.211303630087</v>
      </c>
      <c r="L1054" s="444">
        <f t="shared" ca="1" si="104"/>
        <v>-16919937.924174849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-16919937.924174849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-70584.604664330938</v>
      </c>
      <c r="L1055" s="444">
        <f t="shared" ca="1" si="104"/>
        <v>-17010889.724103756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-17010889.724103756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-70963.570497368055</v>
      </c>
      <c r="L1056" s="444">
        <f t="shared" ca="1" si="104"/>
        <v>-17102220.489865702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-17102220.489865702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-71344.115354709502</v>
      </c>
      <c r="L1057" s="444">
        <f t="shared" ca="1" si="104"/>
        <v>-17193931.800484989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-17193931.800484989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-71726.245815623188</v>
      </c>
      <c r="L1058" s="444">
        <f t="shared" ca="1" si="104"/>
        <v>-17286025.24156519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-17286025.24156519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-72109.968486790705</v>
      </c>
      <c r="L1059" s="444">
        <f t="shared" ca="1" si="104"/>
        <v>-17378502.405316558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-17378502.405316558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-72495.290002421403</v>
      </c>
      <c r="L1060" s="444">
        <f t="shared" ca="1" si="104"/>
        <v>-17471364.890583556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-17471364.890583556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-72882.21702436723</v>
      </c>
      <c r="L1061" s="444">
        <f t="shared" ca="1" si="104"/>
        <v>-17564614.302872501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-17564614.302872501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-73270.756242237825</v>
      </c>
      <c r="L1062" s="444">
        <f t="shared" ca="1" si="104"/>
        <v>-17658252.254379317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-17658252.254379317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-73660.914373516222</v>
      </c>
      <c r="L1063" s="444">
        <f t="shared" ca="1" si="104"/>
        <v>-17752280.364017412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-17752280.364017412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-74052.698163674955</v>
      </c>
      <c r="L1064" s="444">
        <f t="shared" ca="1" si="104"/>
        <v>-17846700.257445663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-17846700.257445663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-74446.114386292669</v>
      </c>
      <c r="L1065" s="444">
        <f t="shared" ca="1" si="104"/>
        <v>-17941513.567096535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-17941513.567096535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-74841.169843171301</v>
      </c>
      <c r="L1066" s="444">
        <f t="shared" ca="1" si="104"/>
        <v>-18036721.932204284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-18036721.932204284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-75237.871364453589</v>
      </c>
      <c r="L1067" s="444">
        <f t="shared" ca="1" si="104"/>
        <v>-18132326.998833314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-18132326.998833314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-75636.225808741219</v>
      </c>
      <c r="L1068" s="444">
        <f t="shared" ca="1" si="104"/>
        <v>-18228330.419906631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-18228330.419906631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-76036.240063213365</v>
      </c>
      <c r="L1069" s="444">
        <f t="shared" ca="1" si="104"/>
        <v>-18324733.855234422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-18324733.855234422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-76437.921043745824</v>
      </c>
      <c r="L1070" s="444">
        <f t="shared" ca="1" si="104"/>
        <v>-18421538.971542746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-18421538.971542746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-76841.275695030519</v>
      </c>
      <c r="L1071" s="444">
        <f t="shared" ca="1" si="104"/>
        <v>-18518747.442502353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-18518747.442502353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-77246.310990695551</v>
      </c>
      <c r="L1072" s="444">
        <f t="shared" ca="1" si="104"/>
        <v>-18616360.948757626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-18616360.948757626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-77653.033933425846</v>
      </c>
      <c r="L1073" s="444">
        <f t="shared" ca="1" si="104"/>
        <v>-18714381.177955631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-18714381.177955631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-78061.451555084204</v>
      </c>
      <c r="L1074" s="444">
        <f t="shared" ca="1" si="104"/>
        <v>-18812809.824775293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-18812809.824775293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-78471.570916832803</v>
      </c>
      <c r="L1075" s="444">
        <f t="shared" ca="1" si="104"/>
        <v>-18911648.590956703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-18911648.590956703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-78883.399109255333</v>
      </c>
      <c r="L1076" s="444">
        <f t="shared" ca="1" si="104"/>
        <v>-19010899.185330536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-19010899.185330536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-79296.943252479643</v>
      </c>
      <c r="L1077" s="444">
        <f t="shared" ca="1" si="104"/>
        <v>-19110563.323847592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-19110563.323847592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-79712.2104963007</v>
      </c>
      <c r="L1078" s="444">
        <f t="shared" ca="1" si="104"/>
        <v>-19210642.729608469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-19210642.729608469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-80129.208020304359</v>
      </c>
      <c r="L1079" s="444">
        <f t="shared" ca="1" si="104"/>
        <v>-19311139.13289335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-19311139.13289335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-80547.943033991367</v>
      </c>
      <c r="L1080" s="444">
        <f t="shared" ca="1" si="104"/>
        <v>-19412054.271191917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-19412054.271191917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-80968.422776902065</v>
      </c>
      <c r="L1081" s="444">
        <f t="shared" ca="1" si="104"/>
        <v>-19513389.889233395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-19513389.889233395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-81390.654518741561</v>
      </c>
      <c r="L1082" s="444">
        <f t="shared" ca="1" si="104"/>
        <v>-19615147.739016715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-19615147.739016715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-81814.645559505385</v>
      </c>
      <c r="L1083" s="444">
        <f t="shared" ca="1" si="104"/>
        <v>-19717329.579840798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-19717329.579840798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-82240.403229605727</v>
      </c>
      <c r="L1084" s="444">
        <f t="shared" ca="1" si="104"/>
        <v>-19819937.178334981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-19819937.178334981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-82667.934889998156</v>
      </c>
      <c r="L1085" s="444">
        <f t="shared" ca="1" si="104"/>
        <v>-19922972.308489557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-19922972.308489557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-83097.247932308892</v>
      </c>
      <c r="L1086" s="444">
        <f t="shared" ca="1" si="104"/>
        <v>-20026436.751686443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-20026436.751686443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-83528.349778962584</v>
      </c>
      <c r="L1087" s="444">
        <f t="shared" ca="1" si="104"/>
        <v>-20130332.296729982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-20130332.296729982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-83961.247883310658</v>
      </c>
      <c r="L1088" s="444">
        <f t="shared" ca="1" si="104"/>
        <v>-20234660.739877872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-20234660.739877872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-84395.949729760207</v>
      </c>
      <c r="L1089" s="444">
        <f t="shared" ca="1" si="104"/>
        <v>-20339423.884872209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-20339423.884872209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-84832.462833903279</v>
      </c>
      <c r="L1090" s="444">
        <f t="shared" ca="1" si="104"/>
        <v>-20444623.542970691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-20444623.542970691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-85270.794742646947</v>
      </c>
      <c r="L1091" s="444">
        <f t="shared" ca="1" si="104"/>
        <v>-20550261.532977916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-20550261.532977916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-85710.953034343722</v>
      </c>
      <c r="L1092" s="444">
        <f t="shared" ca="1" si="104"/>
        <v>-20656339.681276839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-20656339.681276839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-86152.945318922575</v>
      </c>
      <c r="L1093" s="444">
        <f t="shared" ca="1" si="104"/>
        <v>-20762859.821860339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-20762859.821860339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-86596.779238020492</v>
      </c>
      <c r="L1094" s="444">
        <f t="shared" ca="1" si="104"/>
        <v>-20869823.796362936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-20869823.796362936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-87042.462465114644</v>
      </c>
      <c r="L1095" s="444">
        <f t="shared" ca="1" si="104"/>
        <v>-20977233.454092629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-20977233.454092629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-87490.002705655032</v>
      </c>
      <c r="L1096" s="444">
        <f t="shared" ca="1" si="104"/>
        <v>-21085090.652062863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-21085090.652062863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-87939.407697197676</v>
      </c>
      <c r="L1097" s="444">
        <f t="shared" ca="1" si="104"/>
        <v>-21193397.255024638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-21193397.255024638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-88390.685209538395</v>
      </c>
      <c r="L1098" s="444">
        <f t="shared" ca="1" si="104"/>
        <v>-21302155.135498755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-21302155.135498755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-88843.843044847221</v>
      </c>
      <c r="L1099" s="444">
        <f t="shared" ca="1" si="104"/>
        <v>-21411366.17380818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-21411366.17380818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-89298.88903780315</v>
      </c>
      <c r="L1100" s="444">
        <f t="shared" ca="1" si="104"/>
        <v>-21521032.25811056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-21521032.25811056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-89755.831055729737</v>
      </c>
      <c r="L1101" s="444">
        <f t="shared" ca="1" si="104"/>
        <v>-21631155.284430869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-21631155.284430869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-90214.676998731025</v>
      </c>
      <c r="L1102" s="444">
        <f t="shared" ca="1" si="104"/>
        <v>-21741737.156694178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-21741737.156694178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-90675.434799828145</v>
      </c>
      <c r="L1103" s="444">
        <f t="shared" ca="1" si="104"/>
        <v>-21852779.786758583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-21852779.786758583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-91138.112425096508</v>
      </c>
      <c r="L1104" s="444">
        <f t="shared" ca="1" si="104"/>
        <v>-21964285.094448257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-21964285.094448257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-91602.717873803485</v>
      </c>
      <c r="L1105" s="444">
        <f t="shared" ca="1" si="104"/>
        <v>-22076255.007586639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-22076255.007586639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-92069.259178546738</v>
      </c>
      <c r="L1106" s="444">
        <f t="shared" ca="1" si="104"/>
        <v>-22188691.462029763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-22188691.462029763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-92537.744405393081</v>
      </c>
      <c r="L1107" s="444">
        <f t="shared" ca="1" si="104"/>
        <v>-22301596.401699733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-22301596.401699733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-93008.181654017957</v>
      </c>
      <c r="L1108" s="444">
        <f t="shared" ca="1" si="104"/>
        <v>-22414971.778618328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-22414971.778618328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-93480.579057845447</v>
      </c>
      <c r="L1109" s="444">
        <f t="shared" ca="1" si="104"/>
        <v>-22528819.552940752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-22528819.552940752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-93954.944784188876</v>
      </c>
      <c r="L1110" s="444">
        <f t="shared" ca="1" si="104"/>
        <v>-22643141.692989521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-22643141.692989521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-94431.28703439208</v>
      </c>
      <c r="L1111" s="444">
        <f t="shared" ca="1" si="104"/>
        <v>-22757940.175288491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-22757940.175288491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-94909.614043971116</v>
      </c>
      <c r="L1112" s="444">
        <f t="shared" ca="1" si="104"/>
        <v>-22873216.984597038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-22873216.984597038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-95389.934082756736</v>
      </c>
      <c r="L1113" s="444">
        <f t="shared" ca="1" si="104"/>
        <v>-22988974.113944374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-22988974.113944374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-95872.255455037302</v>
      </c>
      <c r="L1114" s="444">
        <f t="shared" ca="1" si="104"/>
        <v>-23105213.564663988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-23105213.564663988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-96356.58649970236</v>
      </c>
      <c r="L1115" s="444">
        <f t="shared" ca="1" si="104"/>
        <v>-23221937.346428268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-23221937.346428268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-96842.935590386856</v>
      </c>
      <c r="L1116" s="444">
        <f t="shared" ca="1" si="104"/>
        <v>-23339147.477283232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-23339147.477283232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-97331.311135615877</v>
      </c>
      <c r="L1117" s="444">
        <f t="shared" ca="1" si="104"/>
        <v>-23456845.983683426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-23456845.983683426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-97821.721578950019</v>
      </c>
      <c r="L1118" s="444">
        <f t="shared" ca="1" si="104"/>
        <v>-23575034.900526952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-23575034.900526952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-98314.175399131374</v>
      </c>
      <c r="L1119" s="444">
        <f t="shared" ca="1" si="104"/>
        <v>-23693716.271190662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-23693716.271190662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-98808.681110230158</v>
      </c>
      <c r="L1120" s="444">
        <f t="shared" ca="1" si="104"/>
        <v>-23812892.147565469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-23812892.147565469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-99305.247261791868</v>
      </c>
      <c r="L1121" s="444">
        <f t="shared" ca="1" si="104"/>
        <v>-23932564.590091839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-23932564.590091839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-99803.882438985078</v>
      </c>
      <c r="L1122" s="444">
        <f t="shared" ca="1" si="104"/>
        <v>-24052735.667795401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-24052735.667795401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-100304.59526274991</v>
      </c>
      <c r="L1123" s="444">
        <f t="shared" ca="1" si="104"/>
        <v>-24173407.45832273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-24173407.45832273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-100807.39438994712</v>
      </c>
      <c r="L1124" s="444">
        <f t="shared" ca="1" si="104"/>
        <v>-24294582.047977254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-24294582.047977254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-101312.28851350764</v>
      </c>
      <c r="L1125" s="444">
        <f t="shared" ca="1" si="104"/>
        <v>-24416261.531755339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-24416261.531755339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-101819.28636258299</v>
      </c>
      <c r="L1126" s="444">
        <f t="shared" ca="1" si="104"/>
        <v>-24538448.013382502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-24538448.013382502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-102328.39670269616</v>
      </c>
      <c r="L1127" s="444">
        <f t="shared" ca="1" si="104"/>
        <v>-24661143.605349775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-24661143.605349775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-102839.62833589314</v>
      </c>
      <c r="L1128" s="444">
        <f t="shared" ca="1" si="104"/>
        <v>-24784350.428950246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-24784350.428950246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-103352.9901008951</v>
      </c>
      <c r="L1129" s="444">
        <f t="shared" ca="1" si="104"/>
        <v>-24908070.614315718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-24908070.614315718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-103868.49087325123</v>
      </c>
      <c r="L1130" s="444">
        <f t="shared" ca="1" si="104"/>
        <v>-25032306.300453547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-25032306.300453547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-104386.13956549219</v>
      </c>
      <c r="L1131" s="444">
        <f t="shared" ca="1" si="104"/>
        <v>-25157059.635283619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-25157059.635283619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-104905.94512728415</v>
      </c>
      <c r="L1132" s="444">
        <f t="shared" ca="1" si="104"/>
        <v>-25282332.775675483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-25282332.775675483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-105427.91654558359</v>
      </c>
      <c r="L1133" s="444">
        <f t="shared" ca="1" si="104"/>
        <v>-25408127.887485646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-25408127.887485646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-105952.0628447926</v>
      </c>
      <c r="L1134" s="444">
        <f t="shared" ca="1" si="104"/>
        <v>-25534447.145595018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-25534447.145595018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-106478.39308691498</v>
      </c>
      <c r="L1135" s="444">
        <f t="shared" ca="1" si="104"/>
        <v>-25661292.73394651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-25661292.73394651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-107006.91637171287</v>
      </c>
      <c r="L1136" s="444">
        <f t="shared" ca="1" si="104"/>
        <v>-25788666.845582802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-25788666.845582802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-107537.64183686407</v>
      </c>
      <c r="L1137" s="444">
        <f t="shared" ca="1" si="104"/>
        <v>-25916571.682684243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-25916571.682684243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-108070.57865812008</v>
      </c>
      <c r="L1138" s="444">
        <f t="shared" ca="1" si="104"/>
        <v>-26045009.456606939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-26045009.456606939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-108605.73604946466</v>
      </c>
      <c r="L1139" s="444">
        <f t="shared" ca="1" si="104"/>
        <v>-26173982.387920983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-26173982.387920983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-109143.12326327317</v>
      </c>
      <c r="L1140" s="444">
        <f t="shared" ca="1" si="104"/>
        <v>-26303492.706448834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-26303492.706448834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-109682.74959047254</v>
      </c>
      <c r="L1141" s="444">
        <f t="shared" ca="1" si="104"/>
        <v>-26433542.651303884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-26433542.651303884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-110224.62436070193</v>
      </c>
      <c r="L1142" s="444">
        <f t="shared" ca="1" si="104"/>
        <v>-26564134.470929164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-26564134.470929164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-110768.75694247392</v>
      </c>
      <c r="L1143" s="444">
        <f t="shared" ca="1" si="104"/>
        <v>-26695270.423136216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-26695270.423136216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-111315.15674333664</v>
      </c>
      <c r="L1144" s="444">
        <f t="shared" ca="1" si="104"/>
        <v>-26826952.77514413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-26826952.77514413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-111863.83321003627</v>
      </c>
      <c r="L1145" s="444">
        <f t="shared" ca="1" si="104"/>
        <v>-26959183.803618744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-26959183.803618744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-112414.79582868051</v>
      </c>
      <c r="L1146" s="444">
        <f t="shared" ca="1" si="104"/>
        <v>-27091965.794712003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-27091965.794712003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-112968.05412490241</v>
      </c>
      <c r="L1147" s="444">
        <f t="shared" ca="1" si="104"/>
        <v>-27225301.044101484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-27225301.044101484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-113523.61766402525</v>
      </c>
      <c r="L1148" s="444">
        <f t="shared" ca="1" si="104"/>
        <v>-27359191.857030086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-27359191.857030086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-114081.49605122775</v>
      </c>
      <c r="L1149" s="444">
        <f t="shared" ca="1" si="104"/>
        <v>-27493640.548345894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-27493640.548345894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-114641.6989317103</v>
      </c>
      <c r="L1150" s="444">
        <f t="shared" ca="1" si="104"/>
        <v>-27628649.44254218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-27628649.44254218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-115204.23599086147</v>
      </c>
      <c r="L1151" s="444">
        <f t="shared" ca="1" si="104"/>
        <v>-27764220.873797622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-27764220.873797622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-115769.11695442583</v>
      </c>
      <c r="L1152" s="444">
        <f t="shared" ca="1" si="104"/>
        <v>-27900357.186016627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-27900357.186016627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-116336.35158867169</v>
      </c>
      <c r="L1153" s="444">
        <f t="shared" ca="1" si="104"/>
        <v>-28037060.732869875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-28037060.732869875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-116905.94970056022</v>
      </c>
      <c r="L1154" s="444">
        <f t="shared" ca="1" si="104"/>
        <v>-28174333.877835013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-28174333.877835013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-117477.92113791495</v>
      </c>
      <c r="L1155" s="444">
        <f t="shared" ca="1" si="104"/>
        <v>-28312178.994237505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-28312178.994237505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-118052.27578959201</v>
      </c>
      <c r="L1156" s="444">
        <f t="shared" ca="1" si="104"/>
        <v>-28450598.465291675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-28450598.465291675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-118629.02358565106</v>
      </c>
      <c r="L1157" s="444">
        <f t="shared" ca="1" si="104"/>
        <v>-28589594.684141904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-28589594.684141904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-119208.17449752703</v>
      </c>
      <c r="L1158" s="444">
        <f t="shared" ca="1" si="104"/>
        <v>-28729170.053904008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-28729170.053904008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-119789.73853820244</v>
      </c>
      <c r="L1159" s="444">
        <f t="shared" ca="1" si="104"/>
        <v>-28869326.987706788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-28869326.987706788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-120373.72576238069</v>
      </c>
      <c r="L1160" s="444">
        <f t="shared" ca="1" si="104"/>
        <v>-29010067.908733748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-29010067.908733748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-120960.14626665969</v>
      </c>
      <c r="L1161" s="444">
        <f t="shared" ca="1" si="104"/>
        <v>-29151395.250264984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-29151395.250264984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-121549.0101897065</v>
      </c>
      <c r="L1162" s="444">
        <f t="shared" ca="1" si="104"/>
        <v>-29293311.45571927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-29293311.45571927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-122140.3277124327</v>
      </c>
      <c r="L1163" s="444">
        <f t="shared" ca="1" si="104"/>
        <v>-29435818.978696279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-29435818.978696279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-122734.10905817023</v>
      </c>
      <c r="L1164" s="444">
        <f t="shared" ca="1" si="104"/>
        <v>-29578920.283019029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-29578920.283019029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-123330.36449284836</v>
      </c>
      <c r="L1165" s="444">
        <f t="shared" ca="1" si="104"/>
        <v>-29722617.842776455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-29722617.842776455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-123929.10432517096</v>
      </c>
      <c r="L1166" s="444">
        <f t="shared" ca="1" si="104"/>
        <v>-29866914.142366204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-29866914.142366204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-124530.33890679492</v>
      </c>
      <c r="L1167" s="444">
        <f t="shared" ca="1" si="104"/>
        <v>-30011811.676537577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-30011811.676537577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-125134.07863250897</v>
      </c>
      <c r="L1168" s="444">
        <f t="shared" ca="1" si="104"/>
        <v>-30157312.950434662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-30157312.950434662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-125655.47062681109</v>
      </c>
      <c r="L1169" s="444">
        <f t="shared" ca="1" si="104"/>
        <v>-30282968.421061475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-30282968.421061475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-126179.03508775613</v>
      </c>
      <c r="L1170" s="444">
        <f t="shared" ca="1" si="104"/>
        <v>-30409147.456149232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-30409147.456149232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-126704.78106728847</v>
      </c>
      <c r="L1171" s="444">
        <f t="shared" ca="1" si="104"/>
        <v>-30535852.237216521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-30535852.237216521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-127232.71765506883</v>
      </c>
      <c r="L1172" s="444">
        <f t="shared" ca="1" si="104"/>
        <v>-30663084.954871591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-30663084.954871591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-127762.85397863163</v>
      </c>
      <c r="L1173" s="444">
        <f t="shared" ca="1" si="104"/>
        <v>-30790847.808850221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-30790847.808850221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-128295.19920354259</v>
      </c>
      <c r="L1174" s="444">
        <f t="shared" ca="1" si="104"/>
        <v>-30919143.008053765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-30919143.008053765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-128829.76253355737</v>
      </c>
      <c r="L1175" s="444">
        <f t="shared" ca="1" si="104"/>
        <v>-31047972.770587321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-31047972.770587321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-129366.55321078049</v>
      </c>
      <c r="L1176" s="444">
        <f t="shared" ca="1" si="104"/>
        <v>-31177339.323798101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-31177339.323798101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-129905.58051582542</v>
      </c>
      <c r="L1177" s="444">
        <f t="shared" ca="1" si="104"/>
        <v>-31307244.904313926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-31307244.904313926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-130446.85376797471</v>
      </c>
      <c r="L1178" s="444">
        <f t="shared" ca="1" si="104"/>
        <v>-31437691.758081902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-31437691.758081902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-130990.38232534126</v>
      </c>
      <c r="L1179" s="444">
        <f t="shared" ca="1" si="104"/>
        <v>-31568682.140407242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-31568682.140407242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-131536.17558503017</v>
      </c>
      <c r="L1180" s="444">
        <f t="shared" ca="1" si="104"/>
        <v>-31700218.315992273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-31700218.315992273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-132084.24298330114</v>
      </c>
      <c r="L1181" s="444">
        <f t="shared" ca="1" si="104"/>
        <v>-31832302.558975574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-31832302.558975574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-132634.59399573156</v>
      </c>
      <c r="L1182" s="444">
        <f t="shared" ca="1" si="104"/>
        <v>-31964937.152971305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-31964937.152971305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-133187.23813738042</v>
      </c>
      <c r="L1183" s="444">
        <f t="shared" ca="1" si="104"/>
        <v>-32098124.391108684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-32098124.391108684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-133742.18496295286</v>
      </c>
      <c r="L1184" s="444">
        <f t="shared" ca="1" si="104"/>
        <v>-32231866.576071639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-32231866.576071639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-134299.44406696517</v>
      </c>
      <c r="L1185" s="444">
        <f t="shared" ca="1" si="104"/>
        <v>-32366166.020138603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-32366166.020138603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-134859.02508391082</v>
      </c>
      <c r="L1186" s="444">
        <f t="shared" ca="1" si="104"/>
        <v>-32501025.045222513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-32501025.045222513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-135420.93768842713</v>
      </c>
      <c r="L1187" s="444">
        <f t="shared" ca="1" si="104"/>
        <v>-32636445.982910942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-32636445.982910942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-135985.19159546227</v>
      </c>
      <c r="L1188" s="444">
        <f t="shared" ca="1" si="104"/>
        <v>-32772431.174506404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-32772431.174506404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-136551.79656044336</v>
      </c>
      <c r="L1189" s="444">
        <f t="shared" ca="1" si="104"/>
        <v>-32908982.971066847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-32908982.971066847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-137120.76237944519</v>
      </c>
      <c r="L1190" s="444">
        <f t="shared" ca="1" si="104"/>
        <v>-33046103.733446293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-33046103.733446293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-137692.09888935956</v>
      </c>
      <c r="L1191" s="444">
        <f t="shared" ca="1" si="104"/>
        <v>-33183795.832335651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-33183795.832335651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-138265.8159680652</v>
      </c>
      <c r="L1192" s="444">
        <f t="shared" ca="1" si="104"/>
        <v>-33322061.648303717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-33322061.648303717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-138841.92353459881</v>
      </c>
      <c r="L1193" s="444">
        <f t="shared" ca="1" si="104"/>
        <v>-33460903.571838316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-33460903.571838316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-139420.43154932631</v>
      </c>
      <c r="L1194" s="444">
        <f t="shared" ca="1" si="104"/>
        <v>-33600324.003387645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-33600324.003387645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-140001.35001411519</v>
      </c>
      <c r="L1195" s="444">
        <f t="shared" ca="1" si="104"/>
        <v>-33740325.353401758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-33740325.353401758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-140584.68897250731</v>
      </c>
      <c r="L1196" s="444">
        <f t="shared" ca="1" si="104"/>
        <v>-33880910.042374268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-33880910.042374268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-141170.45850989278</v>
      </c>
      <c r="L1197" s="444">
        <f t="shared" ca="1" si="104"/>
        <v>-34022080.50088416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-34022080.50088416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-141758.668753684</v>
      </c>
      <c r="L1198" s="444">
        <f t="shared" ca="1" si="104"/>
        <v>-34163839.169637844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-34163839.169637844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-142349.32987349102</v>
      </c>
      <c r="L1199" s="444">
        <f t="shared" ca="1" si="104"/>
        <v>-34306188.499511331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-34306188.499511331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-142942.4520812972</v>
      </c>
      <c r="L1200" s="444">
        <f t="shared" ca="1" si="104"/>
        <v>-34449130.951592632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-34449130.951592632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-143538.04563163596</v>
      </c>
      <c r="L1201" s="444">
        <f t="shared" ca="1" si="104"/>
        <v>-34592668.997224271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-34592668.997224271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-144136.12082176781</v>
      </c>
      <c r="L1202" s="444">
        <f t="shared" ca="1" si="104"/>
        <v>-34736805.118046038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-34736805.118046038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-144736.68799185849</v>
      </c>
      <c r="L1203" s="444">
        <f t="shared" ca="1" si="104"/>
        <v>-34881541.806037895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-34881541.806037895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-145339.75752515788</v>
      </c>
      <c r="L1204" s="444">
        <f t="shared" ca="1" si="104"/>
        <v>-35026881.563563056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-35026881.563563056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-145945.3398481794</v>
      </c>
      <c r="L1205" s="444">
        <f t="shared" ca="1" si="104"/>
        <v>-35172826.903411239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-35172826.903411239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-146553.44543088015</v>
      </c>
      <c r="L1206" s="444">
        <f t="shared" ca="1" si="104"/>
        <v>-35319380.348842122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-35319380.348842122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-147164.08478684217</v>
      </c>
      <c r="L1207" s="444">
        <f t="shared" ca="1" si="104"/>
        <v>-35466544.433628961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-35466544.433628961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-147777.26847345399</v>
      </c>
      <c r="L1208" s="444">
        <f t="shared" ca="1" si="104"/>
        <v>-35614321.702102415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-35614321.702102415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-148393.00709209341</v>
      </c>
      <c r="L1209" s="444">
        <f t="shared" ca="1" si="104"/>
        <v>-35762714.709194511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-35762714.709194511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-149011.31128831045</v>
      </c>
      <c r="L1210" s="444">
        <f t="shared" ca="1" si="104"/>
        <v>-35911726.020482823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-35911726.020482823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-149632.19175201177</v>
      </c>
      <c r="L1211" s="444">
        <f t="shared" ca="1" si="104"/>
        <v>-36061358.212234832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-36061358.212234832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-150255.65921764512</v>
      </c>
      <c r="L1212" s="444">
        <f t="shared" ca="1" si="104"/>
        <v>-36211613.871452481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-36211613.871452481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-150881.72446438533</v>
      </c>
      <c r="L1213" s="444">
        <f t="shared" ca="1" si="104"/>
        <v>-36362495.595916867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-36362495.595916867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-151510.39831632026</v>
      </c>
      <c r="L1214" s="444">
        <f t="shared" ca="1" si="104"/>
        <v>-36514005.994233191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-36514005.994233191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-152141.6916426383</v>
      </c>
      <c r="L1215" s="444">
        <f t="shared" ca="1" si="104"/>
        <v>-36666147.685875833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-36666147.685875833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-152775.61535781596</v>
      </c>
      <c r="L1216" s="444">
        <f t="shared" ca="1" si="104"/>
        <v>-36818923.301233649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-36818923.301233649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-153412.18042180687</v>
      </c>
      <c r="L1217" s="444">
        <f t="shared" ca="1" si="104"/>
        <v>-36972335.481655456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-36972335.481655456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-154051.39784023107</v>
      </c>
      <c r="L1218" s="444">
        <f t="shared" ca="1" si="104"/>
        <v>-37126386.879495688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-37126386.879495688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-154693.27866456535</v>
      </c>
      <c r="L1219" s="444">
        <f t="shared" ca="1" si="104"/>
        <v>-37281080.158160254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-37281080.158160254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-155337.8339923344</v>
      </c>
      <c r="L1220" s="444">
        <f t="shared" ca="1" si="104"/>
        <v>-37436417.992152587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-37436417.992152587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-155985.07496730244</v>
      </c>
      <c r="L1221" s="444">
        <f t="shared" ca="1" si="104"/>
        <v>-37592403.067119889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-37592403.067119889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-156635.0127796662</v>
      </c>
      <c r="L1222" s="444">
        <f t="shared" ca="1" si="104"/>
        <v>-37749038.079899557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-37749038.079899557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-157287.65866624814</v>
      </c>
      <c r="L1223" s="444">
        <f t="shared" ca="1" si="104"/>
        <v>-37906325.738565803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-37906325.738565803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-157943.02391069086</v>
      </c>
      <c r="L1224" s="444">
        <f t="shared" ca="1" si="104"/>
        <v>-38064268.762476496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-38064268.762476496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-158601.11984365206</v>
      </c>
      <c r="L1225" s="444">
        <f t="shared" ca="1" si="104"/>
        <v>-38222869.882320151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-38222869.882320151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-159261.95784300062</v>
      </c>
      <c r="L1226" s="444">
        <f t="shared" ca="1" si="104"/>
        <v>-38382131.840163149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-38382131.840163149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-159925.54933401311</v>
      </c>
      <c r="L1227" s="444">
        <f t="shared" ca="1" si="104"/>
        <v>-38542057.389497161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-38542057.389497161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-160591.90578957149</v>
      </c>
      <c r="L1228" s="444">
        <f t="shared" ca="1" si="104"/>
        <v>-38702649.29528673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-38702649.29528673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-161261.03873036138</v>
      </c>
      <c r="L1229" s="444">
        <f t="shared" ca="1" si="104"/>
        <v>-38863910.33401709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-38863910.33401709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-161932.95972507121</v>
      </c>
      <c r="L1230" s="444">
        <f t="shared" ca="1" si="104"/>
        <v>-39025843.293742165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-39025843.293742165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-162607.68039059234</v>
      </c>
      <c r="L1231" s="444">
        <f t="shared" ca="1" si="104"/>
        <v>-39188450.974132754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-39188450.974132754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-163285.21239221981</v>
      </c>
      <c r="L1232" s="444">
        <f t="shared" ca="1" si="104"/>
        <v>-39351736.186524972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-39351736.186524972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-163965.56744385406</v>
      </c>
      <c r="L1233" s="444">
        <f t="shared" ca="1" si="104"/>
        <v>-39515701.753968827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-39515701.753968827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-164648.75730820344</v>
      </c>
      <c r="L1234" s="444">
        <f t="shared" ca="1" si="104"/>
        <v>-39680350.511277027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-39680350.511277027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-165334.79379698762</v>
      </c>
      <c r="L1235" s="444">
        <f t="shared" ca="1" si="104"/>
        <v>-39845685.305074014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-39845685.305074014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-166023.68877114172</v>
      </c>
      <c r="L1236" s="444">
        <f t="shared" ca="1" si="104"/>
        <v>-40011708.993845157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-40011708.993845157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-166715.45414102147</v>
      </c>
      <c r="L1237" s="444">
        <f t="shared" ca="1" si="104"/>
        <v>-40178424.447986178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-40178424.447986178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-167410.10186660907</v>
      </c>
      <c r="L1238" s="444">
        <f t="shared" ca="1" si="104"/>
        <v>-40345834.549852788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-40345834.549852788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-168107.64395771996</v>
      </c>
      <c r="L1239" s="444">
        <f t="shared" ca="1" si="104"/>
        <v>-40513942.193810508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-40513942.193810508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-168808.09247421045</v>
      </c>
      <c r="L1240" s="444">
        <f t="shared" ca="1" si="104"/>
        <v>-40682750.286284715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-40682750.286284715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-169511.45952618631</v>
      </c>
      <c r="L1241" s="444">
        <f t="shared" ca="1" si="104"/>
        <v>-40852261.745810904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-40852261.745810904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-170217.75727421208</v>
      </c>
      <c r="L1242" s="444">
        <f t="shared" ca="1" si="104"/>
        <v>-41022479.503085114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-41022479.503085114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-170926.99792952131</v>
      </c>
      <c r="L1243" s="444">
        <f t="shared" ca="1" si="104"/>
        <v>-41193406.501014635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-41193406.501014635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-171639.19375422766</v>
      </c>
      <c r="L1244" s="444">
        <f t="shared" ca="1" si="104"/>
        <v>-41365045.694768861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-41365045.694768861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-172354.35706153692</v>
      </c>
      <c r="L1245" s="444">
        <f t="shared" ca="1" si="104"/>
        <v>-41537400.051830396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-41537400.051830396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-173072.50021595997</v>
      </c>
      <c r="L1246" s="444">
        <f t="shared" ca="1" si="104"/>
        <v>-41710472.552046359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-41710472.552046359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-173793.63563352649</v>
      </c>
      <c r="L1247" s="444">
        <f t="shared" ca="1" si="104"/>
        <v>-41884266.187679887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-41884266.187679887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-174517.77578199952</v>
      </c>
      <c r="L1248" s="444">
        <f t="shared" ca="1" si="104"/>
        <v>-42058783.963461883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-42058783.963461883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-175244.93318109118</v>
      </c>
      <c r="L1249" s="444">
        <f t="shared" ca="1" si="104"/>
        <v>-42234028.896642976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-42234028.896642976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-175975.12040267905</v>
      </c>
      <c r="L1250" s="444">
        <f t="shared" ca="1" si="104"/>
        <v>-42410004.017045654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-42410004.017045654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-176708.35007102357</v>
      </c>
      <c r="L1251" s="444">
        <f t="shared" ca="1" si="104"/>
        <v>-42586712.367116675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-42586712.367116675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-177444.63486298613</v>
      </c>
      <c r="L1252" s="444">
        <f t="shared" ca="1" si="104"/>
        <v>-42764157.001979664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-42764157.001979664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-178183.9875082486</v>
      </c>
      <c r="L1253" s="444">
        <f t="shared" ca="1" si="104"/>
        <v>-42942340.989487916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-42942340.989487916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-178926.42078953297</v>
      </c>
      <c r="L1254" s="444">
        <f t="shared" ca="1" si="104"/>
        <v>-43121267.410277449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-43121267.410277449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-179671.94754282269</v>
      </c>
      <c r="L1255" s="444">
        <f t="shared" ca="1" si="104"/>
        <v>-43300939.357820272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-43300939.357820272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-180420.58065758448</v>
      </c>
      <c r="L1256" s="444">
        <f t="shared" ca="1" si="104"/>
        <v>-43481359.938477859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-43481359.938477859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-181172.33307699108</v>
      </c>
      <c r="L1257" s="444">
        <f t="shared" ca="1" si="104"/>
        <v>-43662532.27155485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-43662532.27155485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-181927.2177981452</v>
      </c>
      <c r="L1258" s="444">
        <f t="shared" ca="1" si="104"/>
        <v>-43844459.489352994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-43844459.489352994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-182685.24787230414</v>
      </c>
      <c r="L1259" s="444">
        <f t="shared" ca="1" si="104"/>
        <v>-44027144.737225294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-44027144.737225294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-183446.4364051054</v>
      </c>
      <c r="L1260" s="444">
        <f t="shared" ca="1" si="104"/>
        <v>-44210591.173630401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-44210591.173630401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-184210.79655679333</v>
      </c>
      <c r="L1261" s="444">
        <f t="shared" ca="1" si="104"/>
        <v>-44394801.970187195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-44394801.970187195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-184978.34154244664</v>
      </c>
      <c r="L1262" s="444">
        <f t="shared" ca="1" si="104"/>
        <v>-44579780.31172964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-44579780.31172964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-185749.08463220682</v>
      </c>
      <c r="L1263" s="444">
        <f t="shared" ca="1" si="104"/>
        <v>-44765529.39636185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-44765529.39636185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-186523.03915150772</v>
      </c>
      <c r="L1264" s="444">
        <f t="shared" ca="1" si="104"/>
        <v>-44952052.435513355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-44952052.435513355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-187300.21848130564</v>
      </c>
      <c r="L1265" s="444">
        <f t="shared" ca="1" si="104"/>
        <v>-45139352.653994657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-45139352.653994657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-188080.63605831107</v>
      </c>
      <c r="L1266" s="444">
        <f t="shared" ca="1" si="104"/>
        <v>-45327433.290052965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-45327433.290052965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-188864.30537522069</v>
      </c>
      <c r="L1267" s="444">
        <f t="shared" ca="1" si="104"/>
        <v>-45516297.595428184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-45516297.595428184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-189651.23998095078</v>
      </c>
      <c r="L1268" s="444">
        <f t="shared" ca="1" si="104"/>
        <v>-45705948.835409135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-45705948.835409135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-190441.45348087139</v>
      </c>
      <c r="L1269" s="444">
        <f t="shared" ca="1" si="104"/>
        <v>-45896390.288890004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-45896390.288890004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-191234.95953704169</v>
      </c>
      <c r="L1270" s="444">
        <f t="shared" ca="1" si="104"/>
        <v>-46087625.248427048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-46087625.248427048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-192031.77186844603</v>
      </c>
      <c r="L1271" s="444">
        <f t="shared" ca="1" si="104"/>
        <v>-46279657.020295493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-46279657.020295493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-192831.90425123123</v>
      </c>
      <c r="L1272" s="444">
        <f t="shared" ca="1" si="104"/>
        <v>-46472488.924546726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-46472488.924546726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-193635.37051894469</v>
      </c>
      <c r="L1273" s="444">
        <f t="shared" ca="1" si="104"/>
        <v>-46666124.295065671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-46666124.295065671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-194442.18456277362</v>
      </c>
      <c r="L1274" s="444">
        <f t="shared" ca="1" si="104"/>
        <v>-46860566.479628444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-46860566.479628444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-195252.36033178517</v>
      </c>
      <c r="L1275" s="444">
        <f t="shared" ca="1" si="104"/>
        <v>-47055818.839960232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-47055818.839960232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-196065.91183316763</v>
      </c>
      <c r="L1276" s="444">
        <f t="shared" ca="1" si="104"/>
        <v>-47251884.751793399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-47251884.751793399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-196882.85313247249</v>
      </c>
      <c r="L1277" s="444">
        <f t="shared" ca="1" si="104"/>
        <v>-47448767.604925871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-47448767.604925871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-197703.19835385779</v>
      </c>
      <c r="L1278" s="444">
        <f t="shared" ca="1" si="104"/>
        <v>-47646470.803279728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-47646470.803279728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-198526.9616803322</v>
      </c>
      <c r="L1279" s="444">
        <f t="shared" ca="1" si="104"/>
        <v>-47844997.764960058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-47844997.764960058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-199354.15735400023</v>
      </c>
      <c r="L1280" s="444">
        <f t="shared" ca="1" si="104"/>
        <v>-48044351.922314055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-48044351.922314055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-200184.79967630855</v>
      </c>
      <c r="L1281" s="444">
        <f t="shared" ca="1" si="104"/>
        <v>-48244536.721990362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-48244536.721990362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-201018.90300829319</v>
      </c>
      <c r="L1282" s="444">
        <f t="shared" ca="1" si="104"/>
        <v>-48445555.624998651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-48445555.624998651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-201856.48177082773</v>
      </c>
      <c r="L1283" s="444">
        <f t="shared" ref="L1283:L1537" ca="1" si="109">I1283-J1283+K1283</f>
        <v>-48647412.10676948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-48647412.10676948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-202697.55044487282</v>
      </c>
      <c r="L1284" s="444">
        <f t="shared" ca="1" si="109"/>
        <v>-48850109.657214351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-48850109.657214351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-203542.12357172646</v>
      </c>
      <c r="L1285" s="444">
        <f t="shared" ca="1" si="109"/>
        <v>-49053651.780786075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-49053651.780786075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-204390.21575327532</v>
      </c>
      <c r="L1286" s="444">
        <f t="shared" ca="1" si="109"/>
        <v>-49258041.996539347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-49258041.996539347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-205241.84165224727</v>
      </c>
      <c r="L1287" s="444">
        <f t="shared" ca="1" si="109"/>
        <v>-49463283.838191591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-49463283.838191591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-206097.01599246496</v>
      </c>
      <c r="L1288" s="444">
        <f t="shared" ca="1" si="109"/>
        <v>-49669380.854184054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-49669380.854184054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-206955.75355910021</v>
      </c>
      <c r="L1289" s="444">
        <f t="shared" ca="1" si="109"/>
        <v>-49876336.607743151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-49876336.607743151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-207818.06919892979</v>
      </c>
      <c r="L1290" s="444">
        <f t="shared" ca="1" si="109"/>
        <v>-50084154.67694208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-50084154.67694208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-208683.977820592</v>
      </c>
      <c r="L1291" s="444">
        <f t="shared" ca="1" si="109"/>
        <v>-50292838.65476267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-50292838.65476267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-209553.49439484446</v>
      </c>
      <c r="L1292" s="444">
        <f t="shared" ca="1" si="109"/>
        <v>-50502392.149157517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-50502392.149157517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-210426.63395482299</v>
      </c>
      <c r="L1293" s="444">
        <f t="shared" ca="1" si="109"/>
        <v>-50712818.78311234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-50712818.78311234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-211303.41159630142</v>
      </c>
      <c r="L1294" s="444">
        <f t="shared" ca="1" si="109"/>
        <v>-50924122.194708638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-50924122.194708638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-212183.84247795265</v>
      </c>
      <c r="L1295" s="444">
        <f t="shared" ca="1" si="109"/>
        <v>-51136306.037186593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-51136306.037186593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-213067.94182161079</v>
      </c>
      <c r="L1296" s="444">
        <f t="shared" ca="1" si="109"/>
        <v>-51349373.979008205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-51349373.979008205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-213955.72491253418</v>
      </c>
      <c r="L1297" s="444">
        <f t="shared" ca="1" si="109"/>
        <v>-51563329.703920737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-51563329.703920737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-214847.20709966973</v>
      </c>
      <c r="L1298" s="444">
        <f t="shared" ca="1" si="109"/>
        <v>-51778176.911020406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-51778176.911020406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-215742.40379591836</v>
      </c>
      <c r="L1299" s="444">
        <f t="shared" ca="1" si="109"/>
        <v>-51993919.314816326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-51993919.314816326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-216641.33047840136</v>
      </c>
      <c r="L1300" s="444">
        <f t="shared" ca="1" si="109"/>
        <v>-52210560.645294726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-52210560.645294726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-217544.00268872801</v>
      </c>
      <c r="L1301" s="444">
        <f t="shared" ca="1" si="109"/>
        <v>-52428104.647983454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-52428104.647983454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-218450.43603326436</v>
      </c>
      <c r="L1302" s="444">
        <f t="shared" ca="1" si="109"/>
        <v>-52646555.084016718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-52646555.084016718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-219360.64618340298</v>
      </c>
      <c r="L1303" s="444">
        <f t="shared" ca="1" si="109"/>
        <v>-52865915.730200119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-52865915.730200119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-220274.64887583384</v>
      </c>
      <c r="L1304" s="444">
        <f t="shared" ca="1" si="109"/>
        <v>-53086190.379075952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-53086190.379075952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-221192.45991281647</v>
      </c>
      <c r="L1305" s="444">
        <f t="shared" ca="1" si="109"/>
        <v>-53307382.838988766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-53307382.838988766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-222114.09516245319</v>
      </c>
      <c r="L1306" s="444">
        <f t="shared" ca="1" si="109"/>
        <v>-53529496.934151217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-53529496.934151217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-223039.57055896343</v>
      </c>
      <c r="L1307" s="444">
        <f t="shared" ca="1" si="109"/>
        <v>-53752536.504710183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-53752536.504710183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-223968.90210295908</v>
      </c>
      <c r="L1308" s="444">
        <f t="shared" ca="1" si="109"/>
        <v>-53976505.406813145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-53976505.406813145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-224902.10586172147</v>
      </c>
      <c r="L1309" s="444">
        <f t="shared" ca="1" si="109"/>
        <v>-54201407.512674868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-54201407.512674868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-225839.19796947861</v>
      </c>
      <c r="L1310" s="444">
        <f t="shared" ca="1" si="109"/>
        <v>-54427246.710644349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-54427246.710644349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-226780.1946276848</v>
      </c>
      <c r="L1311" s="444">
        <f t="shared" ca="1" si="109"/>
        <v>-54654026.905272037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-54654026.905272037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-227725.11210530016</v>
      </c>
      <c r="L1312" s="444">
        <f t="shared" ca="1" si="109"/>
        <v>-54881752.017377339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-54881752.017377339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-228673.96673907226</v>
      </c>
      <c r="L1313" s="444">
        <f t="shared" ca="1" si="109"/>
        <v>-55110425.984116413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-55110425.984116413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-229626.77493381835</v>
      </c>
      <c r="L1314" s="444">
        <f t="shared" ca="1" si="109"/>
        <v>-55340052.759050228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-55340052.759050228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-230583.55316270929</v>
      </c>
      <c r="L1315" s="444">
        <f t="shared" ca="1" si="109"/>
        <v>-55570636.312212937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-55570636.312212937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-231544.31796755394</v>
      </c>
      <c r="L1316" s="444">
        <f t="shared" ca="1" si="109"/>
        <v>-55802180.630180493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-55802180.630180493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-232509.08595908541</v>
      </c>
      <c r="L1317" s="444">
        <f t="shared" ca="1" si="109"/>
        <v>-56034689.716139577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-56034689.716139577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-233477.87381724824</v>
      </c>
      <c r="L1318" s="444">
        <f t="shared" ca="1" si="109"/>
        <v>-56268167.589956827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-56268167.589956827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-234450.69829148677</v>
      </c>
      <c r="L1319" s="444">
        <f t="shared" ca="1" si="109"/>
        <v>-56502618.288248315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-56502618.288248315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-235427.57620103465</v>
      </c>
      <c r="L1320" s="444">
        <f t="shared" ca="1" si="109"/>
        <v>-56738045.864449352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-56738045.864449352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-236408.52443520562</v>
      </c>
      <c r="L1321" s="444">
        <f t="shared" ca="1" si="109"/>
        <v>-56974454.388884559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-56974454.388884559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-237393.55995368565</v>
      </c>
      <c r="L1322" s="444">
        <f t="shared" ca="1" si="109"/>
        <v>-57211847.948838241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-57211847.948838241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-238382.69978682601</v>
      </c>
      <c r="L1323" s="444">
        <f t="shared" ca="1" si="109"/>
        <v>-57450230.648625068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-57450230.648625068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-239375.96103593777</v>
      </c>
      <c r="L1324" s="444">
        <f t="shared" ca="1" si="109"/>
        <v>-57689606.609661005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-57689606.609661005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-240373.36087358749</v>
      </c>
      <c r="L1325" s="444">
        <f t="shared" ca="1" si="109"/>
        <v>-57929979.970534593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-57929979.970534593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-241374.91654389416</v>
      </c>
      <c r="L1326" s="444">
        <f t="shared" ca="1" si="109"/>
        <v>-58171354.887078486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-58171354.887078486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-242380.64536282702</v>
      </c>
      <c r="L1327" s="444">
        <f t="shared" ca="1" si="109"/>
        <v>-58413735.532441311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-58413735.532441311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-243390.56471850543</v>
      </c>
      <c r="L1328" s="444">
        <f t="shared" ca="1" si="109"/>
        <v>-58657126.097159818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-58657126.097159818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-244404.69207149927</v>
      </c>
      <c r="L1329" s="444">
        <f t="shared" ca="1" si="109"/>
        <v>-58901530.789231315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-58901530.789231315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-245423.04495513046</v>
      </c>
      <c r="L1330" s="444">
        <f t="shared" ca="1" si="109"/>
        <v>-59146953.834186442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-59146953.834186442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-246445.64097577683</v>
      </c>
      <c r="L1331" s="444">
        <f t="shared" ca="1" si="109"/>
        <v>-59393399.475162216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-59393399.475162216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-247472.4978131759</v>
      </c>
      <c r="L1332" s="444">
        <f t="shared" ca="1" si="109"/>
        <v>-59640871.972975388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-59640871.972975388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-248503.63322073076</v>
      </c>
      <c r="L1333" s="444">
        <f t="shared" ca="1" si="109"/>
        <v>-59889375.60619612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-59889375.60619612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-249539.06502581717</v>
      </c>
      <c r="L1334" s="444">
        <f t="shared" ca="1" si="109"/>
        <v>-60138914.671221934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-60138914.671221934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-250578.8111300914</v>
      </c>
      <c r="L1335" s="444">
        <f t="shared" ca="1" si="109"/>
        <v>-60389493.482352026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-60389493.482352026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-251622.88950980009</v>
      </c>
      <c r="L1336" s="444">
        <f t="shared" ca="1" si="109"/>
        <v>-60641116.371861823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-60641116.371861823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-252671.31821609091</v>
      </c>
      <c r="L1337" s="444">
        <f t="shared" ca="1" si="109"/>
        <v>-60893787.690077916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-60893787.690077916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-253724.11537532465</v>
      </c>
      <c r="L1338" s="444">
        <f t="shared" ca="1" si="109"/>
        <v>-61147511.805453241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-61147511.805453241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-254781.29918938846</v>
      </c>
      <c r="L1339" s="444">
        <f t="shared" ca="1" si="109"/>
        <v>-61402293.10464263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-61402293.10464263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-255842.88793601093</v>
      </c>
      <c r="L1340" s="444">
        <f t="shared" ca="1" si="109"/>
        <v>-61658135.992578641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-61658135.992578641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-256908.89996907767</v>
      </c>
      <c r="L1341" s="444">
        <f t="shared" ca="1" si="109"/>
        <v>-61915044.892547719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-61915044.892547719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-257979.35371894881</v>
      </c>
      <c r="L1342" s="444">
        <f t="shared" ca="1" si="109"/>
        <v>-62173024.246266671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-62173024.246266671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-259054.26769277779</v>
      </c>
      <c r="L1343" s="444">
        <f t="shared" ca="1" si="109"/>
        <v>-62432078.513959445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-62432078.513959445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-260133.66047483101</v>
      </c>
      <c r="L1344" s="444">
        <f t="shared" ca="1" si="109"/>
        <v>-62692212.174434274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-62692212.174434274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-261217.55072680951</v>
      </c>
      <c r="L1345" s="444">
        <f t="shared" ca="1" si="109"/>
        <v>-62953429.725161083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-62953429.725161083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-262305.95718817116</v>
      </c>
      <c r="L1346" s="444">
        <f t="shared" ca="1" si="109"/>
        <v>-63215735.682349257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-63215735.682349257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-263398.89867645525</v>
      </c>
      <c r="L1347" s="444">
        <f t="shared" ca="1" si="109"/>
        <v>-63479134.581025712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-63479134.581025712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-264496.3940876071</v>
      </c>
      <c r="L1348" s="444">
        <f t="shared" ca="1" si="109"/>
        <v>-63743630.975113317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-63743630.975113317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-265598.46239630546</v>
      </c>
      <c r="L1349" s="444">
        <f t="shared" ca="1" si="109"/>
        <v>-64009229.437509626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-64009229.437509626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-266705.12265629007</v>
      </c>
      <c r="L1350" s="444">
        <f t="shared" ca="1" si="109"/>
        <v>-64275934.560165919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-64275934.560165919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-267816.3940006913</v>
      </c>
      <c r="L1351" s="444">
        <f t="shared" ca="1" si="109"/>
        <v>-64543750.954166614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-64543750.954166614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-268932.29564236087</v>
      </c>
      <c r="L1352" s="444">
        <f t="shared" ca="1" si="109"/>
        <v>-64812683.249808975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-64812683.249808975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-270052.846874204</v>
      </c>
      <c r="L1353" s="444">
        <f t="shared" ca="1" si="109"/>
        <v>-65082736.096683182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-65082736.096683182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-271178.0670695132</v>
      </c>
      <c r="L1354" s="444">
        <f t="shared" ca="1" si="109"/>
        <v>-65353914.163752697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-65353914.163752697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-272307.97568230296</v>
      </c>
      <c r="L1355" s="444">
        <f t="shared" ca="1" si="109"/>
        <v>-65626222.139435001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-65626222.139435001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-273442.59224764584</v>
      </c>
      <c r="L1356" s="444">
        <f t="shared" ca="1" si="109"/>
        <v>-65899664.731682643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-65899664.731682643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-274581.93638201099</v>
      </c>
      <c r="L1357" s="444">
        <f t="shared" ca="1" si="109"/>
        <v>-66174246.668064654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-66174246.668064654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-275726.02778360271</v>
      </c>
      <c r="L1358" s="444">
        <f t="shared" ca="1" si="109"/>
        <v>-66449972.695848256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-66449972.695848256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-276874.88623270107</v>
      </c>
      <c r="L1359" s="444">
        <f t="shared" ca="1" si="109"/>
        <v>-66726847.58208096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-66726847.58208096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-278028.531592004</v>
      </c>
      <c r="L1360" s="444">
        <f t="shared" ca="1" si="109"/>
        <v>-67004876.113672964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-67004876.113672964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-279186.98380697065</v>
      </c>
      <c r="L1361" s="444">
        <f t="shared" ca="1" si="109"/>
        <v>-67284063.097479939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-67284063.097479939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-280350.26290616643</v>
      </c>
      <c r="L1362" s="444">
        <f t="shared" ca="1" si="109"/>
        <v>-67564413.360386103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-67564413.360386103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-281518.38900160877</v>
      </c>
      <c r="L1363" s="444">
        <f t="shared" ca="1" si="109"/>
        <v>-67845931.749387711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-67845931.749387711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-282691.38228911546</v>
      </c>
      <c r="L1364" s="444">
        <f t="shared" ca="1" si="109"/>
        <v>-68128623.131676823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-68128623.131676823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-283869.26304865343</v>
      </c>
      <c r="L1365" s="444">
        <f t="shared" ca="1" si="109"/>
        <v>-68412492.394725472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-68412492.394725472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-285052.05164468946</v>
      </c>
      <c r="L1366" s="444">
        <f t="shared" ca="1" si="109"/>
        <v>-68697544.446370155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-68697544.446370155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-286239.76852654229</v>
      </c>
      <c r="L1367" s="444">
        <f t="shared" ca="1" si="109"/>
        <v>-68983784.214896694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-68983784.214896694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-287432.43422873621</v>
      </c>
      <c r="L1368" s="444">
        <f t="shared" ca="1" si="109"/>
        <v>-69271216.649125427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-69271216.649125427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-288630.06937135593</v>
      </c>
      <c r="L1369" s="444">
        <f t="shared" ca="1" si="109"/>
        <v>-69559846.718496785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-69559846.718496785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-289832.69466040324</v>
      </c>
      <c r="L1370" s="444">
        <f t="shared" ca="1" si="109"/>
        <v>-69849679.413157195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-69849679.413157195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-291040.33088815497</v>
      </c>
      <c r="L1371" s="444">
        <f t="shared" ca="1" si="109"/>
        <v>-70140719.744045347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-70140719.744045347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-292252.99893352226</v>
      </c>
      <c r="L1372" s="444">
        <f t="shared" ca="1" si="109"/>
        <v>-70432972.742978871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-70432972.742978871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-293470.71976241196</v>
      </c>
      <c r="L1373" s="444">
        <f t="shared" ca="1" si="109"/>
        <v>-70726443.462741286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-70726443.462741286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-294693.51442808867</v>
      </c>
      <c r="L1374" s="444">
        <f t="shared" ca="1" si="109"/>
        <v>-71021136.97716938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-71021136.97716938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-295921.40407153906</v>
      </c>
      <c r="L1375" s="444">
        <f t="shared" ca="1" si="109"/>
        <v>-71317058.381240919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-71317058.381240919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-297154.40992183716</v>
      </c>
      <c r="L1376" s="444">
        <f t="shared" ca="1" si="109"/>
        <v>-71614212.791162759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-71614212.791162759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-298392.55329651147</v>
      </c>
      <c r="L1377" s="444">
        <f t="shared" ca="1" si="109"/>
        <v>-71912605.344459265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-71912605.344459265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-299635.85560191359</v>
      </c>
      <c r="L1378" s="444">
        <f t="shared" ca="1" si="109"/>
        <v>-72212241.200061172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-72212241.200061172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-300884.33833358821</v>
      </c>
      <c r="L1379" s="444">
        <f t="shared" ca="1" si="109"/>
        <v>-72513125.538394764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-72513125.538394764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-302138.02307664487</v>
      </c>
      <c r="L1380" s="444">
        <f t="shared" ca="1" si="109"/>
        <v>-72815263.561471403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-72815263.561471403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-303396.93150613084</v>
      </c>
      <c r="L1381" s="444">
        <f t="shared" ca="1" si="109"/>
        <v>-73118660.49297753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-73118660.49297753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-304661.08538740635</v>
      </c>
      <c r="L1382" s="444">
        <f t="shared" ca="1" si="109"/>
        <v>-73423321.578364938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-73423321.578364938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-305930.50657652057</v>
      </c>
      <c r="L1383" s="444">
        <f t="shared" ca="1" si="109"/>
        <v>-73729252.084941462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-73729252.084941462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-307205.21702058939</v>
      </c>
      <c r="L1384" s="444">
        <f t="shared" ca="1" si="109"/>
        <v>-74036457.301962048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-74036457.301962048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-308485.23875817517</v>
      </c>
      <c r="L1385" s="444">
        <f t="shared" ca="1" si="109"/>
        <v>-74344942.540720224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-74344942.540720224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-309770.59391966759</v>
      </c>
      <c r="L1386" s="444">
        <f t="shared" ca="1" si="109"/>
        <v>-74654713.134639889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-74654713.134639889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-311061.3047276662</v>
      </c>
      <c r="L1387" s="444">
        <f t="shared" ca="1" si="109"/>
        <v>-74965774.439367563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-74965774.439367563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-312357.39349736483</v>
      </c>
      <c r="L1388" s="444">
        <f t="shared" ca="1" si="109"/>
        <v>-75278131.832864925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-75278131.832864925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-313658.8826369372</v>
      </c>
      <c r="L1389" s="444">
        <f t="shared" ca="1" si="109"/>
        <v>-75591790.71550186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-75591790.71550186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-314965.79464792443</v>
      </c>
      <c r="L1390" s="444">
        <f t="shared" ca="1" si="109"/>
        <v>-75906756.510149777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-75906756.510149777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-316278.15212562407</v>
      </c>
      <c r="L1391" s="444">
        <f t="shared" ca="1" si="109"/>
        <v>-76223034.662275404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-76223034.662275404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-317595.97775948083</v>
      </c>
      <c r="L1392" s="444">
        <f t="shared" ca="1" si="109"/>
        <v>-76540630.640034884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-76540630.640034884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-318919.29433347867</v>
      </c>
      <c r="L1393" s="444">
        <f t="shared" ca="1" si="109"/>
        <v>-76859549.934368357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-76859549.934368357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-320248.12472653482</v>
      </c>
      <c r="L1394" s="444">
        <f t="shared" ca="1" si="109"/>
        <v>-77179798.059094891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-77179798.059094891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-321582.49191289535</v>
      </c>
      <c r="L1395" s="444">
        <f t="shared" ca="1" si="109"/>
        <v>-77501380.551007792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-77501380.551007792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-322922.41896253248</v>
      </c>
      <c r="L1396" s="444">
        <f t="shared" ca="1" si="109"/>
        <v>-77824302.969970331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-77824302.969970331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-324267.92904154304</v>
      </c>
      <c r="L1397" s="444">
        <f t="shared" ca="1" si="109"/>
        <v>-78148570.89901188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-78148570.89901188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-325619.04541254952</v>
      </c>
      <c r="L1398" s="444">
        <f t="shared" ca="1" si="109"/>
        <v>-78474189.944424435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-78474189.944424435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-326975.79143510183</v>
      </c>
      <c r="L1399" s="444">
        <f t="shared" ca="1" si="109"/>
        <v>-78801165.735859543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-78801165.735859543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-328338.19056608144</v>
      </c>
      <c r="L1400" s="444">
        <f t="shared" ca="1" si="109"/>
        <v>-79129503.926425621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-79129503.926425621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-329706.26636010676</v>
      </c>
      <c r="L1401" s="444">
        <f t="shared" ca="1" si="109"/>
        <v>-79459210.192785725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-79459210.192785725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-331080.0424699405</v>
      </c>
      <c r="L1402" s="444">
        <f t="shared" ca="1" si="109"/>
        <v>-79790290.235255659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-79790290.235255659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-332459.5426468986</v>
      </c>
      <c r="L1403" s="444">
        <f t="shared" ca="1" si="109"/>
        <v>-80122749.777902558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-80122749.777902558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-333844.79074126063</v>
      </c>
      <c r="L1404" s="444">
        <f t="shared" ca="1" si="109"/>
        <v>-80456594.568643823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-80456594.568643823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-335235.81070268259</v>
      </c>
      <c r="L1405" s="444">
        <f t="shared" ca="1" si="109"/>
        <v>-80791830.379346505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-80791830.379346505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-336632.62658061041</v>
      </c>
      <c r="L1406" s="444">
        <f t="shared" ca="1" si="109"/>
        <v>-81128463.005927116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-81128463.005927116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-338035.2625246963</v>
      </c>
      <c r="L1407" s="444">
        <f t="shared" ca="1" si="109"/>
        <v>-81466498.26845181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-81466498.26845181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-339443.74278521584</v>
      </c>
      <c r="L1408" s="444">
        <f t="shared" ca="1" si="109"/>
        <v>-81805942.011237025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-81805942.011237025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-340858.09171348758</v>
      </c>
      <c r="L1409" s="444">
        <f t="shared" ca="1" si="109"/>
        <v>-82146800.102950513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-82146800.102950513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-342278.3337622938</v>
      </c>
      <c r="L1410" s="444">
        <f t="shared" ca="1" si="109"/>
        <v>-82489078.436712801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-82489078.436712801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-343704.49348630331</v>
      </c>
      <c r="L1411" s="444">
        <f t="shared" ca="1" si="109"/>
        <v>-82832782.930199102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-82832782.930199102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-345136.59554249624</v>
      </c>
      <c r="L1412" s="444">
        <f t="shared" ca="1" si="109"/>
        <v>-83177919.525741592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-83177919.525741592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-346574.66469058994</v>
      </c>
      <c r="L1413" s="444">
        <f t="shared" ca="1" si="109"/>
        <v>-83524494.190432176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-83524494.190432176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-348018.72579346737</v>
      </c>
      <c r="L1414" s="444">
        <f t="shared" ca="1" si="109"/>
        <v>-83872512.916225642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-83872512.916225642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-349468.80381760682</v>
      </c>
      <c r="L1415" s="444">
        <f t="shared" ca="1" si="109"/>
        <v>-84221981.720043242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-84221981.720043242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-350924.92383351352</v>
      </c>
      <c r="L1416" s="444">
        <f t="shared" ca="1" si="109"/>
        <v>-84572906.643876761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-84572906.643876761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-352387.11101615318</v>
      </c>
      <c r="L1417" s="444">
        <f t="shared" ca="1" si="109"/>
        <v>-84925293.754892915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-84925293.754892915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-353855.39064538712</v>
      </c>
      <c r="L1418" s="444">
        <f t="shared" ca="1" si="109"/>
        <v>-85279149.1455383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-85279149.1455383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-355329.7881064096</v>
      </c>
      <c r="L1419" s="444">
        <f t="shared" ca="1" si="109"/>
        <v>-85634478.933644712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-85634478.933644712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-356810.32889018627</v>
      </c>
      <c r="L1420" s="444">
        <f t="shared" ca="1" si="109"/>
        <v>-85991289.262534901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-85991289.262534901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-358297.03859389544</v>
      </c>
      <c r="L1421" s="444">
        <f t="shared" ca="1" si="109"/>
        <v>-86349586.30112879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-86349586.30112879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-359789.94292136998</v>
      </c>
      <c r="L1422" s="444">
        <f t="shared" ca="1" si="109"/>
        <v>-86709376.24405016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-86709376.24405016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-361289.06768354232</v>
      </c>
      <c r="L1423" s="444">
        <f t="shared" ca="1" si="109"/>
        <v>-87070665.311733708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-87070665.311733708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-362794.43879889045</v>
      </c>
      <c r="L1424" s="444">
        <f t="shared" ca="1" si="109"/>
        <v>-87433459.750532597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-87433459.750532597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-364306.08229388582</v>
      </c>
      <c r="L1425" s="444">
        <f t="shared" ca="1" si="109"/>
        <v>-87797765.83282648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-87797765.83282648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-365824.02430344367</v>
      </c>
      <c r="L1426" s="444">
        <f t="shared" ca="1" si="109"/>
        <v>-88163589.857129917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-88163589.857129917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-367348.29107137467</v>
      </c>
      <c r="L1427" s="444">
        <f t="shared" ca="1" si="109"/>
        <v>-88530938.148201287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-88530938.148201287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-368878.90895083867</v>
      </c>
      <c r="L1428" s="444">
        <f t="shared" ca="1" si="109"/>
        <v>-88899817.057152122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-88899817.057152122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-370415.9044048005</v>
      </c>
      <c r="L1429" s="444">
        <f t="shared" ca="1" si="109"/>
        <v>-89270232.961556926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-89270232.961556926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-371959.30400648719</v>
      </c>
      <c r="L1430" s="444">
        <f t="shared" ca="1" si="109"/>
        <v>-89642192.265563414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-89642192.265563414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-373509.13443984755</v>
      </c>
      <c r="L1431" s="444">
        <f t="shared" ca="1" si="109"/>
        <v>-90015701.400003254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-90015701.400003254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-375065.42250001355</v>
      </c>
      <c r="L1432" s="444">
        <f t="shared" ca="1" si="109"/>
        <v>-90390766.822503269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-90390766.822503269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-376628.19509376364</v>
      </c>
      <c r="L1433" s="444">
        <f t="shared" ca="1" si="109"/>
        <v>-90767395.017597035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-90767395.017597035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-378197.47923998762</v>
      </c>
      <c r="L1434" s="444">
        <f t="shared" ca="1" si="109"/>
        <v>-91145592.49683702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-91145592.49683702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-379773.30207015423</v>
      </c>
      <c r="L1435" s="444">
        <f t="shared" ca="1" si="109"/>
        <v>-91525365.798907176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-91525365.798907176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-381355.69082877989</v>
      </c>
      <c r="L1436" s="444">
        <f t="shared" ca="1" si="109"/>
        <v>-91906721.489735961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-91906721.489735961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-382944.67287389981</v>
      </c>
      <c r="L1437" s="444">
        <f t="shared" ca="1" si="109"/>
        <v>-92289666.16260986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-92289666.16260986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-384540.2756775411</v>
      </c>
      <c r="L1438" s="444">
        <f t="shared" ca="1" si="109"/>
        <v>-92674206.438287407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-92674206.438287407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-386142.52682619751</v>
      </c>
      <c r="L1439" s="444">
        <f t="shared" ca="1" si="109"/>
        <v>-93060348.96511361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-93060348.96511361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-387751.45402130671</v>
      </c>
      <c r="L1440" s="444">
        <f t="shared" ca="1" si="109"/>
        <v>-93448100.419134915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-93448100.419134915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-389367.0850797288</v>
      </c>
      <c r="L1441" s="444">
        <f t="shared" ca="1" si="109"/>
        <v>-93837467.504214644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-93837467.504214644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-390989.4479342277</v>
      </c>
      <c r="L1442" s="444">
        <f t="shared" ca="1" si="109"/>
        <v>-94228456.95214887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-94228456.95214887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-392618.57063395361</v>
      </c>
      <c r="L1443" s="444">
        <f t="shared" ca="1" si="109"/>
        <v>-94621075.522782817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-94621075.522782817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-394254.48134492838</v>
      </c>
      <c r="L1444" s="444">
        <f t="shared" ca="1" si="109"/>
        <v>-95015330.004127741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-95015330.004127741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-395897.20835053222</v>
      </c>
      <c r="L1445" s="444">
        <f t="shared" ca="1" si="109"/>
        <v>-95411227.21247828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-95411227.21247828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-397546.78005199286</v>
      </c>
      <c r="L1446" s="444">
        <f t="shared" ca="1" si="109"/>
        <v>-95808773.992530271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-95808773.992530271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-399203.22496887611</v>
      </c>
      <c r="L1447" s="444">
        <f t="shared" ca="1" si="109"/>
        <v>-96207977.217499152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-96207977.217499152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-400866.57173957978</v>
      </c>
      <c r="L1448" s="444">
        <f t="shared" ca="1" si="109"/>
        <v>-96608843.789238736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-96608843.789238736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-402536.84912182804</v>
      </c>
      <c r="L1449" s="444">
        <f t="shared" ca="1" si="109"/>
        <v>-97011380.63836056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-97011380.63836056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-404214.08599316899</v>
      </c>
      <c r="L1450" s="444">
        <f t="shared" ca="1" si="109"/>
        <v>-97415594.724353731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-97415594.724353731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-405898.31135147385</v>
      </c>
      <c r="L1451" s="444">
        <f t="shared" ca="1" si="109"/>
        <v>-97821493.035705209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-97821493.035705209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-407589.55431543838</v>
      </c>
      <c r="L1452" s="444">
        <f t="shared" ca="1" si="109"/>
        <v>-98229082.590020642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-98229082.590020642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-409287.84412508598</v>
      </c>
      <c r="L1453" s="444">
        <f t="shared" ca="1" si="109"/>
        <v>-98638370.434145734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-98638370.434145734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-410993.21014227386</v>
      </c>
      <c r="L1454" s="444">
        <f t="shared" ca="1" si="109"/>
        <v>-99049363.644288003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-99049363.644288003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-412705.6818512</v>
      </c>
      <c r="L1455" s="444">
        <f t="shared" ca="1" si="109"/>
        <v>-99462069.326139197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-99462069.326139197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-414425.28885891329</v>
      </c>
      <c r="L1456" s="444">
        <f t="shared" ca="1" si="109"/>
        <v>-99876494.614998117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-99876494.614998117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-416152.0608958255</v>
      </c>
      <c r="L1457" s="444">
        <f t="shared" ca="1" si="109"/>
        <v>-100292646.67589395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-100292646.67589395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-417886.02781622479</v>
      </c>
      <c r="L1458" s="444">
        <f t="shared" ca="1" si="109"/>
        <v>-100710532.70371017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-100710532.70371017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-419627.21959879238</v>
      </c>
      <c r="L1459" s="444">
        <f t="shared" ca="1" si="109"/>
        <v>-101130159.92330895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-101130159.92330895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-421375.66634712066</v>
      </c>
      <c r="L1460" s="444">
        <f t="shared" ca="1" si="109"/>
        <v>-101551535.58965607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-101551535.58965607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-423131.39829023363</v>
      </c>
      <c r="L1461" s="444">
        <f t="shared" ca="1" si="109"/>
        <v>-101974666.9879463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-101974666.9879463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-424894.44578310958</v>
      </c>
      <c r="L1462" s="444">
        <f t="shared" ca="1" si="109"/>
        <v>-102399561.43372941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-102399561.43372941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-426664.83930720587</v>
      </c>
      <c r="L1463" s="444">
        <f t="shared" ca="1" si="109"/>
        <v>-102826226.27303661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-102826226.27303661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-428442.60947098589</v>
      </c>
      <c r="L1464" s="444">
        <f t="shared" ca="1" si="109"/>
        <v>-103254668.88250761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-103254668.88250761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-430227.78701044834</v>
      </c>
      <c r="L1465" s="444">
        <f t="shared" ca="1" si="109"/>
        <v>-103684896.66951805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-103684896.66951805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-432020.40278965858</v>
      </c>
      <c r="L1466" s="444">
        <f t="shared" ca="1" si="109"/>
        <v>-104116917.07230771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-104116917.07230771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-433820.48780128208</v>
      </c>
      <c r="L1467" s="444">
        <f t="shared" ca="1" si="109"/>
        <v>-104550737.56010899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-104550737.56010899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-435628.07316712081</v>
      </c>
      <c r="L1468" s="444">
        <f t="shared" ca="1" si="109"/>
        <v>-104986365.6332761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-104986365.6332761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-437443.19013865036</v>
      </c>
      <c r="L1469" s="444">
        <f t="shared" ca="1" si="109"/>
        <v>-105423808.82341476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-105423808.82341476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-439265.87009756151</v>
      </c>
      <c r="L1470" s="444">
        <f t="shared" ca="1" si="109"/>
        <v>-105863074.69351232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-105863074.69351232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-441096.14455630124</v>
      </c>
      <c r="L1471" s="444">
        <f t="shared" ca="1" si="109"/>
        <v>-106304170.83806862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-106304170.83806862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-442934.04515861929</v>
      </c>
      <c r="L1472" s="444">
        <f t="shared" ca="1" si="109"/>
        <v>-106747104.88322724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-106747104.88322724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-444779.60368011356</v>
      </c>
      <c r="L1473" s="444">
        <f t="shared" ca="1" si="109"/>
        <v>-107191884.48690736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-107191884.48690736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-446632.85202878073</v>
      </c>
      <c r="L1474" s="444">
        <f t="shared" ca="1" si="109"/>
        <v>-107638517.33893615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-107638517.33893615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-448493.82224556728</v>
      </c>
      <c r="L1475" s="444">
        <f t="shared" ca="1" si="109"/>
        <v>-108087011.16118172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-108087011.16118172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-450362.54650492384</v>
      </c>
      <c r="L1476" s="444">
        <f t="shared" ca="1" si="109"/>
        <v>-108537373.70768665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-108537373.70768665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-452239.05711536098</v>
      </c>
      <c r="L1477" s="444">
        <f t="shared" ca="1" si="109"/>
        <v>-108989612.76480201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-108989612.76480201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-454123.38652000838</v>
      </c>
      <c r="L1478" s="444">
        <f t="shared" ca="1" si="109"/>
        <v>-109443736.15132202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-109443736.15132202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-456015.56729717512</v>
      </c>
      <c r="L1479" s="444">
        <f t="shared" ca="1" si="109"/>
        <v>-109899751.7186192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-109899751.7186192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-457915.63216091332</v>
      </c>
      <c r="L1480" s="444">
        <f t="shared" ca="1" si="109"/>
        <v>-110357667.35078011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-110357667.35078011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-459823.61396158382</v>
      </c>
      <c r="L1481" s="444">
        <f t="shared" ca="1" si="109"/>
        <v>-110817490.96474169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-110817490.96474169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-461739.54568642372</v>
      </c>
      <c r="L1482" s="444">
        <f t="shared" ca="1" si="109"/>
        <v>-111279230.51042812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-111279230.51042812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-463663.46046011714</v>
      </c>
      <c r="L1483" s="444">
        <f t="shared" ca="1" si="109"/>
        <v>-111742893.97088823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-111742893.97088823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-465595.3915453676</v>
      </c>
      <c r="L1484" s="444">
        <f t="shared" ca="1" si="109"/>
        <v>-112208489.3624336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-112208489.3624336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-467535.37234347331</v>
      </c>
      <c r="L1485" s="444">
        <f t="shared" ca="1" si="109"/>
        <v>-112676024.73477708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-112676024.73477708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-469483.43639490457</v>
      </c>
      <c r="L1486" s="444">
        <f t="shared" ca="1" si="109"/>
        <v>-113145508.17117198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-113145508.17117198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-471439.61737988319</v>
      </c>
      <c r="L1487" s="444">
        <f t="shared" ca="1" si="109"/>
        <v>-113616947.78855187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-113616947.78855187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-473403.94911896618</v>
      </c>
      <c r="L1488" s="444">
        <f t="shared" ca="1" si="109"/>
        <v>-114090351.73767084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-114090351.73767084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-475376.46557362849</v>
      </c>
      <c r="L1489" s="444">
        <f t="shared" ca="1" si="109"/>
        <v>-114565728.20324446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-114565728.20324446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-477357.20084685192</v>
      </c>
      <c r="L1490" s="444">
        <f t="shared" ca="1" si="109"/>
        <v>-115043085.40409131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-115043085.40409131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-479346.18918371381</v>
      </c>
      <c r="L1491" s="444">
        <f t="shared" ca="1" si="109"/>
        <v>-115522431.59327503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-115522431.59327503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-481343.46497197927</v>
      </c>
      <c r="L1492" s="444">
        <f t="shared" ca="1" si="109"/>
        <v>-116003775.058247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-116003775.058247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-483349.06274269591</v>
      </c>
      <c r="L1493" s="444">
        <f t="shared" ca="1" si="109"/>
        <v>-116487124.1209897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-116487124.1209897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-485363.01717079047</v>
      </c>
      <c r="L1494" s="444">
        <f t="shared" ca="1" si="109"/>
        <v>-116972487.13816048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-116972487.13816048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-487385.36307566869</v>
      </c>
      <c r="L1495" s="444">
        <f t="shared" ca="1" si="109"/>
        <v>-117459872.50123616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-117459872.50123616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-489416.13542181725</v>
      </c>
      <c r="L1496" s="444">
        <f t="shared" ca="1" si="109"/>
        <v>-117949288.63665797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-117949288.63665797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-491455.3693194082</v>
      </c>
      <c r="L1497" s="444">
        <f t="shared" ca="1" si="109"/>
        <v>-118440744.00597738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-118440744.00597738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-493503.10002490575</v>
      </c>
      <c r="L1498" s="444">
        <f t="shared" ca="1" si="109"/>
        <v>-118934247.10600229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-118934247.10600229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-495559.36294167617</v>
      </c>
      <c r="L1499" s="444">
        <f t="shared" ca="1" si="109"/>
        <v>-119429806.46894397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-119429806.46894397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-497624.19362059986</v>
      </c>
      <c r="L1500" s="444">
        <f t="shared" ca="1" si="109"/>
        <v>-119927430.66256458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-119927430.66256458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-499697.62776068581</v>
      </c>
      <c r="L1501" s="444">
        <f t="shared" ca="1" si="109"/>
        <v>-120427128.29032525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-120427128.29032525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-501779.70120968856</v>
      </c>
      <c r="L1502" s="444">
        <f t="shared" ca="1" si="109"/>
        <v>-120928907.99153495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-120928907.99153495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-503870.4499647289</v>
      </c>
      <c r="L1503" s="444">
        <f t="shared" ca="1" si="109"/>
        <v>-121432778.44149968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-121432778.44149968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-505969.91017291532</v>
      </c>
      <c r="L1504" s="444">
        <f t="shared" ca="1" si="109"/>
        <v>-121938748.35167259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-121938748.35167259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-508078.11813196912</v>
      </c>
      <c r="L1505" s="444">
        <f t="shared" ca="1" si="109"/>
        <v>-122446826.46980456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-122446826.46980456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-510195.11029085226</v>
      </c>
      <c r="L1506" s="444">
        <f t="shared" ca="1" si="109"/>
        <v>-122957021.58009541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-122957021.58009541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-512320.92325039755</v>
      </c>
      <c r="L1507" s="444">
        <f t="shared" ca="1" si="109"/>
        <v>-123469342.5033458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-123469342.5033458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-514455.59376394085</v>
      </c>
      <c r="L1508" s="444">
        <f t="shared" ca="1" si="109"/>
        <v>-123983798.09710975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-123983798.09710975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-516599.1587379573</v>
      </c>
      <c r="L1509" s="444">
        <f t="shared" ca="1" si="109"/>
        <v>-124500397.25584771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-124500397.25584771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-518751.65523269877</v>
      </c>
      <c r="L1510" s="444">
        <f t="shared" ca="1" si="109"/>
        <v>-125019148.91108041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-125019148.91108041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-520913.12046283501</v>
      </c>
      <c r="L1511" s="444">
        <f t="shared" ca="1" si="109"/>
        <v>-125540062.03154324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-125540062.03154324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-523083.59179809678</v>
      </c>
      <c r="L1512" s="444">
        <f t="shared" ca="1" si="109"/>
        <v>-126063145.62334134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-126063145.62334134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-525263.10676392226</v>
      </c>
      <c r="L1513" s="444">
        <f t="shared" ca="1" si="109"/>
        <v>-126588408.73010527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-126588408.73010527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-527451.70304210531</v>
      </c>
      <c r="L1514" s="444">
        <f t="shared" ca="1" si="109"/>
        <v>-127115860.43314737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-127115860.43314737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-529649.41847144742</v>
      </c>
      <c r="L1515" s="444">
        <f t="shared" ca="1" si="109"/>
        <v>-127645509.85161881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-127645509.85161881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-531856.29104841175</v>
      </c>
      <c r="L1516" s="444">
        <f t="shared" ca="1" si="109"/>
        <v>-128177366.14266722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-128177366.14266722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-534072.35892778018</v>
      </c>
      <c r="L1517" s="444">
        <f t="shared" ca="1" si="109"/>
        <v>-128711438.50159501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-128711438.50159501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-536297.66042331257</v>
      </c>
      <c r="L1518" s="444">
        <f t="shared" ca="1" si="109"/>
        <v>-129247736.16201831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-129247736.16201831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-538532.23400840966</v>
      </c>
      <c r="L1519" s="444">
        <f t="shared" ca="1" si="109"/>
        <v>-129786268.39602673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-129786268.39602673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-540776.11831677798</v>
      </c>
      <c r="L1520" s="444">
        <f t="shared" ca="1" si="109"/>
        <v>-130327044.51434352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-130327044.51434352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-543029.35214309802</v>
      </c>
      <c r="L1521" s="444">
        <f t="shared" ca="1" si="109"/>
        <v>-130870073.86648661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-130870073.86648661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-545291.97444369411</v>
      </c>
      <c r="L1522" s="444">
        <f t="shared" ca="1" si="109"/>
        <v>-131415365.8409303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-131415365.8409303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-547564.02433720964</v>
      </c>
      <c r="L1523" s="444">
        <f t="shared" ca="1" si="109"/>
        <v>-131962929.8652675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-131962929.8652675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-549845.54110528121</v>
      </c>
      <c r="L1524" s="444">
        <f t="shared" ca="1" si="109"/>
        <v>-132512775.40637279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-132512775.40637279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-552136.56419321999</v>
      </c>
      <c r="L1525" s="444">
        <f t="shared" ca="1" si="109"/>
        <v>-133064911.970566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-133064911.970566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-554437.13321069162</v>
      </c>
      <c r="L1526" s="444">
        <f t="shared" ca="1" si="109"/>
        <v>-133619349.10377669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-133619349.10377669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-556747.28793240292</v>
      </c>
      <c r="L1527" s="444">
        <f t="shared" ca="1" si="109"/>
        <v>-134176096.39170909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-134176096.39170909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-559067.06829878781</v>
      </c>
      <c r="L1528" s="444">
        <f t="shared" ca="1" si="109"/>
        <v>-134735163.46000788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-134735163.46000788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-561396.51441669953</v>
      </c>
      <c r="L1529" s="444">
        <f t="shared" ca="1" si="109"/>
        <v>-135296559.97442457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-135296559.97442457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-563735.66656010237</v>
      </c>
      <c r="L1530" s="444">
        <f t="shared" ca="1" si="109"/>
        <v>-135860295.64098468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-135860295.64098468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-566084.56517076946</v>
      </c>
      <c r="L1531" s="444">
        <f t="shared" ca="1" si="109"/>
        <v>-136426380.20615545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-136426380.20615545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-568443.25085898105</v>
      </c>
      <c r="L1532" s="444">
        <f t="shared" ca="1" si="109"/>
        <v>-136994823.45701444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-136994823.45701444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-570811.76440422679</v>
      </c>
      <c r="L1533" s="444">
        <f t="shared" ca="1" si="109"/>
        <v>-137565635.22141868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-137565635.22141868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-573190.14675591118</v>
      </c>
      <c r="L1534" s="444">
        <f t="shared" ca="1" si="109"/>
        <v>-138138825.36817458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-138138825.36817458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-575578.43903406081</v>
      </c>
      <c r="L1535" s="444">
        <f t="shared" ca="1" si="109"/>
        <v>-138714403.80720866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-138714403.80720866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-577976.68253003608</v>
      </c>
      <c r="L1536" s="444">
        <f t="shared" ca="1" si="109"/>
        <v>-139292380.4897387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-139292380.4897387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-580384.91870724456</v>
      </c>
      <c r="L1537" s="444">
        <f t="shared" ca="1" si="109"/>
        <v>-139872765.40844595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-139872765.40844595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-582803.18920185813</v>
      </c>
      <c r="L1538" s="444">
        <f t="shared" ref="L1538:L1792" ca="1" si="114">I1538-J1538+K1538</f>
        <v>-140455568.59764782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-140455568.59764782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-585231.53582353261</v>
      </c>
      <c r="L1539" s="444">
        <f t="shared" ca="1" si="114"/>
        <v>-141040800.13347134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-141040800.13347134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-587670.00055613054</v>
      </c>
      <c r="L1540" s="444">
        <f t="shared" ca="1" si="114"/>
        <v>-141628470.13402748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-141628470.13402748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-590118.62555844779</v>
      </c>
      <c r="L1541" s="444">
        <f t="shared" ca="1" si="114"/>
        <v>-142218588.75958592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-142218588.75958592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-592577.45316494128</v>
      </c>
      <c r="L1542" s="444">
        <f t="shared" ca="1" si="114"/>
        <v>-142811166.21275085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-142811166.21275085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-595046.52588646184</v>
      </c>
      <c r="L1543" s="444">
        <f t="shared" ca="1" si="114"/>
        <v>-143406212.73863733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-143406212.73863733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-597525.88641098887</v>
      </c>
      <c r="L1544" s="444">
        <f t="shared" ca="1" si="114"/>
        <v>-144003738.62504831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-144003738.62504831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-600015.57760436798</v>
      </c>
      <c r="L1545" s="444">
        <f t="shared" ca="1" si="114"/>
        <v>-144603754.20265266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-144603754.20265266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-602515.64251105278</v>
      </c>
      <c r="L1546" s="444">
        <f t="shared" ca="1" si="114"/>
        <v>-145206269.8451637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-145206269.8451637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-605026.12435484875</v>
      </c>
      <c r="L1547" s="444">
        <f t="shared" ca="1" si="114"/>
        <v>-145811295.96951854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-145811295.96951854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-607547.06653966056</v>
      </c>
      <c r="L1548" s="444">
        <f t="shared" ca="1" si="114"/>
        <v>-146418843.03605822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-146418843.03605822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-610078.51265024254</v>
      </c>
      <c r="L1549" s="444">
        <f t="shared" ca="1" si="114"/>
        <v>-147028921.54870847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-147028921.54870847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-612620.50645295193</v>
      </c>
      <c r="L1550" s="444">
        <f t="shared" ca="1" si="114"/>
        <v>-147641542.05516142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-147641542.05516142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-615173.09189650591</v>
      </c>
      <c r="L1551" s="444">
        <f t="shared" ca="1" si="114"/>
        <v>-148256715.14705792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-148256715.14705792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-617736.31311274134</v>
      </c>
      <c r="L1552" s="444">
        <f t="shared" ca="1" si="114"/>
        <v>-148874451.46017066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-148874451.46017066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-620310.21441737772</v>
      </c>
      <c r="L1553" s="444">
        <f t="shared" ca="1" si="114"/>
        <v>-149494761.67458802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-149494761.67458802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-622894.84031078347</v>
      </c>
      <c r="L1554" s="444">
        <f t="shared" ca="1" si="114"/>
        <v>-150117656.51489881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-150117656.51489881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-625490.23547874507</v>
      </c>
      <c r="L1555" s="444">
        <f t="shared" ca="1" si="114"/>
        <v>-150743146.75037757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-150743146.75037757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-628096.44479323982</v>
      </c>
      <c r="L1556" s="444">
        <f t="shared" ca="1" si="114"/>
        <v>-151371243.19517082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-151371243.19517082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-630713.51331321173</v>
      </c>
      <c r="L1557" s="444">
        <f t="shared" ca="1" si="114"/>
        <v>-152001956.70848402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-152001956.70848402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-633341.48628535005</v>
      </c>
      <c r="L1558" s="444">
        <f t="shared" ca="1" si="114"/>
        <v>-152635298.19476938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-152635298.19476938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-635980.40914487245</v>
      </c>
      <c r="L1559" s="444">
        <f t="shared" ca="1" si="114"/>
        <v>-153271278.60391426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-153271278.60391426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-638630.32751630945</v>
      </c>
      <c r="L1560" s="444">
        <f t="shared" ca="1" si="114"/>
        <v>-153909908.93143058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-153909908.93143058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-641291.28721429408</v>
      </c>
      <c r="L1561" s="444">
        <f t="shared" ca="1" si="114"/>
        <v>-154551200.21864486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-154551200.21864486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-643963.33424435358</v>
      </c>
      <c r="L1562" s="444">
        <f t="shared" ca="1" si="114"/>
        <v>-155195163.5528892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-155195163.5528892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-646646.51480370504</v>
      </c>
      <c r="L1563" s="444">
        <f t="shared" ca="1" si="114"/>
        <v>-155841810.06769291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-155841810.06769291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-649340.87528205372</v>
      </c>
      <c r="L1564" s="444">
        <f t="shared" ca="1" si="114"/>
        <v>-156491150.94297495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-156491150.94297495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-652046.46226239565</v>
      </c>
      <c r="L1565" s="444">
        <f t="shared" ca="1" si="114"/>
        <v>-157143197.40523735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-157143197.40523735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-654763.32252182229</v>
      </c>
      <c r="L1566" s="444">
        <f t="shared" ca="1" si="114"/>
        <v>-157797960.72775918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-157797960.72775918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-657491.50303232996</v>
      </c>
      <c r="L1567" s="444">
        <f t="shared" ca="1" si="114"/>
        <v>-158455452.23079151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-158455452.23079151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-660231.05096163123</v>
      </c>
      <c r="L1568" s="444">
        <f t="shared" ca="1" si="114"/>
        <v>-159115683.28175315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-159115683.28175315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-662982.01367397141</v>
      </c>
      <c r="L1569" s="444">
        <f t="shared" ca="1" si="114"/>
        <v>-159778665.29542711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-159778665.29542711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-665744.43873094628</v>
      </c>
      <c r="L1570" s="444">
        <f t="shared" ca="1" si="114"/>
        <v>-160444409.73415807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-160444409.73415807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-668518.37389232533</v>
      </c>
      <c r="L1571" s="444">
        <f t="shared" ca="1" si="114"/>
        <v>-161112928.10805041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-161112928.10805041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-671303.86711687665</v>
      </c>
      <c r="L1572" s="444">
        <f t="shared" ca="1" si="114"/>
        <v>-161784231.97516727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-161784231.97516727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-674100.96656319697</v>
      </c>
      <c r="L1573" s="444">
        <f t="shared" ca="1" si="114"/>
        <v>-162458332.94173047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-162458332.94173047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-676909.72059054358</v>
      </c>
      <c r="L1574" s="444">
        <f t="shared" ca="1" si="114"/>
        <v>-163135242.662321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-163135242.662321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-679730.17775967089</v>
      </c>
      <c r="L1575" s="444">
        <f t="shared" ca="1" si="114"/>
        <v>-163814972.84008068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-163814972.84008068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-682562.3868336695</v>
      </c>
      <c r="L1576" s="444">
        <f t="shared" ca="1" si="114"/>
        <v>-164497535.22691435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-164497535.22691435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-685406.39677880972</v>
      </c>
      <c r="L1577" s="444">
        <f t="shared" ca="1" si="114"/>
        <v>-165182941.62369317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-165182941.62369317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-688262.25676538819</v>
      </c>
      <c r="L1578" s="444">
        <f t="shared" ca="1" si="114"/>
        <v>-165871203.88045856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-165871203.88045856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-691130.01616857736</v>
      </c>
      <c r="L1579" s="444">
        <f t="shared" ca="1" si="114"/>
        <v>-166562333.89662713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-166562333.89662713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-694009.7245692797</v>
      </c>
      <c r="L1580" s="444">
        <f t="shared" ca="1" si="114"/>
        <v>-167256343.62119642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-167256343.62119642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-696901.43175498513</v>
      </c>
      <c r="L1581" s="444">
        <f t="shared" ca="1" si="114"/>
        <v>-167953245.0529514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-167953245.0529514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-699805.18772063078</v>
      </c>
      <c r="L1582" s="444">
        <f t="shared" ca="1" si="114"/>
        <v>-168653050.24067202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-168653050.24067202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-702721.0426694667</v>
      </c>
      <c r="L1583" s="444">
        <f t="shared" ca="1" si="114"/>
        <v>-169355771.2833415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-169355771.2833415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-705649.04701392294</v>
      </c>
      <c r="L1584" s="444">
        <f t="shared" ca="1" si="114"/>
        <v>-170061420.33035541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-170061420.33035541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-708589.2513764808</v>
      </c>
      <c r="L1585" s="444">
        <f t="shared" ca="1" si="114"/>
        <v>-170770009.58173189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-170770009.58173189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-711541.70659054955</v>
      </c>
      <c r="L1586" s="444">
        <f t="shared" ca="1" si="114"/>
        <v>-171481551.28832245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-171481551.28832245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-714506.46370134351</v>
      </c>
      <c r="L1587" s="444">
        <f t="shared" ca="1" si="114"/>
        <v>-172196057.75202379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-172196057.75202379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-717483.57396676578</v>
      </c>
      <c r="L1588" s="444">
        <f t="shared" ca="1" si="114"/>
        <v>-172913541.32599056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-172913541.32599056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-720473.08885829395</v>
      </c>
      <c r="L1589" s="444">
        <f t="shared" ca="1" si="114"/>
        <v>-173634014.41484886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-173634014.41484886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-723475.06006187026</v>
      </c>
      <c r="L1590" s="444">
        <f t="shared" ca="1" si="114"/>
        <v>-174357489.47491074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-174357489.47491074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-726489.53947879467</v>
      </c>
      <c r="L1591" s="444">
        <f t="shared" ca="1" si="114"/>
        <v>-175083979.01438954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-175083979.01438954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-729516.57922662306</v>
      </c>
      <c r="L1592" s="444">
        <f t="shared" ca="1" si="114"/>
        <v>-175813495.59361616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-175813495.59361616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-732556.2316400673</v>
      </c>
      <c r="L1593" s="444">
        <f t="shared" ca="1" si="114"/>
        <v>-176546051.82525623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-176546051.82525623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-735608.54927190091</v>
      </c>
      <c r="L1594" s="444">
        <f t="shared" ca="1" si="114"/>
        <v>-177281660.37452814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-177281660.37452814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-738673.58489386726</v>
      </c>
      <c r="L1595" s="444">
        <f t="shared" ca="1" si="114"/>
        <v>-178020333.95942199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-178020333.95942199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-741751.39149759163</v>
      </c>
      <c r="L1596" s="444">
        <f t="shared" ca="1" si="114"/>
        <v>-178762085.35091957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-178762085.35091957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-744842.02229549817</v>
      </c>
      <c r="L1597" s="444">
        <f t="shared" ca="1" si="114"/>
        <v>-179506927.37321508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-179506927.37321508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-747945.5307217295</v>
      </c>
      <c r="L1598" s="444">
        <f t="shared" ca="1" si="114"/>
        <v>-180254872.9039368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-180254872.9039368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-751061.97043306998</v>
      </c>
      <c r="L1599" s="444">
        <f t="shared" ca="1" si="114"/>
        <v>-181005934.87436986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-181005934.87436986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-754191.39530987444</v>
      </c>
      <c r="L1600" s="444">
        <f t="shared" ca="1" si="114"/>
        <v>-181760126.26967973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-181760126.26967973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-757333.85945699888</v>
      </c>
      <c r="L1601" s="444">
        <f t="shared" ca="1" si="114"/>
        <v>-182517460.12913671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-182517460.12913671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-760489.41720473627</v>
      </c>
      <c r="L1602" s="444">
        <f t="shared" ca="1" si="114"/>
        <v>-183277949.54634145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-183277949.54634145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-763658.12310975604</v>
      </c>
      <c r="L1603" s="444">
        <f t="shared" ca="1" si="114"/>
        <v>-184041607.66945121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-184041607.66945121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-766840.0319560467</v>
      </c>
      <c r="L1604" s="444">
        <f t="shared" ca="1" si="114"/>
        <v>-184808447.70140725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-184808447.70140725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-770035.19875586359</v>
      </c>
      <c r="L1605" s="444">
        <f t="shared" ca="1" si="114"/>
        <v>-185578482.90016311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-185578482.90016311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-773243.6787506796</v>
      </c>
      <c r="L1606" s="444">
        <f t="shared" ca="1" si="114"/>
        <v>-186351726.57891381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-186351726.57891381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-776465.52741214086</v>
      </c>
      <c r="L1607" s="444">
        <f t="shared" ca="1" si="114"/>
        <v>-187128192.10632595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-187128192.10632595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-779700.80044302484</v>
      </c>
      <c r="L1608" s="444">
        <f t="shared" ca="1" si="114"/>
        <v>-187907892.90676898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-187907892.90676898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-782949.55377820402</v>
      </c>
      <c r="L1609" s="444">
        <f t="shared" ca="1" si="114"/>
        <v>-188690842.46054718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-188690842.46054718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-786211.84358561318</v>
      </c>
      <c r="L1610" s="444">
        <f t="shared" ca="1" si="114"/>
        <v>-189477054.30413279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-189477054.30413279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-789487.72626721999</v>
      </c>
      <c r="L1611" s="444">
        <f t="shared" ca="1" si="114"/>
        <v>-190266542.03040001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-190266542.03040001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-792777.25846000004</v>
      </c>
      <c r="L1612" s="444">
        <f t="shared" ca="1" si="114"/>
        <v>-191059319.28885999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-191059319.28885999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-796080.49703691667</v>
      </c>
      <c r="L1613" s="444">
        <f t="shared" ca="1" si="114"/>
        <v>-191855399.7858969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-191855399.7858969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-799397.49910790368</v>
      </c>
      <c r="L1614" s="444">
        <f t="shared" ca="1" si="114"/>
        <v>-192654797.28500479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-192654797.28500479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-802728.32202085329</v>
      </c>
      <c r="L1615" s="444">
        <f t="shared" ca="1" si="114"/>
        <v>-193457525.60702565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-193457525.60702565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-806073.02336260688</v>
      </c>
      <c r="L1616" s="444">
        <f t="shared" ca="1" si="114"/>
        <v>-194263598.63038826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-194263598.63038826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-809431.66095995111</v>
      </c>
      <c r="L1617" s="444">
        <f t="shared" ca="1" si="114"/>
        <v>-195073030.29134822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-195073030.29134822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-812804.29288061755</v>
      </c>
      <c r="L1618" s="444">
        <f t="shared" ca="1" si="114"/>
        <v>-195885834.58422884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-195885834.58422884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-816190.97743428685</v>
      </c>
      <c r="L1619" s="444">
        <f t="shared" ca="1" si="114"/>
        <v>-196702025.56166312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-196702025.56166312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-819591.77317359636</v>
      </c>
      <c r="L1620" s="444">
        <f t="shared" ca="1" si="114"/>
        <v>-197521617.33483672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-197521617.33483672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-823006.73889515304</v>
      </c>
      <c r="L1621" s="444">
        <f t="shared" ca="1" si="114"/>
        <v>-198344624.07373187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-198344624.07373187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-826435.93364054943</v>
      </c>
      <c r="L1622" s="444">
        <f t="shared" ca="1" si="114"/>
        <v>-199171060.00737241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-199171060.00737241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-829879.41669738502</v>
      </c>
      <c r="L1623" s="444">
        <f t="shared" ca="1" si="114"/>
        <v>-200000939.42406979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-200000939.42406979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-833337.24760029081</v>
      </c>
      <c r="L1624" s="444">
        <f t="shared" ca="1" si="114"/>
        <v>-200834276.67167008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-200834276.67167008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-836809.48613195866</v>
      </c>
      <c r="L1625" s="444">
        <f t="shared" ca="1" si="114"/>
        <v>-201671086.15780205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-201671086.15780205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-840296.19232417515</v>
      </c>
      <c r="L1626" s="444">
        <f t="shared" ca="1" si="114"/>
        <v>-202511382.35012621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-202511382.35012621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-843797.42645885923</v>
      </c>
      <c r="L1627" s="444">
        <f t="shared" ca="1" si="114"/>
        <v>-203355179.77658507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-203355179.77658507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-847313.24906910444</v>
      </c>
      <c r="L1628" s="444">
        <f t="shared" ca="1" si="114"/>
        <v>-204202493.02565417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-204202493.02565417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-850843.72094022564</v>
      </c>
      <c r="L1629" s="444">
        <f t="shared" ca="1" si="114"/>
        <v>-205053336.7465944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-205053336.7465944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-854388.90311080997</v>
      </c>
      <c r="L1630" s="444">
        <f t="shared" ca="1" si="114"/>
        <v>-205907725.6497052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-205907725.6497052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-857948.85687377164</v>
      </c>
      <c r="L1631" s="444">
        <f t="shared" ca="1" si="114"/>
        <v>-206765674.50657898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-206765674.50657898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-861523.64377741236</v>
      </c>
      <c r="L1632" s="444">
        <f t="shared" ca="1" si="114"/>
        <v>-207627198.15035638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-207627198.15035638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-865113.32562648493</v>
      </c>
      <c r="L1633" s="444">
        <f t="shared" ca="1" si="114"/>
        <v>-208492311.47598287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-208492311.47598287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-868717.96448326192</v>
      </c>
      <c r="L1634" s="444">
        <f t="shared" ca="1" si="114"/>
        <v>-209361029.44046614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-209361029.44046614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-872337.62266860891</v>
      </c>
      <c r="L1635" s="444">
        <f t="shared" ca="1" si="114"/>
        <v>-210233367.06313473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-210233367.06313473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-875972.36276306119</v>
      </c>
      <c r="L1636" s="444">
        <f t="shared" ca="1" si="114"/>
        <v>-211109339.42589778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-211109339.42589778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-879622.24760790728</v>
      </c>
      <c r="L1637" s="444">
        <f t="shared" ca="1" si="114"/>
        <v>-211988961.67350569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-211988961.67350569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-883287.34030627378</v>
      </c>
      <c r="L1638" s="444">
        <f t="shared" ca="1" si="114"/>
        <v>-212872249.01381198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-212872249.01381198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-886967.70422421652</v>
      </c>
      <c r="L1639" s="444">
        <f t="shared" ca="1" si="114"/>
        <v>-213759216.7180362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-213759216.7180362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-890663.40299181745</v>
      </c>
      <c r="L1640" s="444">
        <f t="shared" ca="1" si="114"/>
        <v>-214649880.12102804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-214649880.12102804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-894374.50050428358</v>
      </c>
      <c r="L1641" s="444">
        <f t="shared" ca="1" si="114"/>
        <v>-215544254.62153232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-215544254.62153232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-898101.06092305144</v>
      </c>
      <c r="L1642" s="444">
        <f t="shared" ca="1" si="114"/>
        <v>-216442355.68245536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-216442355.68245536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-901843.1486768974</v>
      </c>
      <c r="L1643" s="444">
        <f t="shared" ca="1" si="114"/>
        <v>-217344198.83113226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-217344198.83113226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-905600.828463051</v>
      </c>
      <c r="L1644" s="444">
        <f t="shared" ca="1" si="114"/>
        <v>-218249799.65959531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-218249799.65959531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-909374.1652483138</v>
      </c>
      <c r="L1645" s="444">
        <f t="shared" ca="1" si="114"/>
        <v>-219159173.82484362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-219159173.82484362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-913163.22427018185</v>
      </c>
      <c r="L1646" s="444">
        <f t="shared" ca="1" si="114"/>
        <v>-220072337.04911381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-220072337.04911381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-916968.07103797433</v>
      </c>
      <c r="L1647" s="444">
        <f t="shared" ca="1" si="114"/>
        <v>-220989305.12015179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-220989305.12015179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-920788.77133396559</v>
      </c>
      <c r="L1648" s="444">
        <f t="shared" ca="1" si="114"/>
        <v>-221910093.89148575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-221910093.89148575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-924625.39121452393</v>
      </c>
      <c r="L1649" s="444">
        <f t="shared" ca="1" si="114"/>
        <v>-222834719.28270027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-222834719.28270027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-928477.99701125117</v>
      </c>
      <c r="L1650" s="444">
        <f t="shared" ca="1" si="114"/>
        <v>-223763197.27971151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-223763197.27971151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-932346.65533213131</v>
      </c>
      <c r="L1651" s="444">
        <f t="shared" ca="1" si="114"/>
        <v>-224695543.93504363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-224695543.93504363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-936231.43306268181</v>
      </c>
      <c r="L1652" s="444">
        <f t="shared" ca="1" si="114"/>
        <v>-225631775.36810631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-225631775.36810631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-940132.39736710943</v>
      </c>
      <c r="L1653" s="444">
        <f t="shared" ca="1" si="114"/>
        <v>-226571907.76547343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-226571907.76547343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-944049.61568947264</v>
      </c>
      <c r="L1654" s="444">
        <f t="shared" ca="1" si="114"/>
        <v>-227515957.38116291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-227515957.38116291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-947983.15575484547</v>
      </c>
      <c r="L1655" s="444">
        <f t="shared" ca="1" si="114"/>
        <v>-228463940.53691775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-228463940.53691775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-951933.08557049057</v>
      </c>
      <c r="L1656" s="444">
        <f t="shared" ca="1" si="114"/>
        <v>-229415873.62248823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-229415873.62248823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-955899.47342703433</v>
      </c>
      <c r="L1657" s="444">
        <f t="shared" ca="1" si="114"/>
        <v>-230371773.09591526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-230371773.09591526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-959882.387899647</v>
      </c>
      <c r="L1658" s="444">
        <f t="shared" ca="1" si="114"/>
        <v>-231331655.4838149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-231331655.4838149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-963881.89784922858</v>
      </c>
      <c r="L1659" s="444">
        <f t="shared" ca="1" si="114"/>
        <v>-232295537.38166413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-232295537.38166413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-967898.07242360036</v>
      </c>
      <c r="L1660" s="444">
        <f t="shared" ca="1" si="114"/>
        <v>-233263435.45408773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-233263435.45408773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-971930.98105869885</v>
      </c>
      <c r="L1661" s="444">
        <f t="shared" ca="1" si="114"/>
        <v>-234235366.43514642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-234235366.43514642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-975980.69347977673</v>
      </c>
      <c r="L1662" s="444">
        <f t="shared" ca="1" si="114"/>
        <v>-235211347.1286262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-235211347.1286262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-980047.27970260917</v>
      </c>
      <c r="L1663" s="444">
        <f t="shared" ca="1" si="114"/>
        <v>-236191394.4083288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-236191394.4083288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-984130.81003470323</v>
      </c>
      <c r="L1664" s="444">
        <f t="shared" ca="1" si="114"/>
        <v>-237175525.21836349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-237175525.21836349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-988231.35507651465</v>
      </c>
      <c r="L1665" s="444">
        <f t="shared" ca="1" si="114"/>
        <v>-238163756.57344002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-238163756.57344002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-992348.98572266672</v>
      </c>
      <c r="L1666" s="444">
        <f t="shared" ca="1" si="114"/>
        <v>-239156105.55916268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-239156105.55916268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-996483.77316317777</v>
      </c>
      <c r="L1667" s="444">
        <f t="shared" ca="1" si="114"/>
        <v>-240152589.33232585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-240152589.33232585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-1000635.788884691</v>
      </c>
      <c r="L1668" s="444">
        <f t="shared" ca="1" si="114"/>
        <v>-241153225.12121055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-241153225.12121055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-1004805.1046717106</v>
      </c>
      <c r="L1669" s="444">
        <f t="shared" ca="1" si="114"/>
        <v>-242158030.22588226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-242158030.22588226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-1008991.7926078427</v>
      </c>
      <c r="L1670" s="444">
        <f t="shared" ca="1" si="114"/>
        <v>-243167022.01849011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-243167022.01849011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-1013195.9250770422</v>
      </c>
      <c r="L1671" s="444">
        <f t="shared" ca="1" si="114"/>
        <v>-244180217.94356716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-244180217.94356716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-1017417.5747648631</v>
      </c>
      <c r="L1672" s="444">
        <f t="shared" ca="1" si="114"/>
        <v>-245197635.51833203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-245197635.51833203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-1021656.8146597168</v>
      </c>
      <c r="L1673" s="444">
        <f t="shared" ca="1" si="114"/>
        <v>-246219292.33299175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-246219292.33299175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-1025913.7180541323</v>
      </c>
      <c r="L1674" s="444">
        <f t="shared" ca="1" si="114"/>
        <v>-247245206.05104589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-247245206.05104589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-1030188.3585460245</v>
      </c>
      <c r="L1675" s="444">
        <f t="shared" ca="1" si="114"/>
        <v>-248275394.40959191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-248275394.40959191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-1034480.8100399663</v>
      </c>
      <c r="L1676" s="444">
        <f t="shared" ca="1" si="114"/>
        <v>-249309875.21963188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-249309875.21963188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-1038791.1467484662</v>
      </c>
      <c r="L1677" s="444">
        <f t="shared" ca="1" si="114"/>
        <v>-250348666.36638033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-250348666.36638033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-1043119.4431932514</v>
      </c>
      <c r="L1678" s="444">
        <f t="shared" ca="1" si="114"/>
        <v>-251391785.80957359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-251391785.80957359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-1047465.7742065565</v>
      </c>
      <c r="L1679" s="444">
        <f t="shared" ca="1" si="114"/>
        <v>-252439251.58378014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-252439251.58378014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-1051830.2149324173</v>
      </c>
      <c r="L1680" s="444">
        <f t="shared" ca="1" si="114"/>
        <v>-253491081.79871255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-253491081.79871255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-1056212.8408279689</v>
      </c>
      <c r="L1681" s="444">
        <f t="shared" ca="1" si="114"/>
        <v>-254547294.63954052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-254547294.63954052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-1060613.7276647522</v>
      </c>
      <c r="L1682" s="444">
        <f t="shared" ca="1" si="114"/>
        <v>-255607908.36720526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-255607908.36720526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-1065032.9515300218</v>
      </c>
      <c r="L1683" s="444">
        <f t="shared" ca="1" si="114"/>
        <v>-256672941.31873527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-256672941.31873527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-1069470.5888280636</v>
      </c>
      <c r="L1684" s="444">
        <f t="shared" ca="1" si="114"/>
        <v>-257742411.90756333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-257742411.90756333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-1073926.7162815139</v>
      </c>
      <c r="L1685" s="444">
        <f t="shared" ca="1" si="114"/>
        <v>-258816338.62384483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-258816338.62384483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-1078401.4109326866</v>
      </c>
      <c r="L1686" s="444">
        <f t="shared" ca="1" si="114"/>
        <v>-259894740.03477752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-259894740.03477752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-1082894.7501449063</v>
      </c>
      <c r="L1687" s="444">
        <f t="shared" ca="1" si="114"/>
        <v>-260977634.78492242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-260977634.78492242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-1087406.8116038435</v>
      </c>
      <c r="L1688" s="444">
        <f t="shared" ca="1" si="114"/>
        <v>-262065041.59652627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-262065041.59652627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-1091937.6733188594</v>
      </c>
      <c r="L1689" s="444">
        <f t="shared" ca="1" si="114"/>
        <v>-263156979.26984513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-263156979.26984513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-1096487.4136243546</v>
      </c>
      <c r="L1690" s="444">
        <f t="shared" ca="1" si="114"/>
        <v>-264253466.68346947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-264253466.68346947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-1101056.1111811227</v>
      </c>
      <c r="L1691" s="444">
        <f t="shared" ca="1" si="114"/>
        <v>-265354522.79465058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-265354522.79465058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-1105643.8449777109</v>
      </c>
      <c r="L1692" s="444">
        <f t="shared" ca="1" si="114"/>
        <v>-266460166.63962829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-266460166.63962829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-1110250.6943317847</v>
      </c>
      <c r="L1693" s="444">
        <f t="shared" ca="1" si="114"/>
        <v>-267570417.33396009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-267570417.33396009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-1114876.7388915005</v>
      </c>
      <c r="L1694" s="444">
        <f t="shared" ca="1" si="114"/>
        <v>-268685294.0728516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-268685294.0728516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-1119522.0586368816</v>
      </c>
      <c r="L1695" s="444">
        <f t="shared" ca="1" si="114"/>
        <v>-269804816.1314885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-269804816.1314885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-1124186.7338812021</v>
      </c>
      <c r="L1696" s="444">
        <f t="shared" ca="1" si="114"/>
        <v>-270929002.86536968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-270929002.86536968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-1128870.8452723736</v>
      </c>
      <c r="L1697" s="444">
        <f t="shared" ca="1" si="114"/>
        <v>-272057873.71064204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-272057873.71064204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-1133574.4737943418</v>
      </c>
      <c r="L1698" s="444">
        <f t="shared" ca="1" si="114"/>
        <v>-273191448.18443638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-273191448.18443638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-1138297.700768485</v>
      </c>
      <c r="L1699" s="444">
        <f t="shared" ca="1" si="114"/>
        <v>-274329745.88520485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-274329745.88520485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-1143040.6078550201</v>
      </c>
      <c r="L1700" s="444">
        <f t="shared" ca="1" si="114"/>
        <v>-275472786.49305987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-275472786.49305987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-1147803.277054416</v>
      </c>
      <c r="L1701" s="444">
        <f t="shared" ca="1" si="114"/>
        <v>-276620589.7701143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-276620589.7701143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-1152585.7907088096</v>
      </c>
      <c r="L1702" s="444">
        <f t="shared" ca="1" si="114"/>
        <v>-277773175.56082308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-277773175.56082308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-1157388.2315034296</v>
      </c>
      <c r="L1703" s="444">
        <f t="shared" ca="1" si="114"/>
        <v>-278930563.79232651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-278930563.79232651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-1162210.6824680271</v>
      </c>
      <c r="L1704" s="444">
        <f t="shared" ca="1" si="114"/>
        <v>-280092774.47479457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-280092774.47479457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-1167053.2269783106</v>
      </c>
      <c r="L1705" s="444">
        <f t="shared" ca="1" si="114"/>
        <v>-281259827.70177287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-281259827.70177287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-1171915.948757387</v>
      </c>
      <c r="L1706" s="444">
        <f t="shared" ca="1" si="114"/>
        <v>-282431743.65053028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-282431743.65053028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-1176798.9318772096</v>
      </c>
      <c r="L1707" s="444">
        <f t="shared" ca="1" si="114"/>
        <v>-283608542.58240747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-283608542.58240747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-1181702.2607600312</v>
      </c>
      <c r="L1708" s="444">
        <f t="shared" ca="1" si="114"/>
        <v>-284790244.84316748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-284790244.84316748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-1186626.0201798645</v>
      </c>
      <c r="L1709" s="444">
        <f t="shared" ca="1" si="114"/>
        <v>-285976870.86334735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-285976870.86334735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-1191570.2952639472</v>
      </c>
      <c r="L1710" s="444">
        <f t="shared" ca="1" si="114"/>
        <v>-287168441.1586113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-287168441.1586113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-1196535.1714942136</v>
      </c>
      <c r="L1711" s="444">
        <f t="shared" ca="1" si="114"/>
        <v>-288364976.33010548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-288364976.33010548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-1201520.7347087727</v>
      </c>
      <c r="L1712" s="444">
        <f t="shared" ca="1" si="114"/>
        <v>-289566497.06481427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-289566497.06481427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-1206527.0711033929</v>
      </c>
      <c r="L1713" s="444">
        <f t="shared" ca="1" si="114"/>
        <v>-290773024.13591766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-290773024.13591766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-1211554.2672329904</v>
      </c>
      <c r="L1714" s="444">
        <f t="shared" ca="1" si="114"/>
        <v>-291984578.40315068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-291984578.40315068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-1216602.4100131278</v>
      </c>
      <c r="L1715" s="444">
        <f t="shared" ca="1" si="114"/>
        <v>-293201180.81316382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-293201180.81316382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-1221671.586721516</v>
      </c>
      <c r="L1716" s="444">
        <f t="shared" ca="1" si="114"/>
        <v>-294422852.39988536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-294422852.39988536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-1226761.8849995222</v>
      </c>
      <c r="L1717" s="444">
        <f t="shared" ca="1" si="114"/>
        <v>-295649614.28488487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-295649614.28488487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-1231873.3928536871</v>
      </c>
      <c r="L1718" s="444">
        <f t="shared" ca="1" si="114"/>
        <v>-296881487.67773855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-296881487.67773855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-1237006.198657244</v>
      </c>
      <c r="L1719" s="444">
        <f t="shared" ca="1" si="114"/>
        <v>-298118493.87639576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-298118493.87639576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-1242160.3911516489</v>
      </c>
      <c r="L1720" s="444">
        <f t="shared" ca="1" si="114"/>
        <v>-299360654.26754743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-299360654.26754743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-1247336.0594481144</v>
      </c>
      <c r="L1721" s="444">
        <f t="shared" ca="1" si="114"/>
        <v>-300607990.32699555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-300607990.32699555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-1252533.2930291481</v>
      </c>
      <c r="L1722" s="444">
        <f t="shared" ca="1" si="114"/>
        <v>-301860523.62002468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-301860523.62002468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-1257752.1817501029</v>
      </c>
      <c r="L1723" s="444">
        <f t="shared" ca="1" si="114"/>
        <v>-303118275.8017748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-303118275.8017748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-1262992.8158407283</v>
      </c>
      <c r="L1724" s="444">
        <f t="shared" ca="1" si="114"/>
        <v>-304381268.61761552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-304381268.61761552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-1268255.2859067314</v>
      </c>
      <c r="L1725" s="444">
        <f t="shared" ca="1" si="114"/>
        <v>-305649523.90352225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-305649523.90352225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-1273539.6829313426</v>
      </c>
      <c r="L1726" s="444">
        <f t="shared" ca="1" si="114"/>
        <v>-306923063.58645362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-306923063.58645362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-1278846.0982768901</v>
      </c>
      <c r="L1727" s="444">
        <f t="shared" ca="1" si="114"/>
        <v>-308201909.68473053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-308201909.68473053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-1284174.6236863772</v>
      </c>
      <c r="L1728" s="444">
        <f t="shared" ca="1" si="114"/>
        <v>-309486084.3084169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-309486084.3084169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-1289525.3512850704</v>
      </c>
      <c r="L1729" s="444">
        <f t="shared" ca="1" si="114"/>
        <v>-310775609.659702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-310775609.659702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-1294898.3735820916</v>
      </c>
      <c r="L1730" s="444">
        <f t="shared" ca="1" si="114"/>
        <v>-312070508.03328407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-312070508.03328407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-1300293.7834720169</v>
      </c>
      <c r="L1731" s="444">
        <f t="shared" ca="1" si="114"/>
        <v>-313370801.81675607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-313370801.81675607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-1305711.6742364836</v>
      </c>
      <c r="L1732" s="444">
        <f t="shared" ca="1" si="114"/>
        <v>-314676513.49099255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-314676513.49099255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-1311152.1395458023</v>
      </c>
      <c r="L1733" s="444">
        <f t="shared" ca="1" si="114"/>
        <v>-315987665.63053834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-315987665.63053834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-1316615.2734605763</v>
      </c>
      <c r="L1734" s="444">
        <f t="shared" ca="1" si="114"/>
        <v>-317304280.90399891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-317304280.90399891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-1322101.1704333287</v>
      </c>
      <c r="L1735" s="444">
        <f t="shared" ca="1" si="114"/>
        <v>-318626382.07443225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-318626382.07443225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-1327609.9253101344</v>
      </c>
      <c r="L1736" s="444">
        <f t="shared" ca="1" si="114"/>
        <v>-319953991.99974239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-319953991.99974239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-1333141.63333226</v>
      </c>
      <c r="L1737" s="444">
        <f t="shared" ca="1" si="114"/>
        <v>-321287133.63307464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-321287133.63307464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-1338696.390137811</v>
      </c>
      <c r="L1738" s="444">
        <f t="shared" ca="1" si="114"/>
        <v>-322625830.02321243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-322625830.02321243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-1344274.2917633851</v>
      </c>
      <c r="L1739" s="444">
        <f t="shared" ca="1" si="114"/>
        <v>-323970104.3149758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-323970104.3149758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-1349875.4346457324</v>
      </c>
      <c r="L1740" s="444">
        <f t="shared" ca="1" si="114"/>
        <v>-325319979.74962151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-325319979.74962151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-1355499.9156234229</v>
      </c>
      <c r="L1741" s="444">
        <f t="shared" ca="1" si="114"/>
        <v>-326675479.66524494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-326675479.66524494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-1361147.8319385205</v>
      </c>
      <c r="L1742" s="444">
        <f t="shared" ca="1" si="114"/>
        <v>-328036627.49718344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-328036627.49718344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-1366819.2812382644</v>
      </c>
      <c r="L1743" s="444">
        <f t="shared" ca="1" si="114"/>
        <v>-329403446.7784217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-329403446.7784217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-1372514.3615767572</v>
      </c>
      <c r="L1744" s="444">
        <f t="shared" ca="1" si="114"/>
        <v>-330775961.13999844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-330775961.13999844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-1378233.1714166601</v>
      </c>
      <c r="L1745" s="444">
        <f t="shared" ca="1" si="114"/>
        <v>-332154194.31141508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-332154194.31141508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-1383975.8096308962</v>
      </c>
      <c r="L1746" s="444">
        <f t="shared" ca="1" si="114"/>
        <v>-333538170.12104595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-333538170.12104595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-1389742.3755043582</v>
      </c>
      <c r="L1747" s="444">
        <f t="shared" ca="1" si="114"/>
        <v>-334927912.49655032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-334927912.49655032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-1395532.9687356264</v>
      </c>
      <c r="L1748" s="444">
        <f t="shared" ca="1" si="114"/>
        <v>-336323445.46528596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-336323445.46528596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-1401347.6894386914</v>
      </c>
      <c r="L1749" s="444">
        <f t="shared" ca="1" si="114"/>
        <v>-337724793.15472466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-337724793.15472466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-1407186.6381446861</v>
      </c>
      <c r="L1750" s="444">
        <f t="shared" ca="1" si="114"/>
        <v>-339131979.79286933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-339131979.79286933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-1413049.9158036222</v>
      </c>
      <c r="L1751" s="444">
        <f t="shared" ca="1" si="114"/>
        <v>-340545029.70867294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-340545029.70867294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-1418937.6237861372</v>
      </c>
      <c r="L1752" s="444">
        <f t="shared" ca="1" si="114"/>
        <v>-341963967.33245909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-341963967.33245909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-1424849.8638852462</v>
      </c>
      <c r="L1753" s="444">
        <f t="shared" ca="1" si="114"/>
        <v>-343388817.19634432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-343388817.19634432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-1430786.7383181013</v>
      </c>
      <c r="L1754" s="444">
        <f t="shared" ca="1" si="114"/>
        <v>-344819603.9346624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-344819603.9346624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-1436748.3497277601</v>
      </c>
      <c r="L1755" s="444">
        <f t="shared" ca="1" si="114"/>
        <v>-346256352.28439015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-346256352.28439015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-1442734.801184959</v>
      </c>
      <c r="L1756" s="444">
        <f t="shared" ca="1" si="114"/>
        <v>-347699087.0855751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-347699087.0855751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-1448746.1961898962</v>
      </c>
      <c r="L1757" s="444">
        <f t="shared" ca="1" si="114"/>
        <v>-349147833.28176498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-349147833.28176498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-1454782.6386740208</v>
      </c>
      <c r="L1758" s="444">
        <f t="shared" ca="1" si="114"/>
        <v>-350602615.920439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-350602615.920439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-1460844.2330018291</v>
      </c>
      <c r="L1759" s="444">
        <f t="shared" ca="1" si="114"/>
        <v>-352063460.15344083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-352063460.15344083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-1466931.0839726701</v>
      </c>
      <c r="L1760" s="444">
        <f t="shared" ca="1" si="114"/>
        <v>-353530391.23741353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-353530391.23741353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-1473043.2968225563</v>
      </c>
      <c r="L1761" s="444">
        <f t="shared" ca="1" si="114"/>
        <v>-355003434.53423607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-355003434.53423607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-1479180.9772259835</v>
      </c>
      <c r="L1762" s="444">
        <f t="shared" ca="1" si="114"/>
        <v>-356482615.51146203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-356482615.51146203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-1485344.2312977584</v>
      </c>
      <c r="L1763" s="444">
        <f t="shared" ca="1" si="114"/>
        <v>-357967959.74275976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-357967959.74275976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-1491533.1655948323</v>
      </c>
      <c r="L1764" s="444">
        <f t="shared" ca="1" si="114"/>
        <v>-359459492.90835458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-359459492.90835458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-1497747.887118144</v>
      </c>
      <c r="L1765" s="444">
        <f t="shared" ca="1" si="114"/>
        <v>-360957240.79547274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-360957240.79547274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-1503988.5033144697</v>
      </c>
      <c r="L1766" s="444">
        <f t="shared" ca="1" si="114"/>
        <v>-362461229.29878724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-362461229.29878724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-1510255.1220782802</v>
      </c>
      <c r="L1767" s="444">
        <f t="shared" ca="1" si="114"/>
        <v>-363971484.42086554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-363971484.42086554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-1516547.8517536065</v>
      </c>
      <c r="L1768" s="444">
        <f t="shared" ca="1" si="114"/>
        <v>-365488032.27261913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-365488032.27261913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-1522866.801135913</v>
      </c>
      <c r="L1769" s="444">
        <f t="shared" ca="1" si="114"/>
        <v>-367010899.07375503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-367010899.07375503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-1529212.0794739793</v>
      </c>
      <c r="L1770" s="444">
        <f t="shared" ca="1" si="114"/>
        <v>-368540111.153229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-368540111.153229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-1535583.7964717874</v>
      </c>
      <c r="L1771" s="444">
        <f t="shared" ca="1" si="114"/>
        <v>-370075694.94970077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-370075694.94970077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-1541982.0622904198</v>
      </c>
      <c r="L1772" s="444">
        <f t="shared" ca="1" si="114"/>
        <v>-371617677.0119912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-371617677.0119912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-1548406.9875499634</v>
      </c>
      <c r="L1773" s="444">
        <f t="shared" ca="1" si="114"/>
        <v>-373166083.99954116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-373166083.99954116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-1554858.6833314216</v>
      </c>
      <c r="L1774" s="444">
        <f t="shared" ca="1" si="114"/>
        <v>-374720942.68287259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-374720942.68287259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-1561337.2611786358</v>
      </c>
      <c r="L1775" s="444">
        <f t="shared" ca="1" si="114"/>
        <v>-376282279.94405121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-376282279.94405121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-1567842.8331002134</v>
      </c>
      <c r="L1776" s="444">
        <f t="shared" ca="1" si="114"/>
        <v>-377850122.77715141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-377850122.77715141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-1574375.5115714641</v>
      </c>
      <c r="L1777" s="444">
        <f t="shared" ca="1" si="114"/>
        <v>-379424498.28872287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-379424498.28872287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-1580935.4095363454</v>
      </c>
      <c r="L1778" s="444">
        <f t="shared" ca="1" si="114"/>
        <v>-381005433.69825923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-381005433.69825923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-1587522.6404094135</v>
      </c>
      <c r="L1779" s="444">
        <f t="shared" ca="1" si="114"/>
        <v>-382592956.33866864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-382592956.33866864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-1594137.3180777859</v>
      </c>
      <c r="L1780" s="444">
        <f t="shared" ca="1" si="114"/>
        <v>-384187093.65674645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-384187093.65674645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-1600779.5569031101</v>
      </c>
      <c r="L1781" s="444">
        <f t="shared" ca="1" si="114"/>
        <v>-385787873.21364957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-385787873.21364957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-1607449.4717235398</v>
      </c>
      <c r="L1782" s="444">
        <f t="shared" ca="1" si="114"/>
        <v>-387395322.68537313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-387395322.68537313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-1614147.1778557214</v>
      </c>
      <c r="L1783" s="444">
        <f t="shared" ca="1" si="114"/>
        <v>-389009469.86322886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-389009469.86322886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-1620872.791096787</v>
      </c>
      <c r="L1784" s="444">
        <f t="shared" ca="1" si="114"/>
        <v>-390630342.65432566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-390630342.65432566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-1627626.427726357</v>
      </c>
      <c r="L1785" s="444">
        <f t="shared" ca="1" si="114"/>
        <v>-392257969.08205199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-392257969.08205199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-1634408.20450855</v>
      </c>
      <c r="L1786" s="444">
        <f t="shared" ca="1" si="114"/>
        <v>-393892377.28656054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-393892377.28656054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-1641218.2386940022</v>
      </c>
      <c r="L1787" s="444">
        <f t="shared" ca="1" si="114"/>
        <v>-395533595.52525455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-395533595.52525455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-1648056.648021894</v>
      </c>
      <c r="L1788" s="444">
        <f t="shared" ca="1" si="114"/>
        <v>-397181652.17327642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-397181652.17327642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-1654923.5507219851</v>
      </c>
      <c r="L1789" s="444">
        <f t="shared" ca="1" si="114"/>
        <v>-398836575.72399843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-398836575.72399843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-1661819.06551666</v>
      </c>
      <c r="L1790" s="444">
        <f t="shared" ca="1" si="114"/>
        <v>-400498394.78951508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-400498394.78951508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-1668743.3116229796</v>
      </c>
      <c r="L1791" s="444">
        <f t="shared" ca="1" si="114"/>
        <v>-402167138.10113806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-402167138.10113806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-1675696.4087547418</v>
      </c>
      <c r="L1792" s="444">
        <f t="shared" ca="1" si="114"/>
        <v>-403842834.50989282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-403842834.50989282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-1682678.4771245534</v>
      </c>
      <c r="L1793" s="444">
        <f t="shared" ref="L1793:L2047" ca="1" si="119">I1793-J1793+K1793</f>
        <v>-405525512.98701739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-405525512.98701739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-1689689.6374459057</v>
      </c>
      <c r="L1794" s="444">
        <f t="shared" ca="1" si="119"/>
        <v>-407215202.62446332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-407215202.62446332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-1696730.0109352637</v>
      </c>
      <c r="L1795" s="444">
        <f t="shared" ca="1" si="119"/>
        <v>-408911932.63539857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-408911932.63539857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-1703799.7193141608</v>
      </c>
      <c r="L1796" s="444">
        <f t="shared" ca="1" si="119"/>
        <v>-410615732.35471272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-410615732.35471272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-1710898.8848113029</v>
      </c>
      <c r="L1797" s="444">
        <f t="shared" ca="1" si="119"/>
        <v>-412326631.23952401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-412326631.23952401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-1718027.6301646833</v>
      </c>
      <c r="L1798" s="444">
        <f t="shared" ca="1" si="119"/>
        <v>-414044658.86968869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-414044658.86968869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-1725186.0786237027</v>
      </c>
      <c r="L1799" s="444">
        <f t="shared" ca="1" si="119"/>
        <v>-415769844.9483124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-415769844.9483124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-1732374.3539513017</v>
      </c>
      <c r="L1800" s="444">
        <f t="shared" ca="1" si="119"/>
        <v>-417502219.30226368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-417502219.30226368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-1739592.5804260985</v>
      </c>
      <c r="L1801" s="444">
        <f t="shared" ca="1" si="119"/>
        <v>-419241811.88268977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-419241811.88268977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-1746840.882844541</v>
      </c>
      <c r="L1802" s="444">
        <f t="shared" ca="1" si="119"/>
        <v>-420988652.76553434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-420988652.76553434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-1754119.3865230598</v>
      </c>
      <c r="L1803" s="444">
        <f t="shared" ca="1" si="119"/>
        <v>-422742772.15205741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-422742772.15205741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-1761428.2173002395</v>
      </c>
      <c r="L1804" s="444">
        <f t="shared" ca="1" si="119"/>
        <v>-424504200.36935765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-424504200.36935765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-1768767.5015389901</v>
      </c>
      <c r="L1805" s="444">
        <f t="shared" ca="1" si="119"/>
        <v>-426272967.87089664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-426272967.87089664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-1776137.3661287359</v>
      </c>
      <c r="L1806" s="444">
        <f t="shared" ca="1" si="119"/>
        <v>-428049105.23702538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-428049105.23702538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-1783537.9384876057</v>
      </c>
      <c r="L1807" s="444">
        <f t="shared" ca="1" si="119"/>
        <v>-429832643.17551297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-429832643.17551297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-1790969.3465646373</v>
      </c>
      <c r="L1808" s="444">
        <f t="shared" ca="1" si="119"/>
        <v>-431623612.52207762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-431623612.52207762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-1798431.71884199</v>
      </c>
      <c r="L1809" s="444">
        <f t="shared" ca="1" si="119"/>
        <v>-433422044.24091959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-433422044.24091959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-1805925.184337165</v>
      </c>
      <c r="L1810" s="444">
        <f t="shared" ca="1" si="119"/>
        <v>-435227969.42525673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-435227969.42525673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-1813449.8726052362</v>
      </c>
      <c r="L1811" s="444">
        <f t="shared" ca="1" si="119"/>
        <v>-437041419.29786199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-437041419.29786199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-1821005.9137410915</v>
      </c>
      <c r="L1812" s="444">
        <f t="shared" ca="1" si="119"/>
        <v>-438862425.21160311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-438862425.21160311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-1828593.4383816796</v>
      </c>
      <c r="L1813" s="444">
        <f t="shared" ca="1" si="119"/>
        <v>-440691018.64998478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-440691018.64998478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-1836212.5777082699</v>
      </c>
      <c r="L1814" s="444">
        <f t="shared" ca="1" si="119"/>
        <v>-442527231.22769302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-442527231.22769302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-1843863.4634487212</v>
      </c>
      <c r="L1815" s="444">
        <f t="shared" ca="1" si="119"/>
        <v>-444371094.69114172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-444371094.69114172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-1851546.2278797568</v>
      </c>
      <c r="L1816" s="444">
        <f t="shared" ca="1" si="119"/>
        <v>-446222640.91902149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-446222640.91902149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-1859261.0038292559</v>
      </c>
      <c r="L1817" s="444">
        <f t="shared" ca="1" si="119"/>
        <v>-448081901.92285073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-448081901.92285073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-1867007.9246785447</v>
      </c>
      <c r="L1818" s="444">
        <f t="shared" ca="1" si="119"/>
        <v>-449948909.84752929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-449948909.84752929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-1874787.1243647053</v>
      </c>
      <c r="L1819" s="444">
        <f t="shared" ca="1" si="119"/>
        <v>-451823696.97189403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-451823696.97189403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-1882598.7373828918</v>
      </c>
      <c r="L1820" s="444">
        <f t="shared" ca="1" si="119"/>
        <v>-453706295.70927691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-453706295.70927691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-1890442.8987886538</v>
      </c>
      <c r="L1821" s="444">
        <f t="shared" ca="1" si="119"/>
        <v>-455596738.60806555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-455596738.60806555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-1898319.7442002732</v>
      </c>
      <c r="L1822" s="444">
        <f t="shared" ca="1" si="119"/>
        <v>-457495058.35226583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-457495058.35226583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-1906229.4098011074</v>
      </c>
      <c r="L1823" s="444">
        <f t="shared" ca="1" si="119"/>
        <v>-459401287.76206696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-459401287.76206696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-1914172.0323419455</v>
      </c>
      <c r="L1824" s="444">
        <f t="shared" ca="1" si="119"/>
        <v>-461315459.79440892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-461315459.79440892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-1922147.7491433704</v>
      </c>
      <c r="L1825" s="444">
        <f t="shared" ca="1" si="119"/>
        <v>-463237607.54355228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-463237607.54355228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-1930156.6980981345</v>
      </c>
      <c r="L1826" s="444">
        <f t="shared" ca="1" si="119"/>
        <v>-465167764.2416504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-465167764.2416504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-1938199.0176735434</v>
      </c>
      <c r="L1827" s="444">
        <f t="shared" ca="1" si="119"/>
        <v>-467105963.25932395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-467105963.25932395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-1946274.8469138495</v>
      </c>
      <c r="L1828" s="444">
        <f t="shared" ca="1" si="119"/>
        <v>-469052238.10623783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-469052238.10623783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-1954384.3254426576</v>
      </c>
      <c r="L1829" s="444">
        <f t="shared" ca="1" si="119"/>
        <v>-471006622.4316805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-471006622.4316805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-1962527.5934653354</v>
      </c>
      <c r="L1830" s="444">
        <f t="shared" ca="1" si="119"/>
        <v>-472969150.02514583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-472969150.02514583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-1970704.7917714412</v>
      </c>
      <c r="L1831" s="444">
        <f t="shared" ca="1" si="119"/>
        <v>-474939854.81691724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-474939854.81691724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-1978916.0617371551</v>
      </c>
      <c r="L1832" s="444">
        <f t="shared" ca="1" si="119"/>
        <v>-476918770.87865442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-476918770.87865442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-1987161.5453277268</v>
      </c>
      <c r="L1833" s="444">
        <f t="shared" ca="1" si="119"/>
        <v>-478905932.42398214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-478905932.42398214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-1995441.3850999258</v>
      </c>
      <c r="L1834" s="444">
        <f t="shared" ca="1" si="119"/>
        <v>-480901373.80908209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-480901373.80908209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-2003755.7242045086</v>
      </c>
      <c r="L1835" s="444">
        <f t="shared" ca="1" si="119"/>
        <v>-482905129.53328657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-482905129.53328657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-2012104.7063886938</v>
      </c>
      <c r="L1836" s="444">
        <f t="shared" ca="1" si="119"/>
        <v>-484917234.23967528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-484917234.23967528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-2020488.475998647</v>
      </c>
      <c r="L1837" s="444">
        <f t="shared" ca="1" si="119"/>
        <v>-486937722.71567392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-486937722.71567392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-2028907.1779819746</v>
      </c>
      <c r="L1838" s="444">
        <f t="shared" ca="1" si="119"/>
        <v>-488966629.8936559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-488966629.8936559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-2037360.9578902328</v>
      </c>
      <c r="L1839" s="444">
        <f t="shared" ca="1" si="119"/>
        <v>-491003990.85154611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-491003990.85154611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-2045849.961881442</v>
      </c>
      <c r="L1840" s="444">
        <f t="shared" ca="1" si="119"/>
        <v>-493049840.81342757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-493049840.81342757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-2054374.3367226152</v>
      </c>
      <c r="L1841" s="444">
        <f t="shared" ca="1" si="119"/>
        <v>-495104215.15015018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-495104215.15015018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-2062934.2297922925</v>
      </c>
      <c r="L1842" s="444">
        <f t="shared" ca="1" si="119"/>
        <v>-497167149.37994248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-497167149.37994248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-2071529.7890830936</v>
      </c>
      <c r="L1843" s="444">
        <f t="shared" ca="1" si="119"/>
        <v>-499238679.1690256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-499238679.1690256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-2080161.163204273</v>
      </c>
      <c r="L1844" s="444">
        <f t="shared" ca="1" si="119"/>
        <v>-501318840.33222985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-501318840.33222985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-2088828.5013842911</v>
      </c>
      <c r="L1845" s="444">
        <f t="shared" ca="1" si="119"/>
        <v>-503407668.83361417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-503407668.83361417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-2097531.9534733924</v>
      </c>
      <c r="L1846" s="444">
        <f t="shared" ca="1" si="119"/>
        <v>-505505200.78708756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-505505200.78708756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-2106271.6699461984</v>
      </c>
      <c r="L1847" s="444">
        <f t="shared" ca="1" si="119"/>
        <v>-507611472.45703375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-507611472.45703375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-2115047.8019043072</v>
      </c>
      <c r="L1848" s="444">
        <f t="shared" ca="1" si="119"/>
        <v>-509726520.25893807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-509726520.25893807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-2123860.5010789088</v>
      </c>
      <c r="L1849" s="444">
        <f t="shared" ca="1" si="119"/>
        <v>-511850380.76001698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-511850380.76001698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-2132709.919833404</v>
      </c>
      <c r="L1850" s="444">
        <f t="shared" ca="1" si="119"/>
        <v>-513983090.6798504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-513983090.6798504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-2141596.2111660433</v>
      </c>
      <c r="L1851" s="444">
        <f t="shared" ca="1" si="119"/>
        <v>-516124686.89101642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-516124686.89101642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-2150519.5287125683</v>
      </c>
      <c r="L1852" s="444">
        <f t="shared" ca="1" si="119"/>
        <v>-518275206.41972899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-518275206.41972899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-2159480.026748871</v>
      </c>
      <c r="L1853" s="444">
        <f t="shared" ca="1" si="119"/>
        <v>-520434686.44647789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-520434686.44647789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-2168477.8601936577</v>
      </c>
      <c r="L1854" s="444">
        <f t="shared" ca="1" si="119"/>
        <v>-522603164.30667156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-522603164.30667156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-2177513.1846111314</v>
      </c>
      <c r="L1855" s="444">
        <f t="shared" ca="1" si="119"/>
        <v>-524780677.4912827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-524780677.4912827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-2186586.156213678</v>
      </c>
      <c r="L1856" s="444">
        <f t="shared" ca="1" si="119"/>
        <v>-526967263.6474964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-526967263.6474964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-2195696.9318645685</v>
      </c>
      <c r="L1857" s="444">
        <f t="shared" ca="1" si="119"/>
        <v>-529162960.57936096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-529162960.57936096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-2204845.6690806709</v>
      </c>
      <c r="L1858" s="444">
        <f t="shared" ca="1" si="119"/>
        <v>-531367806.24844164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-531367806.24844164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-2214032.5260351738</v>
      </c>
      <c r="L1859" s="444">
        <f t="shared" ca="1" si="119"/>
        <v>-533581838.77447683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-533581838.77447683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-2223257.6615603203</v>
      </c>
      <c r="L1860" s="444">
        <f t="shared" ca="1" si="119"/>
        <v>-535805096.43603712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-535805096.43603712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-2232521.2351501542</v>
      </c>
      <c r="L1861" s="444">
        <f t="shared" ca="1" si="119"/>
        <v>-538037617.67118728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-538037617.67118728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-2241823.4069632804</v>
      </c>
      <c r="L1862" s="444">
        <f t="shared" ca="1" si="119"/>
        <v>-540279441.07815051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-540279441.07815051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-2251164.3378256271</v>
      </c>
      <c r="L1863" s="444">
        <f t="shared" ca="1" si="119"/>
        <v>-542530605.41597617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-542530605.41597617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-2260544.1892332342</v>
      </c>
      <c r="L1864" s="444">
        <f t="shared" ca="1" si="119"/>
        <v>-544791149.60520935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-544791149.60520935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-2269963.1233550389</v>
      </c>
      <c r="L1865" s="444">
        <f t="shared" ca="1" si="119"/>
        <v>-547061112.72856438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-547061112.72856438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-2279421.3030356849</v>
      </c>
      <c r="L1866" s="444">
        <f t="shared" ca="1" si="119"/>
        <v>-549340534.03160012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-549340534.03160012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-2288918.8917983337</v>
      </c>
      <c r="L1867" s="444">
        <f t="shared" ca="1" si="119"/>
        <v>-551629452.92339849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-551629452.92339849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-2298456.0538474936</v>
      </c>
      <c r="L1868" s="444">
        <f t="shared" ca="1" si="119"/>
        <v>-553927908.97724605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-553927908.97724605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-2308032.9540718584</v>
      </c>
      <c r="L1869" s="444">
        <f t="shared" ca="1" si="119"/>
        <v>-556235941.93131793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-556235941.93131793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-2317649.7580471579</v>
      </c>
      <c r="L1870" s="444">
        <f t="shared" ca="1" si="119"/>
        <v>-558553591.68936503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-558553591.68936503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-2327306.6320390208</v>
      </c>
      <c r="L1871" s="444">
        <f t="shared" ca="1" si="119"/>
        <v>-560880898.3214041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-560880898.3214041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-2337003.7430058504</v>
      </c>
      <c r="L1872" s="444">
        <f t="shared" ca="1" si="119"/>
        <v>-563217902.06440997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-563217902.06440997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-2346741.2586017083</v>
      </c>
      <c r="L1873" s="444">
        <f t="shared" ca="1" si="119"/>
        <v>-565564643.32301164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-565564643.32301164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-2356519.3471792149</v>
      </c>
      <c r="L1874" s="444">
        <f t="shared" ca="1" si="119"/>
        <v>-567921162.67019081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-567921162.67019081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-2366338.1777924616</v>
      </c>
      <c r="L1875" s="444">
        <f t="shared" ca="1" si="119"/>
        <v>-570287500.84798324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-570287500.84798324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-2376197.9201999302</v>
      </c>
      <c r="L1876" s="444">
        <f t="shared" ca="1" si="119"/>
        <v>-572663698.76818311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-572663698.76818311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-2386098.7448674296</v>
      </c>
      <c r="L1877" s="444">
        <f t="shared" ca="1" si="119"/>
        <v>-575049797.51305056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-575049797.51305056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-2396040.8229710441</v>
      </c>
      <c r="L1878" s="444">
        <f t="shared" ca="1" si="119"/>
        <v>-577445838.33602154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-577445838.33602154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-2406024.3264000895</v>
      </c>
      <c r="L1879" s="444">
        <f t="shared" ca="1" si="119"/>
        <v>-579851862.66242158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-579851862.66242158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-2416049.4277600897</v>
      </c>
      <c r="L1880" s="444">
        <f t="shared" ca="1" si="119"/>
        <v>-582267912.09018171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-582267912.09018171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-2426116.3003757573</v>
      </c>
      <c r="L1881" s="444">
        <f t="shared" ca="1" si="119"/>
        <v>-584694028.39055741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-584694028.39055741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-2436225.118293989</v>
      </c>
      <c r="L1882" s="444">
        <f t="shared" ca="1" si="119"/>
        <v>-587130253.50885141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-587130253.50885141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-2446376.0562868807</v>
      </c>
      <c r="L1883" s="444">
        <f t="shared" ca="1" si="119"/>
        <v>-589576629.56513834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-589576629.56513834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-2456569.2898547431</v>
      </c>
      <c r="L1884" s="444">
        <f t="shared" ca="1" si="119"/>
        <v>-592033198.8549931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-592033198.8549931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-2466804.9952291381</v>
      </c>
      <c r="L1885" s="444">
        <f t="shared" ca="1" si="119"/>
        <v>-594500003.85022223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-594500003.85022223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-2477083.349375926</v>
      </c>
      <c r="L1886" s="444">
        <f t="shared" ca="1" si="119"/>
        <v>-596977087.19959819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-596977087.19959819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-2487404.5299983257</v>
      </c>
      <c r="L1887" s="444">
        <f t="shared" ca="1" si="119"/>
        <v>-599464491.7295965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-599464491.7295965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-2497768.7155399853</v>
      </c>
      <c r="L1888" s="444">
        <f t="shared" ca="1" si="119"/>
        <v>-601962260.44513643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-601962260.44513643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-2508176.0851880684</v>
      </c>
      <c r="L1889" s="444">
        <f t="shared" ca="1" si="119"/>
        <v>-604470436.53032446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-604470436.53032446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-2518626.8188763517</v>
      </c>
      <c r="L1890" s="444">
        <f t="shared" ca="1" si="119"/>
        <v>-606989063.34920084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-606989063.34920084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-2529121.0972883366</v>
      </c>
      <c r="L1891" s="444">
        <f t="shared" ca="1" si="119"/>
        <v>-609518184.44648921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-609518184.44648921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-2539659.1018603719</v>
      </c>
      <c r="L1892" s="444">
        <f t="shared" ca="1" si="119"/>
        <v>-612057843.54834962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-612057843.54834962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-2550241.0147847901</v>
      </c>
      <c r="L1893" s="444">
        <f t="shared" ca="1" si="119"/>
        <v>-614608084.56313443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-614608084.56313443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-2560867.0190130603</v>
      </c>
      <c r="L1894" s="444">
        <f t="shared" ca="1" si="119"/>
        <v>-617168951.58214748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-617168951.58214748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-2571537.2982589477</v>
      </c>
      <c r="L1895" s="444">
        <f t="shared" ca="1" si="119"/>
        <v>-619740488.88040638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-619740488.88040638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-2582252.0370016932</v>
      </c>
      <c r="L1896" s="444">
        <f t="shared" ca="1" si="119"/>
        <v>-622322740.91740811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-622322740.91740811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-2593011.4204892004</v>
      </c>
      <c r="L1897" s="444">
        <f t="shared" ca="1" si="119"/>
        <v>-624915752.3378973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-624915752.3378973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-2603815.6347412388</v>
      </c>
      <c r="L1898" s="444">
        <f t="shared" ca="1" si="119"/>
        <v>-627519567.97263849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-627519567.97263849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-2614664.8665526602</v>
      </c>
      <c r="L1899" s="444">
        <f t="shared" ca="1" si="119"/>
        <v>-630134232.8391912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-630134232.8391912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-2625559.3034966299</v>
      </c>
      <c r="L1900" s="444">
        <f t="shared" ca="1" si="119"/>
        <v>-632759792.1426878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-632759792.1426878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-2636499.1339278659</v>
      </c>
      <c r="L1901" s="444">
        <f t="shared" ca="1" si="119"/>
        <v>-635396291.27661562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-635396291.27661562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-2647484.5469858982</v>
      </c>
      <c r="L1902" s="444">
        <f t="shared" ca="1" si="119"/>
        <v>-638043775.82360148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-638043775.82360148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-2658515.7325983397</v>
      </c>
      <c r="L1903" s="444">
        <f t="shared" ca="1" si="119"/>
        <v>-640702291.55619979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-640702291.55619979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-2669592.8814841658</v>
      </c>
      <c r="L1904" s="444">
        <f t="shared" ca="1" si="119"/>
        <v>-643371884.43768394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-643371884.43768394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-2680716.1851570164</v>
      </c>
      <c r="L1905" s="444">
        <f t="shared" ca="1" si="119"/>
        <v>-646052600.622841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-646052600.622841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-2691885.8359285044</v>
      </c>
      <c r="L1906" s="444">
        <f t="shared" ca="1" si="119"/>
        <v>-648744486.45876956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-648744486.45876956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-2703102.02691154</v>
      </c>
      <c r="L1907" s="444">
        <f t="shared" ca="1" si="119"/>
        <v>-651447588.48568106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-651447588.48568106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-2714364.952023671</v>
      </c>
      <c r="L1908" s="444">
        <f t="shared" ca="1" si="119"/>
        <v>-654161953.43770468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-654161953.43770468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-2725674.8059904361</v>
      </c>
      <c r="L1909" s="444">
        <f t="shared" ca="1" si="119"/>
        <v>-656887628.24369514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-656887628.24369514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-2737031.7843487295</v>
      </c>
      <c r="L1910" s="444">
        <f t="shared" ca="1" si="119"/>
        <v>-659624660.02804387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-659624660.02804387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-2748436.0834501828</v>
      </c>
      <c r="L1911" s="444">
        <f t="shared" ca="1" si="119"/>
        <v>-662373096.11149406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-662373096.11149406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-2759887.9004645585</v>
      </c>
      <c r="L1912" s="444">
        <f t="shared" ca="1" si="119"/>
        <v>-665132984.0119586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-665132984.0119586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-2771387.4333831607</v>
      </c>
      <c r="L1913" s="444">
        <f t="shared" ca="1" si="119"/>
        <v>-667904371.44534171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-667904371.44534171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-2782934.8810222573</v>
      </c>
      <c r="L1914" s="444">
        <f t="shared" ca="1" si="119"/>
        <v>-670687306.32636392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-670687306.32636392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-2794530.4430265161</v>
      </c>
      <c r="L1915" s="444">
        <f t="shared" ca="1" si="119"/>
        <v>-673481836.76939046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-673481836.76939046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-2806174.3198724603</v>
      </c>
      <c r="L1916" s="444">
        <f t="shared" ca="1" si="119"/>
        <v>-676288011.08926296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-676288011.08926296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-2817866.7128719292</v>
      </c>
      <c r="L1917" s="444">
        <f t="shared" ca="1" si="119"/>
        <v>-679105877.80213487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-679105877.80213487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-2829607.8241755618</v>
      </c>
      <c r="L1918" s="444">
        <f t="shared" ca="1" si="119"/>
        <v>-681935485.62631047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-681935485.62631047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-2841397.8567762934</v>
      </c>
      <c r="L1919" s="444">
        <f t="shared" ca="1" si="119"/>
        <v>-684776883.48308671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-684776883.48308671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-2853237.0145128611</v>
      </c>
      <c r="L1920" s="444">
        <f t="shared" ca="1" si="119"/>
        <v>-687630120.4975996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-687630120.4975996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-2865125.5020733317</v>
      </c>
      <c r="L1921" s="444">
        <f t="shared" ca="1" si="119"/>
        <v>-690495245.99967289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-690495245.99967289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-2877063.5249986369</v>
      </c>
      <c r="L1922" s="444">
        <f t="shared" ca="1" si="119"/>
        <v>-693372309.52467155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-693372309.52467155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-2889051.2896861313</v>
      </c>
      <c r="L1923" s="444">
        <f t="shared" ca="1" si="119"/>
        <v>-696261360.81435764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-696261360.81435764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-2901089.0033931569</v>
      </c>
      <c r="L1924" s="444">
        <f t="shared" ca="1" si="119"/>
        <v>-699162449.81775081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-699162449.81775081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-2913176.8742406284</v>
      </c>
      <c r="L1925" s="444">
        <f t="shared" ca="1" si="119"/>
        <v>-702075626.69199145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-702075626.69199145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-2925315.1112166308</v>
      </c>
      <c r="L1926" s="444">
        <f t="shared" ca="1" si="119"/>
        <v>-705000941.80320811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-705000941.80320811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-2937503.9241800336</v>
      </c>
      <c r="L1927" s="444">
        <f t="shared" ca="1" si="119"/>
        <v>-707938445.72738814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-707938445.72738814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-2949743.5238641175</v>
      </c>
      <c r="L1928" s="444">
        <f t="shared" ca="1" si="119"/>
        <v>-710888189.25125229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-710888189.25125229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-2962034.1218802179</v>
      </c>
      <c r="L1929" s="444">
        <f t="shared" ca="1" si="119"/>
        <v>-713850223.37313247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-713850223.37313247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-2974375.9307213854</v>
      </c>
      <c r="L1930" s="444">
        <f t="shared" ca="1" si="119"/>
        <v>-716824599.30385387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-716824599.30385387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-2986769.1637660577</v>
      </c>
      <c r="L1931" s="444">
        <f t="shared" ca="1" si="119"/>
        <v>-719811368.4676199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-719811368.4676199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-2999214.0352817494</v>
      </c>
      <c r="L1932" s="444">
        <f t="shared" ca="1" si="119"/>
        <v>-722810582.50290167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-722810582.50290167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-3011710.7604287569</v>
      </c>
      <c r="L1933" s="444">
        <f t="shared" ca="1" si="119"/>
        <v>-725822293.26333046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-725822293.26333046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-3024259.5552638769</v>
      </c>
      <c r="L1934" s="444">
        <f t="shared" ca="1" si="119"/>
        <v>-728846552.81859434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-728846552.81859434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-3036860.636744143</v>
      </c>
      <c r="L1935" s="444">
        <f t="shared" ca="1" si="119"/>
        <v>-731883413.45533848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-731883413.45533848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-3049514.222730577</v>
      </c>
      <c r="L1936" s="444">
        <f t="shared" ca="1" si="119"/>
        <v>-734932927.67806911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-734932927.67806911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-3062220.5319919544</v>
      </c>
      <c r="L1937" s="444">
        <f t="shared" ca="1" si="119"/>
        <v>-737995148.21006107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-737995148.21006107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-3074979.7842085878</v>
      </c>
      <c r="L1938" s="444">
        <f t="shared" ca="1" si="119"/>
        <v>-741070127.99426961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-741070127.99426961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-3087792.1999761234</v>
      </c>
      <c r="L1939" s="444">
        <f t="shared" ca="1" si="119"/>
        <v>-744157920.1942457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-744157920.1942457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-3100658.000809357</v>
      </c>
      <c r="L1940" s="444">
        <f t="shared" ca="1" si="119"/>
        <v>-747258578.19505501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-747258578.19505501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-3113577.4091460626</v>
      </c>
      <c r="L1941" s="444">
        <f t="shared" ca="1" si="119"/>
        <v>-750372155.60420108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-750372155.60420108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-3126550.6483508376</v>
      </c>
      <c r="L1942" s="444">
        <f t="shared" ca="1" si="119"/>
        <v>-753498706.25255191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-753498706.25255191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-3139577.9427189664</v>
      </c>
      <c r="L1943" s="444">
        <f t="shared" ca="1" si="119"/>
        <v>-756638284.1952709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-756638284.1952709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-3152659.5174802952</v>
      </c>
      <c r="L1944" s="444">
        <f t="shared" ca="1" si="119"/>
        <v>-759790943.71275115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-759790943.71275115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-3165795.59880313</v>
      </c>
      <c r="L1945" s="444">
        <f t="shared" ca="1" si="119"/>
        <v>-762956739.31155431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-762956739.31155431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-3178986.4137981432</v>
      </c>
      <c r="L1946" s="444">
        <f t="shared" ca="1" si="119"/>
        <v>-766135725.72535241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-766135725.72535241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-3192232.1905223015</v>
      </c>
      <c r="L1947" s="444">
        <f t="shared" ca="1" si="119"/>
        <v>-769327957.91587472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-769327957.91587472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-3205533.1579828113</v>
      </c>
      <c r="L1948" s="444">
        <f t="shared" ca="1" si="119"/>
        <v>-772533491.07385755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-772533491.07385755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-3218889.5461410731</v>
      </c>
      <c r="L1949" s="444">
        <f t="shared" ca="1" si="119"/>
        <v>-775752380.61999857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-775752380.61999857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-3232301.5859166607</v>
      </c>
      <c r="L1950" s="444">
        <f t="shared" ca="1" si="119"/>
        <v>-778984682.20591521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-778984682.20591521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-3245769.5091913133</v>
      </c>
      <c r="L1951" s="444">
        <f t="shared" ca="1" si="119"/>
        <v>-782230451.71510649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-782230451.71510649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-3259293.5488129435</v>
      </c>
      <c r="L1952" s="444">
        <f t="shared" ca="1" si="119"/>
        <v>-785489745.26391947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-785489745.26391947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-3272873.9385996643</v>
      </c>
      <c r="L1953" s="444">
        <f t="shared" ca="1" si="119"/>
        <v>-788762619.20251918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-788762619.20251918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-3286510.91334383</v>
      </c>
      <c r="L1954" s="444">
        <f t="shared" ca="1" si="119"/>
        <v>-792049130.11586297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-792049130.11586297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-3300204.7088160957</v>
      </c>
      <c r="L1955" s="444">
        <f t="shared" ca="1" si="119"/>
        <v>-795349334.82467902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-795349334.82467902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-3313955.5617694957</v>
      </c>
      <c r="L1956" s="444">
        <f t="shared" ca="1" si="119"/>
        <v>-798663290.3864485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-798663290.3864485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-3327763.7099435353</v>
      </c>
      <c r="L1957" s="444">
        <f t="shared" ca="1" si="119"/>
        <v>-801991054.09639204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-801991054.09639204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-3341629.3920682999</v>
      </c>
      <c r="L1958" s="444">
        <f t="shared" ca="1" si="119"/>
        <v>-805332683.4884603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-805332683.4884603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-3355552.8478685846</v>
      </c>
      <c r="L1959" s="444">
        <f t="shared" ca="1" si="119"/>
        <v>-808688236.33632886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-808688236.33632886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-3369534.3180680368</v>
      </c>
      <c r="L1960" s="444">
        <f t="shared" ca="1" si="119"/>
        <v>-812057770.65439689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-812057770.65439689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-3383574.0443933201</v>
      </c>
      <c r="L1961" s="444">
        <f t="shared" ca="1" si="119"/>
        <v>-815441344.69879019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-815441344.69879019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-3397672.2695782925</v>
      </c>
      <c r="L1962" s="444">
        <f t="shared" ca="1" si="119"/>
        <v>-818839016.96836853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-818839016.96836853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-3411829.2373682023</v>
      </c>
      <c r="L1963" s="444">
        <f t="shared" ca="1" si="119"/>
        <v>-822250846.20573676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-822250846.20573676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-3426045.1925239032</v>
      </c>
      <c r="L1964" s="444">
        <f t="shared" ca="1" si="119"/>
        <v>-825676891.39826071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-825676891.39826071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-3440320.3808260863</v>
      </c>
      <c r="L1965" s="444">
        <f t="shared" ca="1" si="119"/>
        <v>-829117211.77908683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-829117211.77908683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-3454655.0490795285</v>
      </c>
      <c r="L1966" s="444">
        <f t="shared" ca="1" si="119"/>
        <v>-832571866.82816637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-832571866.82816637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-3469049.44511736</v>
      </c>
      <c r="L1967" s="444">
        <f t="shared" ca="1" si="119"/>
        <v>-836040916.27328372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-836040916.27328372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-3483503.8178053489</v>
      </c>
      <c r="L1968" s="444">
        <f t="shared" ca="1" si="119"/>
        <v>-839524420.09108901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-839524420.09108901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-3498018.4170462042</v>
      </c>
      <c r="L1969" s="444">
        <f t="shared" ca="1" si="119"/>
        <v>-843022438.5081352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-843022438.5081352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-3512593.4937838973</v>
      </c>
      <c r="L1970" s="444">
        <f t="shared" ca="1" si="119"/>
        <v>-846535032.00191915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-846535032.00191915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-3527229.3000079966</v>
      </c>
      <c r="L1971" s="444">
        <f t="shared" ca="1" si="119"/>
        <v>-850062261.30192709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-850062261.30192709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-3541926.0887580295</v>
      </c>
      <c r="L1972" s="444">
        <f t="shared" ca="1" si="119"/>
        <v>-853604187.39068508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-853604187.39068508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-3556684.1141278544</v>
      </c>
      <c r="L1973" s="444">
        <f t="shared" ca="1" si="119"/>
        <v>-857160871.50481296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-857160871.50481296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-3571503.6312700538</v>
      </c>
      <c r="L1974" s="444">
        <f t="shared" ca="1" si="119"/>
        <v>-860732375.13608301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-860732375.13608301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-3586384.8964003455</v>
      </c>
      <c r="L1975" s="444">
        <f t="shared" ca="1" si="119"/>
        <v>-864318760.03248334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-864318760.03248334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-3601328.1668020138</v>
      </c>
      <c r="L1976" s="444">
        <f t="shared" ca="1" si="119"/>
        <v>-867920088.19928539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-867920088.19928539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-3616333.7008303558</v>
      </c>
      <c r="L1977" s="444">
        <f t="shared" ca="1" si="119"/>
        <v>-871536421.90011573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-871536421.90011573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-3631401.7579171495</v>
      </c>
      <c r="L1978" s="444">
        <f t="shared" ca="1" si="119"/>
        <v>-875167823.65803289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-875167823.65803289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-3646532.5985751371</v>
      </c>
      <c r="L1979" s="444">
        <f t="shared" ca="1" si="119"/>
        <v>-878814356.25660801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-878814356.25660801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-3661726.4844025332</v>
      </c>
      <c r="L1980" s="444">
        <f t="shared" ca="1" si="119"/>
        <v>-882476082.74101055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-882476082.74101055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-3676983.6780875437</v>
      </c>
      <c r="L1981" s="444">
        <f t="shared" ca="1" si="119"/>
        <v>-886153066.41909814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-886153066.41909814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-3692304.4434129088</v>
      </c>
      <c r="L1982" s="444">
        <f t="shared" ca="1" si="119"/>
        <v>-889845370.86251104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-889845370.86251104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-3707689.0452604624</v>
      </c>
      <c r="L1983" s="444">
        <f t="shared" ca="1" si="119"/>
        <v>-893553059.90777147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-893553059.90777147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-3723137.7496157144</v>
      </c>
      <c r="L1984" s="444">
        <f t="shared" ca="1" si="119"/>
        <v>-897276197.65738714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-897276197.65738714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-3738650.8235724461</v>
      </c>
      <c r="L1985" s="444">
        <f t="shared" ca="1" si="119"/>
        <v>-901014848.48095953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-901014848.48095953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-3754228.5353373312</v>
      </c>
      <c r="L1986" s="444">
        <f t="shared" ca="1" si="119"/>
        <v>-904769077.01629686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-904769077.01629686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-3769871.15423457</v>
      </c>
      <c r="L1987" s="444">
        <f t="shared" ca="1" si="119"/>
        <v>-908538948.17053139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-908538948.17053139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-3785578.9507105476</v>
      </c>
      <c r="L1988" s="444">
        <f t="shared" ca="1" si="119"/>
        <v>-912324527.12124193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-912324527.12124193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-3801352.1963385073</v>
      </c>
      <c r="L1989" s="444">
        <f t="shared" ca="1" si="119"/>
        <v>-916125879.31758046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-916125879.31758046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-3817191.1638232521</v>
      </c>
      <c r="L1990" s="444">
        <f t="shared" ca="1" si="119"/>
        <v>-919943070.48140371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-919943070.48140371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-3833096.1270058481</v>
      </c>
      <c r="L1991" s="444">
        <f t="shared" ca="1" si="119"/>
        <v>-923776166.60840952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-923776166.60840952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-3849067.360868373</v>
      </c>
      <c r="L1992" s="444">
        <f t="shared" ca="1" si="119"/>
        <v>-927625233.96927786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-927625233.96927786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-3865105.1415386582</v>
      </c>
      <c r="L1993" s="444">
        <f t="shared" ca="1" si="119"/>
        <v>-931490339.11081648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-931490339.11081648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-3881209.7462950679</v>
      </c>
      <c r="L1994" s="444">
        <f t="shared" ca="1" si="119"/>
        <v>-935371548.85711157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-935371548.85711157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-3897381.4535712986</v>
      </c>
      <c r="L1995" s="444">
        <f t="shared" ca="1" si="119"/>
        <v>-939268930.31068289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-939268930.31068289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-3913620.5429611793</v>
      </c>
      <c r="L1996" s="444">
        <f t="shared" ca="1" si="119"/>
        <v>-943182550.85364401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-943182550.85364401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-3929927.2952235169</v>
      </c>
      <c r="L1997" s="444">
        <f t="shared" ca="1" si="119"/>
        <v>-947112478.14886749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-947112478.14886749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-3946301.992286948</v>
      </c>
      <c r="L1998" s="444">
        <f t="shared" ca="1" si="119"/>
        <v>-951058780.14115441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-951058780.14115441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-3962744.9172548098</v>
      </c>
      <c r="L1999" s="444">
        <f t="shared" ca="1" si="119"/>
        <v>-955021525.05840921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-955021525.05840921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-3979256.3544100383</v>
      </c>
      <c r="L2000" s="444">
        <f t="shared" ca="1" si="119"/>
        <v>-959000781.41281927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-959000781.41281927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-3995836.5892200805</v>
      </c>
      <c r="L2001" s="444">
        <f t="shared" ca="1" si="119"/>
        <v>-962996618.00203931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-962996618.00203931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-4012485.9083418301</v>
      </c>
      <c r="L2002" s="444">
        <f t="shared" ca="1" si="119"/>
        <v>-967009103.9103812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-967009103.9103812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-4029204.5996265886</v>
      </c>
      <c r="L2003" s="444">
        <f t="shared" ca="1" si="119"/>
        <v>-971038308.51000774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-971038308.51000774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-4045992.9521250329</v>
      </c>
      <c r="L2004" s="444">
        <f t="shared" ca="1" si="119"/>
        <v>-975084301.46213281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-975084301.46213281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-4062851.2560922196</v>
      </c>
      <c r="L2005" s="444">
        <f t="shared" ca="1" si="119"/>
        <v>-979147152.718225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-979147152.718225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-4079779.8029926042</v>
      </c>
      <c r="L2006" s="444">
        <f t="shared" ca="1" si="119"/>
        <v>-983226932.52121758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-983226932.52121758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-4096778.8855050732</v>
      </c>
      <c r="L2007" s="444">
        <f t="shared" ca="1" si="119"/>
        <v>-987323711.40672266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-987323711.40672266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-4113848.7975280113</v>
      </c>
      <c r="L2008" s="444">
        <f t="shared" ca="1" si="119"/>
        <v>-991437560.20425069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-991437560.20425069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-4130989.8341843784</v>
      </c>
      <c r="L2009" s="444">
        <f t="shared" ca="1" si="119"/>
        <v>-995568550.0384351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-995568550.0384351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-4148202.291826813</v>
      </c>
      <c r="L2010" s="444">
        <f t="shared" ca="1" si="119"/>
        <v>-999716752.33026195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-999716752.33026195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-4165486.4680427574</v>
      </c>
      <c r="L2011" s="444">
        <f t="shared" ca="1" si="119"/>
        <v>-1003882238.7983047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-1003882238.7983047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-4182842.6616596025</v>
      </c>
      <c r="L2012" s="444">
        <f t="shared" ca="1" si="119"/>
        <v>-1008065081.4599643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-1008065081.4599643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-4200271.1727498518</v>
      </c>
      <c r="L2013" s="444">
        <f t="shared" ca="1" si="119"/>
        <v>-1012265352.6327142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-1012265352.6327142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-4217772.3026363086</v>
      </c>
      <c r="L2014" s="444">
        <f t="shared" ca="1" si="119"/>
        <v>-1016483124.9353504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-1016483124.9353504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-4235346.3538972931</v>
      </c>
      <c r="L2015" s="444">
        <f t="shared" ca="1" si="119"/>
        <v>-1020718471.2892478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-1020718471.2892478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-4252993.6303718658</v>
      </c>
      <c r="L2016" s="444">
        <f t="shared" ca="1" si="119"/>
        <v>-1024971464.9196196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-1024971464.9196196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-4270714.4371650815</v>
      </c>
      <c r="L2017" s="444">
        <f t="shared" ca="1" si="119"/>
        <v>-1029242179.3567846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-1029242179.3567846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-4288509.0806532688</v>
      </c>
      <c r="L2018" s="444">
        <f t="shared" ca="1" si="119"/>
        <v>-1033530688.4374379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-1033530688.4374379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-4306377.8684893241</v>
      </c>
      <c r="L2019" s="444">
        <f t="shared" ca="1" si="119"/>
        <v>-1037837066.3059272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-1037837066.3059272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-4324321.109608029</v>
      </c>
      <c r="L2020" s="444">
        <f t="shared" ca="1" si="119"/>
        <v>-1042161387.4155352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-1042161387.4155352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-4342339.1142313965</v>
      </c>
      <c r="L2021" s="444">
        <f t="shared" ca="1" si="119"/>
        <v>-1046503726.5297666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-1046503726.5297666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-4360432.1938740276</v>
      </c>
      <c r="L2022" s="444">
        <f t="shared" ca="1" si="119"/>
        <v>-1050864158.7236406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-1050864158.7236406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-4378600.6613485022</v>
      </c>
      <c r="L2023" s="444">
        <f t="shared" ca="1" si="119"/>
        <v>-1055242759.384989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-1055242759.384989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-4396844.8307707878</v>
      </c>
      <c r="L2024" s="444">
        <f t="shared" ca="1" si="119"/>
        <v>-1059639604.2157598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-1059639604.2157598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-4415165.0175656648</v>
      </c>
      <c r="L2025" s="444">
        <f t="shared" ca="1" si="119"/>
        <v>-1064054769.2333254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-1064054769.2333254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-4433561.5384721886</v>
      </c>
      <c r="L2026" s="444">
        <f t="shared" ca="1" si="119"/>
        <v>-1068488330.7717975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-1068488330.7717975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-4452034.7115491573</v>
      </c>
      <c r="L2027" s="444">
        <f t="shared" ca="1" si="119"/>
        <v>-1072940365.4833467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-1072940365.4833467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-4470584.8561806111</v>
      </c>
      <c r="L2028" s="444">
        <f t="shared" ca="1" si="119"/>
        <v>-1077410950.3395274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-1077410950.3395274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-4489212.2930813637</v>
      </c>
      <c r="L2029" s="444">
        <f t="shared" ca="1" si="119"/>
        <v>-1081900162.6326087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-1081900162.6326087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-4507917.344302536</v>
      </c>
      <c r="L2030" s="444">
        <f t="shared" ca="1" si="119"/>
        <v>-1086408079.9769113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-1086408079.9769113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-4526700.3332371302</v>
      </c>
      <c r="L2031" s="444">
        <f t="shared" ca="1" si="119"/>
        <v>-1090934780.3101485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-1090934780.3101485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-4545561.5846256185</v>
      </c>
      <c r="L2032" s="444">
        <f t="shared" ca="1" si="119"/>
        <v>-1095480341.8947742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-1095480341.8947742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-4564501.4245615592</v>
      </c>
      <c r="L2033" s="444">
        <f t="shared" ca="1" si="119"/>
        <v>-1100044843.3193357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-1100044843.3193357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-4583520.1804972319</v>
      </c>
      <c r="L2034" s="444">
        <f t="shared" ca="1" si="119"/>
        <v>-1104628363.4998329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-1104628363.4998329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-4602618.1812493037</v>
      </c>
      <c r="L2035" s="444">
        <f t="shared" ca="1" si="119"/>
        <v>-1109230981.6810822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-1109230981.6810822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-4621795.7570045097</v>
      </c>
      <c r="L2036" s="444">
        <f t="shared" ca="1" si="119"/>
        <v>-1113852777.4380867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-1113852777.4380867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-4641053.2393253613</v>
      </c>
      <c r="L2037" s="444">
        <f t="shared" ca="1" si="119"/>
        <v>-1118493830.677412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-1118493830.677412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-4660390.961155883</v>
      </c>
      <c r="L2038" s="444">
        <f t="shared" ca="1" si="119"/>
        <v>-1123154221.6385679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-1123154221.6385679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-4679809.2568273665</v>
      </c>
      <c r="L2039" s="444">
        <f t="shared" ca="1" si="119"/>
        <v>-1127834030.8953953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-1127834030.8953953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-4699308.462064147</v>
      </c>
      <c r="L2040" s="444">
        <f t="shared" ca="1" si="119"/>
        <v>-1132533339.3574595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-1132533339.3574595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-4718888.9139894145</v>
      </c>
      <c r="L2041" s="444">
        <f t="shared" ca="1" si="119"/>
        <v>-1137252228.2714489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-1137252228.2714489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-4738550.9511310365</v>
      </c>
      <c r="L2042" s="444">
        <f t="shared" ca="1" si="119"/>
        <v>-1141990779.22258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-1141990779.22258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-4758294.9134274162</v>
      </c>
      <c r="L2043" s="444">
        <f t="shared" ca="1" si="119"/>
        <v>-1146749074.1360073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-1146749074.1360073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-4778121.1422333634</v>
      </c>
      <c r="L2044" s="444">
        <f t="shared" ca="1" si="119"/>
        <v>-1151527195.2782407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-1151527195.2782407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-4798029.9803260025</v>
      </c>
      <c r="L2045" s="444">
        <f t="shared" ca="1" si="119"/>
        <v>-1156325225.2585666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-1156325225.2585666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-4818021.7719106944</v>
      </c>
      <c r="L2046" s="444">
        <f t="shared" ca="1" si="119"/>
        <v>-1161143247.0304773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-1161143247.0304773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-4838096.8626269884</v>
      </c>
      <c r="L2047" s="444">
        <f t="shared" ca="1" si="119"/>
        <v>-1165981343.8931043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-1165981343.8931043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-4858255.5995546011</v>
      </c>
      <c r="L2048" s="444">
        <f t="shared" ref="L2048:L2302" ca="1" si="124">I2048-J2048+K2048</f>
        <v>-1170839599.4926589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-1170839599.4926589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-4878498.3312194115</v>
      </c>
      <c r="L2049" s="444">
        <f t="shared" ca="1" si="124"/>
        <v>-1175718097.8238783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-1175718097.8238783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-4898825.4075994929</v>
      </c>
      <c r="L2050" s="444">
        <f t="shared" ca="1" si="124"/>
        <v>-1180616923.2314777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-1180616923.2314777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-4919237.1801311569</v>
      </c>
      <c r="L2051" s="444">
        <f t="shared" ca="1" si="124"/>
        <v>-1185536160.4116089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-1185536160.4116089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-4939734.001715037</v>
      </c>
      <c r="L2052" s="444">
        <f t="shared" ca="1" si="124"/>
        <v>-1190475894.4133239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-1190475894.4133239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-4960316.2267221827</v>
      </c>
      <c r="L2053" s="444">
        <f t="shared" ca="1" si="124"/>
        <v>-1195436210.6400461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-1195436210.6400461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-4980984.211000192</v>
      </c>
      <c r="L2054" s="444">
        <f t="shared" ca="1" si="124"/>
        <v>-1200417194.8510463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-1200417194.8510463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-5001738.3118793592</v>
      </c>
      <c r="L2055" s="444">
        <f t="shared" ca="1" si="124"/>
        <v>-1205418933.1629257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-1205418933.1629257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-5022578.888178857</v>
      </c>
      <c r="L2056" s="444">
        <f t="shared" ca="1" si="124"/>
        <v>-1210441512.0511045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-1210441512.0511045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-5043506.3002129355</v>
      </c>
      <c r="L2057" s="444">
        <f t="shared" ca="1" si="124"/>
        <v>-1215485018.3513174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-1215485018.3513174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-5064520.9097971562</v>
      </c>
      <c r="L2058" s="444">
        <f t="shared" ca="1" si="124"/>
        <v>-1220549539.2611146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-1220549539.2611146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-5085623.0802546442</v>
      </c>
      <c r="L2059" s="444">
        <f t="shared" ca="1" si="124"/>
        <v>-1225635162.3413692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-1225635162.3413692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-5106813.1764223715</v>
      </c>
      <c r="L2060" s="444">
        <f t="shared" ca="1" si="124"/>
        <v>-1230741975.5177915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-1230741975.5177915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-5128091.5646574646</v>
      </c>
      <c r="L2061" s="444">
        <f t="shared" ca="1" si="124"/>
        <v>-1235870067.082449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-1235870067.082449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-5149458.6128435377</v>
      </c>
      <c r="L2062" s="444">
        <f t="shared" ca="1" si="124"/>
        <v>-1241019525.6952925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-1241019525.6952925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-5170914.6903970521</v>
      </c>
      <c r="L2063" s="444">
        <f t="shared" ca="1" si="124"/>
        <v>-1246190440.3856895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-1246190440.3856895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-5192460.168273706</v>
      </c>
      <c r="L2064" s="444">
        <f t="shared" ca="1" si="124"/>
        <v>-1251382900.5539632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-1251382900.5539632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-5214095.4189748466</v>
      </c>
      <c r="L2065" s="444">
        <f t="shared" ca="1" si="124"/>
        <v>-1256596995.9729381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-1256596995.9729381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-5235820.8165539084</v>
      </c>
      <c r="L2066" s="444">
        <f t="shared" ca="1" si="124"/>
        <v>-1261832816.7894919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-1261832816.7894919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-5257636.736622883</v>
      </c>
      <c r="L2067" s="444">
        <f t="shared" ca="1" si="124"/>
        <v>-1267090453.5261147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-1267090453.5261147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-5279543.5563588114</v>
      </c>
      <c r="L2068" s="444">
        <f t="shared" ca="1" si="124"/>
        <v>-1272369997.0824735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-1272369997.0824735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-5301541.6545103062</v>
      </c>
      <c r="L2069" s="444">
        <f t="shared" ca="1" si="124"/>
        <v>-1277671538.7369838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-1277671538.7369838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-5323631.4114040993</v>
      </c>
      <c r="L2070" s="444">
        <f t="shared" ca="1" si="124"/>
        <v>-1282995170.1483879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-1282995170.1483879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-5345813.2089516167</v>
      </c>
      <c r="L2071" s="444">
        <f t="shared" ca="1" si="124"/>
        <v>-1288340983.3573396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-1288340983.3573396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-5368087.4306555819</v>
      </c>
      <c r="L2072" s="444">
        <f t="shared" ca="1" si="124"/>
        <v>-1293709070.7879951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-1293709070.7879951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-5390454.4616166465</v>
      </c>
      <c r="L2073" s="444">
        <f t="shared" ca="1" si="124"/>
        <v>-1299099525.2496119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-1299099525.2496119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-5412914.6885400489</v>
      </c>
      <c r="L2074" s="444">
        <f t="shared" ca="1" si="124"/>
        <v>-1304512439.9381518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-1304512439.9381518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-5435468.4997422993</v>
      </c>
      <c r="L2075" s="444">
        <f t="shared" ca="1" si="124"/>
        <v>-1309947908.4378941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-1309947908.4378941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-5458116.2851578919</v>
      </c>
      <c r="L2076" s="444">
        <f t="shared" ca="1" si="124"/>
        <v>-1315406024.723052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-1315406024.723052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-5480858.4363460504</v>
      </c>
      <c r="L2077" s="444">
        <f t="shared" ca="1" si="124"/>
        <v>-1320886883.1593981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-1320886883.1593981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-5503695.3464974919</v>
      </c>
      <c r="L2078" s="444">
        <f t="shared" ca="1" si="124"/>
        <v>-1326390578.5058956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-1326390578.5058956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-5526627.4104412319</v>
      </c>
      <c r="L2079" s="444">
        <f t="shared" ca="1" si="124"/>
        <v>-1331917205.9163368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-1331917205.9163368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-5549655.0246514035</v>
      </c>
      <c r="L2080" s="444">
        <f t="shared" ca="1" si="124"/>
        <v>-1337466860.9409881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-1337466860.9409881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-5572778.5872541172</v>
      </c>
      <c r="L2081" s="444">
        <f t="shared" ca="1" si="124"/>
        <v>-1343039639.5282421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-1343039639.5282421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-5595998.4980343422</v>
      </c>
      <c r="L2082" s="444">
        <f t="shared" ca="1" si="124"/>
        <v>-1348635638.0262764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-1348635638.0262764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-5619315.1584428176</v>
      </c>
      <c r="L2083" s="444">
        <f t="shared" ca="1" si="124"/>
        <v>-1354254953.1847191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-1354254953.1847191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-5642728.9716029959</v>
      </c>
      <c r="L2084" s="444">
        <f t="shared" ca="1" si="124"/>
        <v>-1359897682.156322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-1359897682.156322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-5666240.3423180087</v>
      </c>
      <c r="L2085" s="444">
        <f t="shared" ca="1" si="124"/>
        <v>-1365563922.4986401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-1365563922.4986401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-5689849.6770776669</v>
      </c>
      <c r="L2086" s="444">
        <f t="shared" ca="1" si="124"/>
        <v>-1371253772.1757178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-1371253772.1757178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-5713557.3840654911</v>
      </c>
      <c r="L2087" s="444">
        <f t="shared" ca="1" si="124"/>
        <v>-1376967329.5597832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-1376967329.5597832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-5737363.873165763</v>
      </c>
      <c r="L2088" s="444">
        <f t="shared" ca="1" si="124"/>
        <v>-1382704693.4329491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-1382704693.4329491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-5761269.5559706213</v>
      </c>
      <c r="L2089" s="444">
        <f t="shared" ca="1" si="124"/>
        <v>-1388465962.9889197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-1388465962.9889197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-5785274.8457871657</v>
      </c>
      <c r="L2090" s="444">
        <f t="shared" ca="1" si="124"/>
        <v>-1394251237.8347068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-1394251237.8347068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-5809380.1576446118</v>
      </c>
      <c r="L2091" s="444">
        <f t="shared" ca="1" si="124"/>
        <v>-1400060617.9923513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-1400060617.9923513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-5833585.9083014634</v>
      </c>
      <c r="L2092" s="444">
        <f t="shared" ca="1" si="124"/>
        <v>-1405894203.9006526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-1405894203.9006526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-5857892.5162527189</v>
      </c>
      <c r="L2093" s="444">
        <f t="shared" ca="1" si="124"/>
        <v>-1411752096.4169054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-1411752096.4169054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-5882300.401737106</v>
      </c>
      <c r="L2094" s="444">
        <f t="shared" ca="1" si="124"/>
        <v>-1417634396.8186426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-1417634396.8186426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-5906809.9867443442</v>
      </c>
      <c r="L2095" s="444">
        <f t="shared" ca="1" si="124"/>
        <v>-1423541206.805387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-1423541206.805387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-5931421.6950224461</v>
      </c>
      <c r="L2096" s="444">
        <f t="shared" ca="1" si="124"/>
        <v>-1429472628.5004094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-1429472628.5004094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-5956135.9520850386</v>
      </c>
      <c r="L2097" s="444">
        <f t="shared" ca="1" si="124"/>
        <v>-1435428764.4524944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-1435428764.4524944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-5980953.1852187263</v>
      </c>
      <c r="L2098" s="444">
        <f t="shared" ca="1" si="124"/>
        <v>-1441409717.6377132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-1441409717.6377132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-6005873.8234904716</v>
      </c>
      <c r="L2099" s="444">
        <f t="shared" ca="1" si="124"/>
        <v>-1447415591.4612036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-1447415591.4612036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-6030898.2977550151</v>
      </c>
      <c r="L2100" s="444">
        <f t="shared" ca="1" si="124"/>
        <v>-1453446489.7589586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-1453446489.7589586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-6056027.0406623278</v>
      </c>
      <c r="L2101" s="444">
        <f t="shared" ca="1" si="124"/>
        <v>-1459502516.7996209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-1459502516.7996209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-6081260.4866650868</v>
      </c>
      <c r="L2102" s="444">
        <f t="shared" ca="1" si="124"/>
        <v>-1465583777.2862859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-1465583777.2862859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-6106599.0720261913</v>
      </c>
      <c r="L2103" s="444">
        <f t="shared" ca="1" si="124"/>
        <v>-1471690376.3583121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-1471690376.3583121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-6132043.2348263003</v>
      </c>
      <c r="L2104" s="444">
        <f t="shared" ca="1" si="124"/>
        <v>-1477822419.5931385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-1477822419.5931385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-6157593.4149714103</v>
      </c>
      <c r="L2105" s="444">
        <f t="shared" ca="1" si="124"/>
        <v>-1483980013.0081098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-1483980013.0081098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-6183250.0542004574</v>
      </c>
      <c r="L2106" s="444">
        <f t="shared" ca="1" si="124"/>
        <v>-1490163263.0623102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-1490163263.0623102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-6209013.5960929589</v>
      </c>
      <c r="L2107" s="444">
        <f t="shared" ca="1" si="124"/>
        <v>-1496372276.6584032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-1496372276.6584032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-6234884.48607668</v>
      </c>
      <c r="L2108" s="444">
        <f t="shared" ca="1" si="124"/>
        <v>-1502607161.1444798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-1502607161.1444798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-6260863.1714353319</v>
      </c>
      <c r="L2109" s="444">
        <f t="shared" ca="1" si="124"/>
        <v>-1508868024.3159151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-1508868024.3159151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-6286950.1013163133</v>
      </c>
      <c r="L2110" s="444">
        <f t="shared" ca="1" si="124"/>
        <v>-1515154974.4172313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-1515154974.4172313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-6313145.7267384641</v>
      </c>
      <c r="L2111" s="444">
        <f t="shared" ca="1" si="124"/>
        <v>-1521468120.1439698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-1521468120.1439698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-6339450.5005998742</v>
      </c>
      <c r="L2112" s="444">
        <f t="shared" ca="1" si="124"/>
        <v>-1527807570.6445696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-1527807570.6445696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-6365864.8776857071</v>
      </c>
      <c r="L2113" s="444">
        <f t="shared" ca="1" si="124"/>
        <v>-1534173435.5222554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-1534173435.5222554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-6392389.3146760641</v>
      </c>
      <c r="L2114" s="444">
        <f t="shared" ca="1" si="124"/>
        <v>-1540565824.8369315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-1540565824.8369315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-6419024.2701538811</v>
      </c>
      <c r="L2115" s="444">
        <f t="shared" ca="1" si="124"/>
        <v>-1546984849.1070855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-1546984849.1070855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-6445770.2046128558</v>
      </c>
      <c r="L2116" s="444">
        <f t="shared" ca="1" si="124"/>
        <v>-1553430619.3116984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-1553430619.3116984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-6472627.5804654099</v>
      </c>
      <c r="L2117" s="444">
        <f t="shared" ca="1" si="124"/>
        <v>-1559903246.8921638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-1559903246.8921638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-6499596.8620506823</v>
      </c>
      <c r="L2118" s="444">
        <f t="shared" ca="1" si="124"/>
        <v>-1566402843.7542145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-1566402843.7542145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-6526678.5156425601</v>
      </c>
      <c r="L2119" s="444">
        <f t="shared" ca="1" si="124"/>
        <v>-1572929522.2698572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-1572929522.2698572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-6553873.0094577381</v>
      </c>
      <c r="L2120" s="444">
        <f t="shared" ca="1" si="124"/>
        <v>-1579483395.279315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-1579483395.279315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-6581180.8136638124</v>
      </c>
      <c r="L2121" s="444">
        <f t="shared" ca="1" si="124"/>
        <v>-1586064576.0929787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-1586064576.0929787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-6608602.400387411</v>
      </c>
      <c r="L2122" s="444">
        <f t="shared" ca="1" si="124"/>
        <v>-1592673178.4933662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-1592673178.4933662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-6636138.2437223596</v>
      </c>
      <c r="L2123" s="444">
        <f t="shared" ca="1" si="124"/>
        <v>-1599309316.7370887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-1599309316.7370887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-6663788.8197378693</v>
      </c>
      <c r="L2124" s="444">
        <f t="shared" ca="1" si="124"/>
        <v>-1605973105.5568266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-1605973105.5568266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-6691554.6064867778</v>
      </c>
      <c r="L2125" s="444">
        <f t="shared" ca="1" si="124"/>
        <v>-1612664660.1633134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-1612664660.1633134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-6719436.0840138057</v>
      </c>
      <c r="L2126" s="444">
        <f t="shared" ca="1" si="124"/>
        <v>-1619384096.2473271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-1619384096.2473271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-6747433.7343638623</v>
      </c>
      <c r="L2127" s="444">
        <f t="shared" ca="1" si="124"/>
        <v>-1626131529.9816909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-1626131529.9816909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-6775548.0415903786</v>
      </c>
      <c r="L2128" s="444">
        <f t="shared" ca="1" si="124"/>
        <v>-1632907078.0232813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-1632907078.0232813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-6803779.4917636719</v>
      </c>
      <c r="L2129" s="444">
        <f t="shared" ca="1" si="124"/>
        <v>-1639710857.5150449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-1639710857.5150449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-6832128.5729793534</v>
      </c>
      <c r="L2130" s="444">
        <f t="shared" ca="1" si="124"/>
        <v>-1646542986.0880244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-1646542986.0880244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-6860595.7753667682</v>
      </c>
      <c r="L2131" s="444">
        <f t="shared" ca="1" si="124"/>
        <v>-1653403581.8633912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-1653403581.8633912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-6889181.5910974629</v>
      </c>
      <c r="L2132" s="444">
        <f t="shared" ca="1" si="124"/>
        <v>-1660292763.4544885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-1660292763.4544885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-6917886.5143937021</v>
      </c>
      <c r="L2133" s="444">
        <f t="shared" ca="1" si="124"/>
        <v>-1667210649.9688823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-1667210649.9688823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-6946711.0415370092</v>
      </c>
      <c r="L2134" s="444">
        <f t="shared" ca="1" si="124"/>
        <v>-1674157361.0104194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-1674157361.0104194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-6975655.6708767461</v>
      </c>
      <c r="L2135" s="444">
        <f t="shared" ca="1" si="124"/>
        <v>-1681133016.6812961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-1681133016.6812961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-7004720.902838734</v>
      </c>
      <c r="L2136" s="444">
        <f t="shared" ca="1" si="124"/>
        <v>-1688137737.5841348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-1688137737.5841348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-7033907.2399338949</v>
      </c>
      <c r="L2137" s="444">
        <f t="shared" ca="1" si="124"/>
        <v>-1695171644.8240688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-1695171644.8240688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-7063215.1867669532</v>
      </c>
      <c r="L2138" s="444">
        <f t="shared" ca="1" si="124"/>
        <v>-1702234860.0108356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-1702234860.0108356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-7092645.2500451487</v>
      </c>
      <c r="L2139" s="444">
        <f t="shared" ca="1" si="124"/>
        <v>-1709327505.2608807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-1709327505.2608807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-7122197.9385870015</v>
      </c>
      <c r="L2140" s="444">
        <f t="shared" ca="1" si="124"/>
        <v>-1716449703.1994677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-1716449703.1994677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-7151873.7633311143</v>
      </c>
      <c r="L2141" s="444">
        <f t="shared" ca="1" si="124"/>
        <v>-1723601576.9627988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-1723601576.9627988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-7181673.2373449951</v>
      </c>
      <c r="L2142" s="444">
        <f t="shared" ca="1" si="124"/>
        <v>-1730783250.2001438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-1730783250.2001438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-7211596.8758339323</v>
      </c>
      <c r="L2143" s="444">
        <f t="shared" ca="1" si="124"/>
        <v>-1737994847.0759778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-1737994847.0759778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-7241645.1961499071</v>
      </c>
      <c r="L2144" s="444">
        <f t="shared" ca="1" si="124"/>
        <v>-1745236492.2721276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-1745236492.2721276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-7271818.7178005315</v>
      </c>
      <c r="L2145" s="444">
        <f t="shared" ca="1" si="124"/>
        <v>-1752508310.9899282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-1752508310.9899282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-7302117.9624580331</v>
      </c>
      <c r="L2146" s="444">
        <f t="shared" ca="1" si="124"/>
        <v>-1759810428.9523864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-1759810428.9523864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-7332543.4539682772</v>
      </c>
      <c r="L2147" s="444">
        <f t="shared" ca="1" si="124"/>
        <v>-1767142972.4063547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-1767142972.4063547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-7363095.7183598112</v>
      </c>
      <c r="L2148" s="444">
        <f t="shared" ca="1" si="124"/>
        <v>-1774506068.1247144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-1774506068.1247144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-7393775.2838529767</v>
      </c>
      <c r="L2149" s="444">
        <f t="shared" ca="1" si="124"/>
        <v>-1781899843.4085674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-1781899843.4085674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-7424582.6808690308</v>
      </c>
      <c r="L2150" s="444">
        <f t="shared" ca="1" si="124"/>
        <v>-1789324426.0894365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-1789324426.0894365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-7455518.4420393184</v>
      </c>
      <c r="L2151" s="444">
        <f t="shared" ca="1" si="124"/>
        <v>-1796779944.5314758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-1796779944.5314758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-7486583.1022144817</v>
      </c>
      <c r="L2152" s="444">
        <f t="shared" ca="1" si="124"/>
        <v>-1804266527.6336904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-1804266527.6336904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-7517777.1984737096</v>
      </c>
      <c r="L2153" s="444">
        <f t="shared" ca="1" si="124"/>
        <v>-1811784304.832164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-1811784304.832164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-7549101.2701340169</v>
      </c>
      <c r="L2154" s="444">
        <f t="shared" ca="1" si="124"/>
        <v>-1819333406.102298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-1819333406.102298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-7580555.8587595746</v>
      </c>
      <c r="L2155" s="444">
        <f t="shared" ca="1" si="124"/>
        <v>-1826913961.9610577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-1826913961.9610577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-7612141.5081710732</v>
      </c>
      <c r="L2156" s="444">
        <f t="shared" ca="1" si="124"/>
        <v>-1834526103.4692287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-1834526103.4692287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-7643858.7644551182</v>
      </c>
      <c r="L2157" s="444">
        <f t="shared" ca="1" si="124"/>
        <v>-1842169962.2336838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-1842169962.2336838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-7675708.1759736827</v>
      </c>
      <c r="L2158" s="444">
        <f t="shared" ca="1" si="124"/>
        <v>-1849845670.4096575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-1849845670.4096575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-7707690.2933735717</v>
      </c>
      <c r="L2159" s="444">
        <f t="shared" ca="1" si="124"/>
        <v>-1857553360.7030311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-1857553360.7030311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-7739805.6695959615</v>
      </c>
      <c r="L2160" s="444">
        <f t="shared" ca="1" si="124"/>
        <v>-1865293166.372627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-1865293166.372627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-7772054.8598859468</v>
      </c>
      <c r="L2161" s="444">
        <f t="shared" ca="1" si="124"/>
        <v>-1873065221.232513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-1873065221.232513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-7804438.421802137</v>
      </c>
      <c r="L2162" s="444">
        <f t="shared" ca="1" si="124"/>
        <v>-1880869659.654315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-1880869659.654315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-7836956.9152263124</v>
      </c>
      <c r="L2163" s="444">
        <f t="shared" ca="1" si="124"/>
        <v>-1888706616.5695412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-1888706616.5695412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-7869610.9023730885</v>
      </c>
      <c r="L2164" s="444">
        <f t="shared" ca="1" si="124"/>
        <v>-1896576227.4719143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-1896576227.4719143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-7902400.9477996416</v>
      </c>
      <c r="L2165" s="444">
        <f t="shared" ca="1" si="124"/>
        <v>-1904478628.419714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-1904478628.419714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-7935327.6184154749</v>
      </c>
      <c r="L2166" s="444">
        <f t="shared" ca="1" si="124"/>
        <v>-1912413956.0381293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-1912413956.0381293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-7968391.4834922059</v>
      </c>
      <c r="L2167" s="444">
        <f t="shared" ca="1" si="124"/>
        <v>-1920382347.5216215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-1920382347.5216215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-8001593.1146734226</v>
      </c>
      <c r="L2168" s="444">
        <f t="shared" ca="1" si="124"/>
        <v>-1928383940.6362948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-1928383940.6362948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-8034933.0859845625</v>
      </c>
      <c r="L2169" s="444">
        <f t="shared" ca="1" si="124"/>
        <v>-1936418873.7222793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-1936418873.7222793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-8068411.9738428295</v>
      </c>
      <c r="L2170" s="444">
        <f t="shared" ca="1" si="124"/>
        <v>-1944487285.6961222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-1944487285.6961222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-8102030.3570671743</v>
      </c>
      <c r="L2171" s="444">
        <f t="shared" ca="1" si="124"/>
        <v>-1952589316.0531893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-1952589316.0531893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-8135788.8168882886</v>
      </c>
      <c r="L2172" s="444">
        <f t="shared" ca="1" si="124"/>
        <v>-1960725104.8700776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-1960725104.8700776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-8169687.9369586566</v>
      </c>
      <c r="L2173" s="444">
        <f t="shared" ca="1" si="124"/>
        <v>-1968894792.8070362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-1968894792.8070362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-8203728.3033626499</v>
      </c>
      <c r="L2174" s="444">
        <f t="shared" ca="1" si="124"/>
        <v>-1977098521.1103988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-1977098521.1103988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-8237910.5046266615</v>
      </c>
      <c r="L2175" s="444">
        <f t="shared" ca="1" si="124"/>
        <v>-1985336431.6150255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-1985336431.6150255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-8272235.1317292741</v>
      </c>
      <c r="L2176" s="444">
        <f t="shared" ca="1" si="124"/>
        <v>-1993608666.7467549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-1993608666.7467549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-8306702.7781114774</v>
      </c>
      <c r="L2177" s="444">
        <f t="shared" ca="1" si="124"/>
        <v>-2001915369.5248663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-2001915369.5248663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-8341314.0396869443</v>
      </c>
      <c r="L2178" s="444">
        <f t="shared" ca="1" si="124"/>
        <v>-2010256683.5645533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-2010256683.5645533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-8376069.5148523049</v>
      </c>
      <c r="L2179" s="444">
        <f t="shared" ca="1" si="124"/>
        <v>-2018632753.0794055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-2018632753.0794055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-8410969.8044975232</v>
      </c>
      <c r="L2180" s="444">
        <f t="shared" ca="1" si="124"/>
        <v>-2027043722.883903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-2027043722.883903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-8446015.5120162629</v>
      </c>
      <c r="L2181" s="444">
        <f t="shared" ca="1" si="124"/>
        <v>-2035489738.3959193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-2035489738.3959193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-8481207.24331633</v>
      </c>
      <c r="L2182" s="444">
        <f t="shared" ca="1" si="124"/>
        <v>-2043970945.6392357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-2043970945.6392357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-8516545.606830148</v>
      </c>
      <c r="L2183" s="444">
        <f t="shared" ca="1" si="124"/>
        <v>-2052487491.2460659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-2052487491.2460659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-8552031.2135252748</v>
      </c>
      <c r="L2184" s="444">
        <f t="shared" ca="1" si="124"/>
        <v>-2061039522.4595912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-2061039522.4595912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-8587664.6769149639</v>
      </c>
      <c r="L2185" s="444">
        <f t="shared" ca="1" si="124"/>
        <v>-2069627187.1365061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-2069627187.1365061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-8623446.6130687743</v>
      </c>
      <c r="L2186" s="444">
        <f t="shared" ca="1" si="124"/>
        <v>-2078250633.7495749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-2078250633.7495749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-8659377.6406232286</v>
      </c>
      <c r="L2187" s="444">
        <f t="shared" ca="1" si="124"/>
        <v>-2086910011.3901982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-2086910011.3901982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-8695458.380792493</v>
      </c>
      <c r="L2188" s="444">
        <f t="shared" ca="1" si="124"/>
        <v>-2095605469.7709906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-2095605469.7709906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-8731689.4573791269</v>
      </c>
      <c r="L2189" s="444">
        <f t="shared" ca="1" si="124"/>
        <v>-2104337159.2283697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-2104337159.2283697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-8768071.4967848752</v>
      </c>
      <c r="L2190" s="444">
        <f t="shared" ca="1" si="124"/>
        <v>-2113105230.7251546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-2113105230.7251546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-8804605.1280214768</v>
      </c>
      <c r="L2191" s="444">
        <f t="shared" ca="1" si="124"/>
        <v>-2121909835.8531761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-2121909835.8531761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-8841290.9827215653</v>
      </c>
      <c r="L2192" s="444">
        <f t="shared" ca="1" si="124"/>
        <v>-2130751126.8358977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-2130751126.8358977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-8878129.6951495726</v>
      </c>
      <c r="L2193" s="444">
        <f t="shared" ca="1" si="124"/>
        <v>-2139629256.5310473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-2139629256.5310473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-8915121.9022126961</v>
      </c>
      <c r="L2194" s="444">
        <f t="shared" ca="1" si="124"/>
        <v>-2148544378.43326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-2148544378.43326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-8952268.2434719168</v>
      </c>
      <c r="L2195" s="444">
        <f t="shared" ca="1" si="124"/>
        <v>-2157496646.6767321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-2157496646.6767321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-8989569.3611530494</v>
      </c>
      <c r="L2196" s="444">
        <f t="shared" ca="1" si="124"/>
        <v>-2166486216.0378852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-2166486216.0378852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-9027025.900157854</v>
      </c>
      <c r="L2197" s="444">
        <f t="shared" ca="1" si="124"/>
        <v>-2175513241.9380431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-2175513241.9380431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-9064638.5080751795</v>
      </c>
      <c r="L2198" s="444">
        <f t="shared" ca="1" si="124"/>
        <v>-2184577880.4461184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-2184577880.4461184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-9102407.8351921588</v>
      </c>
      <c r="L2199" s="444">
        <f t="shared" ca="1" si="124"/>
        <v>-2193680288.2813106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-2193680288.2813106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-9140334.5345054604</v>
      </c>
      <c r="L2200" s="444">
        <f t="shared" ca="1" si="124"/>
        <v>-2202820622.8158159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-2202820622.8158159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-9178419.2617325671</v>
      </c>
      <c r="L2201" s="444">
        <f t="shared" ca="1" si="124"/>
        <v>-2211999042.0775485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-2211999042.0775485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-9216662.6753231194</v>
      </c>
      <c r="L2202" s="444">
        <f t="shared" ca="1" si="124"/>
        <v>-2221215704.7528715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-2221215704.7528715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-9255065.4364702981</v>
      </c>
      <c r="L2203" s="444">
        <f t="shared" ca="1" si="124"/>
        <v>-2230470770.189342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-2230470770.189342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-9293628.2091222592</v>
      </c>
      <c r="L2204" s="444">
        <f t="shared" ca="1" si="124"/>
        <v>-2239764398.3984642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-2239764398.3984642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-9332351.6599936001</v>
      </c>
      <c r="L2205" s="444">
        <f t="shared" ca="1" si="124"/>
        <v>-2249096750.0584579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-2249096750.0584579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-9371236.4585769083</v>
      </c>
      <c r="L2206" s="444">
        <f t="shared" ca="1" si="124"/>
        <v>-2258467986.5170345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-2258467986.5170345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-9410283.2771543097</v>
      </c>
      <c r="L2207" s="444">
        <f t="shared" ca="1" si="124"/>
        <v>-2267878269.794189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-2267878269.794189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-9449492.790809121</v>
      </c>
      <c r="L2208" s="444">
        <f t="shared" ca="1" si="124"/>
        <v>-2277327762.5849981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-2277327762.5849981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-9488865.6774374917</v>
      </c>
      <c r="L2209" s="444">
        <f t="shared" ca="1" si="124"/>
        <v>-2286816628.2624354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-2286816628.2624354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-9528402.6177601479</v>
      </c>
      <c r="L2210" s="444">
        <f t="shared" ca="1" si="124"/>
        <v>-2296345030.8801956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-2296345030.8801956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-9568104.2953341492</v>
      </c>
      <c r="L2211" s="444">
        <f t="shared" ca="1" si="124"/>
        <v>-2305913135.17553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-2305913135.17553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-9607971.3965647072</v>
      </c>
      <c r="L2212" s="444">
        <f t="shared" ca="1" si="124"/>
        <v>-2315521106.5720944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-2315521106.5720944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-9648004.61071706</v>
      </c>
      <c r="L2213" s="444">
        <f t="shared" ca="1" si="124"/>
        <v>-2325169111.1828117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-2325169111.1828117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-9688204.6299283821</v>
      </c>
      <c r="L2214" s="444">
        <f t="shared" ca="1" si="124"/>
        <v>-2334857315.8127403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-2334857315.8127403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-9728572.1492197514</v>
      </c>
      <c r="L2215" s="444">
        <f t="shared" ca="1" si="124"/>
        <v>-2344585887.9619598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-2344585887.9619598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-9769107.8665081654</v>
      </c>
      <c r="L2216" s="444">
        <f t="shared" ca="1" si="124"/>
        <v>-2354354995.8284678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-2354354995.8284678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-9809812.482618615</v>
      </c>
      <c r="L2217" s="444">
        <f t="shared" ca="1" si="124"/>
        <v>-2364164808.3110867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-2364164808.3110867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-9850686.7012961935</v>
      </c>
      <c r="L2218" s="444">
        <f t="shared" ca="1" si="124"/>
        <v>-2374015495.012383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-2374015495.012383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-9891731.2292182632</v>
      </c>
      <c r="L2219" s="444">
        <f t="shared" ca="1" si="124"/>
        <v>-2383907226.2416015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-2383907226.2416015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-9932946.7760066725</v>
      </c>
      <c r="L2220" s="444">
        <f t="shared" ca="1" si="124"/>
        <v>-2393840173.0176082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-2393840173.0176082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-9974334.054240033</v>
      </c>
      <c r="L2221" s="444">
        <f t="shared" ca="1" si="124"/>
        <v>-2403814507.0718484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-2403814507.0718484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-10015893.779466035</v>
      </c>
      <c r="L2222" s="444">
        <f t="shared" ca="1" si="124"/>
        <v>-2413830400.8513145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-2413830400.8513145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-10057626.670213811</v>
      </c>
      <c r="L2223" s="444">
        <f t="shared" ca="1" si="124"/>
        <v>-2423888027.5215282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-2423888027.5215282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-10099533.448006367</v>
      </c>
      <c r="L2224" s="444">
        <f t="shared" ca="1" si="124"/>
        <v>-2433987560.9695344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-2433987560.9695344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-10141614.837373059</v>
      </c>
      <c r="L2225" s="444">
        <f t="shared" ca="1" si="124"/>
        <v>-2444129175.8069077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-2444129175.8069077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-10183871.565862115</v>
      </c>
      <c r="L2226" s="444">
        <f t="shared" ca="1" si="124"/>
        <v>-2454313047.3727698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-2454313047.3727698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-10226304.364053208</v>
      </c>
      <c r="L2227" s="444">
        <f t="shared" ca="1" si="124"/>
        <v>-2464539351.7368231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-2464539351.7368231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-10268913.965570096</v>
      </c>
      <c r="L2228" s="444">
        <f t="shared" ca="1" si="124"/>
        <v>-2474808265.7023931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-2474808265.7023931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-10311701.107093304</v>
      </c>
      <c r="L2229" s="444">
        <f t="shared" ca="1" si="124"/>
        <v>-2485119966.8094864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-2485119966.8094864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-10354666.52837286</v>
      </c>
      <c r="L2230" s="444">
        <f t="shared" ca="1" si="124"/>
        <v>-2495474633.3378592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-2495474633.3378592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-10397810.972241079</v>
      </c>
      <c r="L2231" s="444">
        <f t="shared" ca="1" si="124"/>
        <v>-2505872444.3101001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-2505872444.3101001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-10441135.184625417</v>
      </c>
      <c r="L2232" s="444">
        <f t="shared" ca="1" si="124"/>
        <v>-2516313579.4947257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-2516313579.4947257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-10484639.914561357</v>
      </c>
      <c r="L2233" s="444">
        <f t="shared" ca="1" si="124"/>
        <v>-2526798219.409287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-2526798219.409287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-10528325.914205363</v>
      </c>
      <c r="L2234" s="444">
        <f t="shared" ca="1" si="124"/>
        <v>-2537326545.3234925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-2537326545.3234925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-10572193.938847885</v>
      </c>
      <c r="L2235" s="444">
        <f t="shared" ca="1" si="124"/>
        <v>-2547898739.2623405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-2547898739.2623405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-10616244.746926419</v>
      </c>
      <c r="L2236" s="444">
        <f t="shared" ca="1" si="124"/>
        <v>-2558514984.0092669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-2558514984.0092669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-10660479.100038612</v>
      </c>
      <c r="L2237" s="444">
        <f t="shared" ca="1" si="124"/>
        <v>-2569175463.1093054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-2569175463.1093054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-10704897.762955438</v>
      </c>
      <c r="L2238" s="444">
        <f t="shared" ca="1" si="124"/>
        <v>-2579880360.872261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-2579880360.872261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-10749501.503634421</v>
      </c>
      <c r="L2239" s="444">
        <f t="shared" ca="1" si="124"/>
        <v>-2590629862.3758955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-2590629862.3758955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-10794291.093232898</v>
      </c>
      <c r="L2240" s="444">
        <f t="shared" ca="1" si="124"/>
        <v>-2601424153.4691286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-2601424153.4691286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-10839267.30612137</v>
      </c>
      <c r="L2241" s="444">
        <f t="shared" ca="1" si="124"/>
        <v>-2612263420.77525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-2612263420.77525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-10884430.919896875</v>
      </c>
      <c r="L2242" s="444">
        <f t="shared" ca="1" si="124"/>
        <v>-2623147851.695147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-2623147851.695147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-10929782.715396445</v>
      </c>
      <c r="L2243" s="444">
        <f t="shared" ca="1" si="124"/>
        <v>-2634077634.4105434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-2634077634.4105434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-10975323.476710597</v>
      </c>
      <c r="L2244" s="444">
        <f t="shared" ca="1" si="124"/>
        <v>-2645052957.8872542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-2645052957.8872542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-11021053.991196893</v>
      </c>
      <c r="L2245" s="444">
        <f t="shared" ca="1" si="124"/>
        <v>-2656074011.8784513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-2656074011.8784513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-11066975.049493548</v>
      </c>
      <c r="L2246" s="444">
        <f t="shared" ca="1" si="124"/>
        <v>-2667140986.9279447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-2667140986.9279447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-11113087.445533102</v>
      </c>
      <c r="L2247" s="444">
        <f t="shared" ca="1" si="124"/>
        <v>-2678254074.3734779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-2678254074.3734779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-11159391.976556158</v>
      </c>
      <c r="L2248" s="444">
        <f t="shared" ca="1" si="124"/>
        <v>-2689413466.3500342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-2689413466.3500342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-11205889.443125142</v>
      </c>
      <c r="L2249" s="444">
        <f t="shared" ca="1" si="124"/>
        <v>-2700619355.7931595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-2700619355.7931595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-11252580.649138164</v>
      </c>
      <c r="L2250" s="444">
        <f t="shared" ca="1" si="124"/>
        <v>-2711871936.4422975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-2711871936.4422975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-11299466.401842905</v>
      </c>
      <c r="L2251" s="444">
        <f t="shared" ca="1" si="124"/>
        <v>-2723171402.8441405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-2723171402.8441405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-11346547.511850586</v>
      </c>
      <c r="L2252" s="444">
        <f t="shared" ca="1" si="124"/>
        <v>-2734517950.3559909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-2734517950.3559909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-11393824.793149961</v>
      </c>
      <c r="L2253" s="444">
        <f t="shared" ca="1" si="124"/>
        <v>-2745911775.1491408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-2745911775.1491408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-11441299.063121419</v>
      </c>
      <c r="L2254" s="444">
        <f t="shared" ca="1" si="124"/>
        <v>-2757353074.2122622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-2757353074.2122622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-11488971.142551092</v>
      </c>
      <c r="L2255" s="444">
        <f t="shared" ca="1" si="124"/>
        <v>-2768842045.3548131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-2768842045.3548131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-11536841.855645055</v>
      </c>
      <c r="L2256" s="444">
        <f t="shared" ca="1" si="124"/>
        <v>-2780378887.2104583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-2780378887.2104583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-11584912.030043576</v>
      </c>
      <c r="L2257" s="444">
        <f t="shared" ca="1" si="124"/>
        <v>-2791963799.2405019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-2791963799.2405019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-11633182.496835424</v>
      </c>
      <c r="L2258" s="444">
        <f t="shared" ca="1" si="124"/>
        <v>-2803596981.7373371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-2803596981.7373371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-11681654.090572238</v>
      </c>
      <c r="L2259" s="444">
        <f t="shared" ca="1" si="124"/>
        <v>-2815278635.8279095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-2815278635.8279095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-11730327.649282956</v>
      </c>
      <c r="L2260" s="444">
        <f t="shared" ca="1" si="124"/>
        <v>-2827008963.4771924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-2827008963.4771924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-11779204.014488302</v>
      </c>
      <c r="L2261" s="444">
        <f t="shared" ca="1" si="124"/>
        <v>-2838788167.4916806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-2838788167.4916806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-11828284.031215336</v>
      </c>
      <c r="L2262" s="444">
        <f t="shared" ca="1" si="124"/>
        <v>-2850616451.5228958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-2850616451.5228958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-11877568.548012067</v>
      </c>
      <c r="L2263" s="444">
        <f t="shared" ca="1" si="124"/>
        <v>-2862494020.0709081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-2862494020.0709081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-11927058.416962117</v>
      </c>
      <c r="L2264" s="444">
        <f t="shared" ca="1" si="124"/>
        <v>-2874421078.4878702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-2874421078.4878702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-11976754.493699459</v>
      </c>
      <c r="L2265" s="444">
        <f t="shared" ca="1" si="124"/>
        <v>-2886397832.9815698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-2886397832.9815698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-12026657.637423208</v>
      </c>
      <c r="L2266" s="444">
        <f t="shared" ca="1" si="124"/>
        <v>-2898424490.6189928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-2898424490.6189928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-12076768.71091247</v>
      </c>
      <c r="L2267" s="444">
        <f t="shared" ca="1" si="124"/>
        <v>-2910501259.3299055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-2910501259.3299055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-12127088.580541274</v>
      </c>
      <c r="L2268" s="444">
        <f t="shared" ca="1" si="124"/>
        <v>-2922628347.9104466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-2922628347.9104466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-12177618.116293527</v>
      </c>
      <c r="L2269" s="444">
        <f t="shared" ca="1" si="124"/>
        <v>-2934805966.0267401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-2934805966.0267401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-12228358.191778084</v>
      </c>
      <c r="L2270" s="444">
        <f t="shared" ca="1" si="124"/>
        <v>-2947034324.2185183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-2947034324.2185183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-12279309.684243826</v>
      </c>
      <c r="L2271" s="444">
        <f t="shared" ca="1" si="124"/>
        <v>-2959313633.9027619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-2959313633.9027619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-12330473.474594841</v>
      </c>
      <c r="L2272" s="444">
        <f t="shared" ca="1" si="124"/>
        <v>-2971644107.377357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-2971644107.377357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-12381850.447405655</v>
      </c>
      <c r="L2273" s="444">
        <f t="shared" ca="1" si="124"/>
        <v>-2984025957.8247628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-2984025957.8247628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-12433441.490936512</v>
      </c>
      <c r="L2274" s="444">
        <f t="shared" ca="1" si="124"/>
        <v>-2996459399.3156991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-2996459399.3156991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-12485247.497148747</v>
      </c>
      <c r="L2275" s="444">
        <f t="shared" ca="1" si="124"/>
        <v>-3008944646.8128476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-3008944646.8128476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-12537269.361720199</v>
      </c>
      <c r="L2276" s="444">
        <f t="shared" ca="1" si="124"/>
        <v>-3021481916.1745677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-3021481916.1745677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-12589507.984060699</v>
      </c>
      <c r="L2277" s="444">
        <f t="shared" ca="1" si="124"/>
        <v>-3034071424.1586285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-3034071424.1586285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-12641964.267327618</v>
      </c>
      <c r="L2278" s="444">
        <f t="shared" ca="1" si="124"/>
        <v>-3046713388.4259562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-3046713388.4259562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-12694639.118441485</v>
      </c>
      <c r="L2279" s="444">
        <f t="shared" ca="1" si="124"/>
        <v>-3059408027.5443978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-3059408027.5443978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-12747533.448101658</v>
      </c>
      <c r="L2280" s="444">
        <f t="shared" ca="1" si="124"/>
        <v>-3072155560.9924994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-3072155560.9924994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-12800648.170802081</v>
      </c>
      <c r="L2281" s="444">
        <f t="shared" ca="1" si="124"/>
        <v>-3084956209.1633015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-3084956209.1633015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-12853984.20484709</v>
      </c>
      <c r="L2282" s="444">
        <f t="shared" ca="1" si="124"/>
        <v>-3097810193.3681483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-3097810193.3681483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-12907542.472367285</v>
      </c>
      <c r="L2283" s="444">
        <f t="shared" ca="1" si="124"/>
        <v>-3110717735.8405156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-3110717735.8405156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-12961323.899335481</v>
      </c>
      <c r="L2284" s="444">
        <f t="shared" ca="1" si="124"/>
        <v>-3123679059.739851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-3123679059.739851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-13015329.415582713</v>
      </c>
      <c r="L2285" s="444">
        <f t="shared" ca="1" si="124"/>
        <v>-3136694389.1554337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-3136694389.1554337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-13069559.954814307</v>
      </c>
      <c r="L2286" s="444">
        <f t="shared" ca="1" si="124"/>
        <v>-3149763949.1102481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-3149763949.1102481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-13124016.454626033</v>
      </c>
      <c r="L2287" s="444">
        <f t="shared" ca="1" si="124"/>
        <v>-3162887965.5648742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-3162887965.5648742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-13178699.856520308</v>
      </c>
      <c r="L2288" s="444">
        <f t="shared" ca="1" si="124"/>
        <v>-3176066665.4213943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-3176066665.4213943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-13233611.105922475</v>
      </c>
      <c r="L2289" s="444">
        <f t="shared" ca="1" si="124"/>
        <v>-3189300276.527317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-3189300276.527317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-13288751.152197154</v>
      </c>
      <c r="L2290" s="444">
        <f t="shared" ca="1" si="124"/>
        <v>-3202589027.6795144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-3202589027.6795144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-13344120.948664643</v>
      </c>
      <c r="L2291" s="444">
        <f t="shared" ca="1" si="124"/>
        <v>-3215933148.6281791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-3215933148.6281791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-13399721.452617412</v>
      </c>
      <c r="L2292" s="444">
        <f t="shared" ca="1" si="124"/>
        <v>-3229332870.0807967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-3229332870.0807967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-13455553.625336653</v>
      </c>
      <c r="L2293" s="444">
        <f t="shared" ca="1" si="124"/>
        <v>-3242788423.7061334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-3242788423.7061334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-13511618.432108888</v>
      </c>
      <c r="L2294" s="444">
        <f t="shared" ca="1" si="124"/>
        <v>-3256300042.1382422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-3256300042.1382422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-13567916.842242675</v>
      </c>
      <c r="L2295" s="444">
        <f t="shared" ca="1" si="124"/>
        <v>-3269867958.980485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-3269867958.980485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-13624449.829085354</v>
      </c>
      <c r="L2296" s="444">
        <f t="shared" ca="1" si="124"/>
        <v>-3283492408.8095703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-3283492408.8095703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-13681218.370039877</v>
      </c>
      <c r="L2297" s="444">
        <f t="shared" ca="1" si="124"/>
        <v>-3297173627.1796103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-3297173627.1796103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-13738223.446581708</v>
      </c>
      <c r="L2298" s="444">
        <f t="shared" ca="1" si="124"/>
        <v>-3310911850.6261921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-3310911850.6261921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-13795466.0442758</v>
      </c>
      <c r="L2299" s="444">
        <f t="shared" ca="1" si="124"/>
        <v>-3324707316.6704679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-3324707316.6704679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-13852947.152793616</v>
      </c>
      <c r="L2300" s="444">
        <f t="shared" ca="1" si="124"/>
        <v>-3338560263.8232613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-3338560263.8232613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-13910667.765930256</v>
      </c>
      <c r="L2301" s="444">
        <f t="shared" ca="1" si="124"/>
        <v>-3352470931.5891914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-3352470931.5891914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-13968628.881621631</v>
      </c>
      <c r="L2302" s="444">
        <f t="shared" ca="1" si="124"/>
        <v>-3366439560.4708133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-3366439560.4708133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-14026831.501961721</v>
      </c>
      <c r="L2303" s="444">
        <f t="shared" ref="L2303:L2557" ca="1" si="129">I2303-J2303+K2303</f>
        <v>-3380466391.972775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-3380466391.972775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-14085276.633219896</v>
      </c>
      <c r="L2304" s="444">
        <f t="shared" ca="1" si="129"/>
        <v>-3394551668.6059947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-3394551668.6059947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-14143965.285858313</v>
      </c>
      <c r="L2305" s="444">
        <f t="shared" ca="1" si="129"/>
        <v>-3408695633.8918529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-3408695633.8918529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-14202898.474549387</v>
      </c>
      <c r="L2306" s="444">
        <f t="shared" ca="1" si="129"/>
        <v>-3422898532.3664021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-3422898532.3664021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-14262077.218193343</v>
      </c>
      <c r="L2307" s="444">
        <f t="shared" ca="1" si="129"/>
        <v>-3437160609.5845957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-3437160609.5845957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-14321502.539935814</v>
      </c>
      <c r="L2308" s="444">
        <f t="shared" ca="1" si="129"/>
        <v>-3451482112.1245313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-3451482112.1245313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-14381175.467185548</v>
      </c>
      <c r="L2309" s="444">
        <f t="shared" ca="1" si="129"/>
        <v>-3465863287.5917168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-3465863287.5917168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-14441097.031632153</v>
      </c>
      <c r="L2310" s="444">
        <f t="shared" ca="1" si="129"/>
        <v>-3480304384.6233487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-3480304384.6233487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-14501268.269263951</v>
      </c>
      <c r="L2311" s="444">
        <f t="shared" ca="1" si="129"/>
        <v>-3494805652.8926125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-3494805652.8926125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-14561690.220385883</v>
      </c>
      <c r="L2312" s="444">
        <f t="shared" ca="1" si="129"/>
        <v>-3509367343.1129985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-3509367343.1129985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-14622363.929637494</v>
      </c>
      <c r="L2313" s="444">
        <f t="shared" ca="1" si="129"/>
        <v>-3523989707.0426359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-3523989707.0426359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-14683290.446010984</v>
      </c>
      <c r="L2314" s="444">
        <f t="shared" ca="1" si="129"/>
        <v>-3538672997.488647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-3538672997.488647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-14744470.822869362</v>
      </c>
      <c r="L2315" s="444">
        <f t="shared" ca="1" si="129"/>
        <v>-3553417468.3115163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-3553417468.3115163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-14805906.117964651</v>
      </c>
      <c r="L2316" s="444">
        <f t="shared" ca="1" si="129"/>
        <v>-3568223374.429481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-3568223374.429481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-14867597.39345617</v>
      </c>
      <c r="L2317" s="444">
        <f t="shared" ca="1" si="129"/>
        <v>-3583090971.822937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-3583090971.822937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-14929545.715928905</v>
      </c>
      <c r="L2318" s="444">
        <f t="shared" ca="1" si="129"/>
        <v>-3598020517.538866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-3598020517.538866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-14991752.156411942</v>
      </c>
      <c r="L2319" s="444">
        <f t="shared" ca="1" si="129"/>
        <v>-3613012269.6952782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-3613012269.6952782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-15054217.79039699</v>
      </c>
      <c r="L2320" s="444">
        <f t="shared" ca="1" si="129"/>
        <v>-3628066487.4856753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-3628066487.4856753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-15116943.697856979</v>
      </c>
      <c r="L2321" s="444">
        <f t="shared" ca="1" si="129"/>
        <v>-3643183431.1835322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-3643183431.1835322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-15179930.963264717</v>
      </c>
      <c r="L2322" s="444">
        <f t="shared" ca="1" si="129"/>
        <v>-3658363362.1467972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-3658363362.1467972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-15243180.675611652</v>
      </c>
      <c r="L2323" s="444">
        <f t="shared" ca="1" si="129"/>
        <v>-3673606542.8224087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-3673606542.8224087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-15306693.9284267</v>
      </c>
      <c r="L2324" s="444">
        <f t="shared" ca="1" si="129"/>
        <v>-3688913236.7508354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-3688913236.7508354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-15370471.819795148</v>
      </c>
      <c r="L2325" s="444">
        <f t="shared" ca="1" si="129"/>
        <v>-3704283708.5706306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-3704283708.5706306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-15434515.452377627</v>
      </c>
      <c r="L2326" s="444">
        <f t="shared" ca="1" si="129"/>
        <v>-3719718224.0230083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-3719718224.0230083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-15498825.933429198</v>
      </c>
      <c r="L2327" s="444">
        <f t="shared" ca="1" si="129"/>
        <v>-3735217049.9564376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-3735217049.9564376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-15563404.374818491</v>
      </c>
      <c r="L2328" s="444">
        <f t="shared" ca="1" si="129"/>
        <v>-3750780454.3312559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-3750780454.3312559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-15628251.893046899</v>
      </c>
      <c r="L2329" s="444">
        <f t="shared" ca="1" si="129"/>
        <v>-3766408706.2243028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-3766408706.2243028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-15693369.60926793</v>
      </c>
      <c r="L2330" s="444">
        <f t="shared" ca="1" si="129"/>
        <v>-3782102075.8335705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-3782102075.8335705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-15758758.649306543</v>
      </c>
      <c r="L2331" s="444">
        <f t="shared" ca="1" si="129"/>
        <v>-3797860834.4828773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-3797860834.4828773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-15824420.143678652</v>
      </c>
      <c r="L2332" s="444">
        <f t="shared" ca="1" si="129"/>
        <v>-3813685254.6265559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-3813685254.6265559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-15890355.22761065</v>
      </c>
      <c r="L2333" s="444">
        <f t="shared" ca="1" si="129"/>
        <v>-3829575609.8541665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-3829575609.8541665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-15956565.041059026</v>
      </c>
      <c r="L2334" s="444">
        <f t="shared" ca="1" si="129"/>
        <v>-3845532174.8952255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-3845532174.8952255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-16023050.728730107</v>
      </c>
      <c r="L2335" s="444">
        <f t="shared" ca="1" si="129"/>
        <v>-3861555225.6239557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-3861555225.6239557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-16089813.440099815</v>
      </c>
      <c r="L2336" s="444">
        <f t="shared" ca="1" si="129"/>
        <v>-3877645039.0640554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-3877645039.0640554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-16156854.329433562</v>
      </c>
      <c r="L2337" s="444">
        <f t="shared" ca="1" si="129"/>
        <v>-3893801893.3934889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-3893801893.3934889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-16224174.555806205</v>
      </c>
      <c r="L2338" s="444">
        <f t="shared" ca="1" si="129"/>
        <v>-3910026067.949295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-3910026067.949295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-16291775.283122063</v>
      </c>
      <c r="L2339" s="444">
        <f t="shared" ca="1" si="129"/>
        <v>-3926317843.2324171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-3926317843.2324171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-16359657.680135071</v>
      </c>
      <c r="L2340" s="444">
        <f t="shared" ca="1" si="129"/>
        <v>-3942677500.9125524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-3942677500.9125524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-16427822.920468967</v>
      </c>
      <c r="L2341" s="444">
        <f t="shared" ca="1" si="129"/>
        <v>-3959105323.8330212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-3959105323.8330212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-16496272.182637587</v>
      </c>
      <c r="L2342" s="444">
        <f t="shared" ca="1" si="129"/>
        <v>-3975601596.0156589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-3975601596.0156589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-16565006.650065245</v>
      </c>
      <c r="L2343" s="444">
        <f t="shared" ca="1" si="129"/>
        <v>-3992166602.6657243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-3992166602.6657243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-16634027.511107186</v>
      </c>
      <c r="L2344" s="444">
        <f t="shared" ca="1" si="129"/>
        <v>-4008800630.1768312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-4008800630.1768312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-16703335.959070129</v>
      </c>
      <c r="L2345" s="444">
        <f t="shared" ca="1" si="129"/>
        <v>-4025503966.1359015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-4025503966.1359015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-16772933.19223292</v>
      </c>
      <c r="L2346" s="444">
        <f t="shared" ca="1" si="129"/>
        <v>-4042276899.3281345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-4042276899.3281345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-16842820.413867228</v>
      </c>
      <c r="L2347" s="444">
        <f t="shared" ca="1" si="129"/>
        <v>-4059119719.7420015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-4059119719.7420015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-16912998.83225834</v>
      </c>
      <c r="L2348" s="444">
        <f t="shared" ca="1" si="129"/>
        <v>-4076032718.5742598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-4076032718.5742598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-16983469.660726082</v>
      </c>
      <c r="L2349" s="444">
        <f t="shared" ca="1" si="129"/>
        <v>-4093016188.2349858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-4093016188.2349858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-17054234.117645778</v>
      </c>
      <c r="L2350" s="444">
        <f t="shared" ca="1" si="129"/>
        <v>-4110070422.3526316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-4110070422.3526316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-17125293.426469296</v>
      </c>
      <c r="L2351" s="444">
        <f t="shared" ca="1" si="129"/>
        <v>-4127195715.7791009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-4127195715.7791009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-17196648.815746255</v>
      </c>
      <c r="L2352" s="444">
        <f t="shared" ca="1" si="129"/>
        <v>-4144392364.5948472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-4144392364.5948472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-17268301.519145198</v>
      </c>
      <c r="L2353" s="444">
        <f t="shared" ca="1" si="129"/>
        <v>-4161660666.1139922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-4161660666.1139922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-17340252.775474969</v>
      </c>
      <c r="L2354" s="444">
        <f t="shared" ca="1" si="129"/>
        <v>-4179000918.8894672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-4179000918.8894672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-17412503.828706112</v>
      </c>
      <c r="L2355" s="444">
        <f t="shared" ca="1" si="129"/>
        <v>-4196413422.7181735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-4196413422.7181735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-17485055.927992389</v>
      </c>
      <c r="L2356" s="444">
        <f t="shared" ca="1" si="129"/>
        <v>-4213898478.6461658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-4213898478.6461658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-17557910.327692356</v>
      </c>
      <c r="L2357" s="444">
        <f t="shared" ca="1" si="129"/>
        <v>-4231456388.9738584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-4231456388.9738584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-17631068.287391078</v>
      </c>
      <c r="L2358" s="444">
        <f t="shared" ca="1" si="129"/>
        <v>-4249087457.2612495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-4249087457.2612495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-17704531.071921874</v>
      </c>
      <c r="L2359" s="444">
        <f t="shared" ca="1" si="129"/>
        <v>-4266791988.3331714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-4266791988.3331714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-17778299.951388218</v>
      </c>
      <c r="L2360" s="444">
        <f t="shared" ca="1" si="129"/>
        <v>-4284570288.2845597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-4284570288.2845597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-17852376.201185662</v>
      </c>
      <c r="L2361" s="444">
        <f t="shared" ca="1" si="129"/>
        <v>-4302422664.4857454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-4302422664.4857454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-17926761.102023941</v>
      </c>
      <c r="L2362" s="444">
        <f t="shared" ca="1" si="129"/>
        <v>-4320349425.5877695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-4320349425.5877695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-18001455.939949039</v>
      </c>
      <c r="L2363" s="444">
        <f t="shared" ca="1" si="129"/>
        <v>-4338350881.5277185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-4338350881.5277185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-18076462.006365493</v>
      </c>
      <c r="L2364" s="444">
        <f t="shared" ca="1" si="129"/>
        <v>-4356427343.5340843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-4356427343.5340843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-18151780.598058686</v>
      </c>
      <c r="L2365" s="444">
        <f t="shared" ca="1" si="129"/>
        <v>-4374579124.132143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-4374579124.132143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-18227413.017217264</v>
      </c>
      <c r="L2366" s="444">
        <f t="shared" ca="1" si="129"/>
        <v>-4392806537.1493607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-4392806537.1493607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-18303360.571455669</v>
      </c>
      <c r="L2367" s="444">
        <f t="shared" ca="1" si="129"/>
        <v>-4411109897.7208166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-4411109897.7208166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-18379624.573836736</v>
      </c>
      <c r="L2368" s="444">
        <f t="shared" ca="1" si="129"/>
        <v>-4429489522.2946529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-4429489522.2946529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-18456206.342894387</v>
      </c>
      <c r="L2369" s="444">
        <f t="shared" ca="1" si="129"/>
        <v>-4447945728.6375475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-4447945728.6375475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-18533107.202656448</v>
      </c>
      <c r="L2370" s="444">
        <f t="shared" ca="1" si="129"/>
        <v>-4466478835.8402042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-4466478835.8402042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-18610328.482667517</v>
      </c>
      <c r="L2371" s="444">
        <f t="shared" ca="1" si="129"/>
        <v>-4485089164.3228722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-4485089164.3228722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-18687871.518011969</v>
      </c>
      <c r="L2372" s="444">
        <f t="shared" ca="1" si="129"/>
        <v>-4503777035.8408842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-4503777035.8408842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-18765737.649337016</v>
      </c>
      <c r="L2373" s="444">
        <f t="shared" ca="1" si="129"/>
        <v>-4522542773.490221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-4522542773.490221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-18843928.222875919</v>
      </c>
      <c r="L2374" s="444">
        <f t="shared" ca="1" si="129"/>
        <v>-4541386701.7130966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-4541386701.7130966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-18922444.590471234</v>
      </c>
      <c r="L2375" s="444">
        <f t="shared" ca="1" si="129"/>
        <v>-4560309146.3035679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-4560309146.3035679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-19001288.109598201</v>
      </c>
      <c r="L2376" s="444">
        <f t="shared" ca="1" si="129"/>
        <v>-4579310434.413166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-4579310434.413166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-19080460.143388193</v>
      </c>
      <c r="L2377" s="444">
        <f t="shared" ca="1" si="129"/>
        <v>-4598390894.5565538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-4598390894.5565538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-19159962.060652308</v>
      </c>
      <c r="L2378" s="444">
        <f t="shared" ca="1" si="129"/>
        <v>-4617550856.6172066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-4617550856.6172066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-19239795.235905029</v>
      </c>
      <c r="L2379" s="444">
        <f t="shared" ca="1" si="129"/>
        <v>-4636790651.8531113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-4636790651.8531113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-19319961.049387962</v>
      </c>
      <c r="L2380" s="444">
        <f t="shared" ca="1" si="129"/>
        <v>-4656110612.9024992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-4656110612.9024992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-19400460.887093745</v>
      </c>
      <c r="L2381" s="444">
        <f t="shared" ca="1" si="129"/>
        <v>-4675511073.7895927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-4675511073.7895927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-19481296.140789971</v>
      </c>
      <c r="L2382" s="444">
        <f t="shared" ca="1" si="129"/>
        <v>-4694992369.9303827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-4694992369.9303827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-19562468.208043262</v>
      </c>
      <c r="L2383" s="444">
        <f t="shared" ca="1" si="129"/>
        <v>-4714554838.1384258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-4714554838.1384258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-19643978.492243439</v>
      </c>
      <c r="L2384" s="444">
        <f t="shared" ca="1" si="129"/>
        <v>-4734198816.6306696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-4734198816.6306696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-19725828.402627788</v>
      </c>
      <c r="L2385" s="444">
        <f t="shared" ca="1" si="129"/>
        <v>-4753924645.0332975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-4753924645.0332975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-19808019.354305405</v>
      </c>
      <c r="L2386" s="444">
        <f t="shared" ca="1" si="129"/>
        <v>-4773732664.3876028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-4773732664.3876028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-19890552.76828168</v>
      </c>
      <c r="L2387" s="444">
        <f t="shared" ca="1" si="129"/>
        <v>-4793623217.1558847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-4793623217.1558847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-19973430.071482852</v>
      </c>
      <c r="L2388" s="444">
        <f t="shared" ca="1" si="129"/>
        <v>-4813596647.2273674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-4813596647.2273674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-20056652.696780697</v>
      </c>
      <c r="L2389" s="444">
        <f t="shared" ca="1" si="129"/>
        <v>-4833653299.9241486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-4833653299.9241486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-20140222.083017286</v>
      </c>
      <c r="L2390" s="444">
        <f t="shared" ca="1" si="129"/>
        <v>-4853793522.0071659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-4853793522.0071659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-20224139.675029859</v>
      </c>
      <c r="L2391" s="444">
        <f t="shared" ca="1" si="129"/>
        <v>-4874017661.6821957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-4874017661.6821957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-20308406.923675817</v>
      </c>
      <c r="L2392" s="444">
        <f t="shared" ca="1" si="129"/>
        <v>-4894326068.6058712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-4894326068.6058712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-20393025.285857797</v>
      </c>
      <c r="L2393" s="444">
        <f t="shared" ca="1" si="129"/>
        <v>-4914719093.8917294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-4914719093.8917294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-20477996.224548873</v>
      </c>
      <c r="L2394" s="444">
        <f t="shared" ca="1" si="129"/>
        <v>-4935197090.1162786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-4935197090.1162786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-20563321.208817828</v>
      </c>
      <c r="L2395" s="444">
        <f t="shared" ca="1" si="129"/>
        <v>-4955760411.3250961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-4955760411.3250961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-20649001.713854566</v>
      </c>
      <c r="L2396" s="444">
        <f t="shared" ca="1" si="129"/>
        <v>-4976409413.0389509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-4976409413.0389509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-20735039.220995627</v>
      </c>
      <c r="L2397" s="444">
        <f t="shared" ca="1" si="129"/>
        <v>-4997144452.2599468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-4997144452.2599468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-20821435.217749778</v>
      </c>
      <c r="L2398" s="444">
        <f t="shared" ca="1" si="129"/>
        <v>-5017965887.4776964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-5017965887.4776964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-20908191.197823733</v>
      </c>
      <c r="L2399" s="444">
        <f t="shared" ca="1" si="129"/>
        <v>-5038874078.6755199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-5038874078.6755199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-20995308.661148001</v>
      </c>
      <c r="L2400" s="444">
        <f t="shared" ca="1" si="129"/>
        <v>-5059869387.336668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-5059869387.336668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-21082789.113902785</v>
      </c>
      <c r="L2401" s="444">
        <f t="shared" ca="1" si="129"/>
        <v>-5080952176.4505711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-5080952176.4505711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-21170634.068544045</v>
      </c>
      <c r="L2402" s="444">
        <f t="shared" ca="1" si="129"/>
        <v>-5102122810.5191154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-5102122810.5191154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-21258845.043829646</v>
      </c>
      <c r="L2403" s="444">
        <f t="shared" ca="1" si="129"/>
        <v>-5123381655.5629454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-5123381655.5629454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-21347423.564845607</v>
      </c>
      <c r="L2404" s="444">
        <f t="shared" ca="1" si="129"/>
        <v>-5144729079.1277914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-5144729079.1277914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-21436371.163032465</v>
      </c>
      <c r="L2405" s="444">
        <f t="shared" ca="1" si="129"/>
        <v>-5166165450.2908239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-5166165450.2908239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-21525689.376211766</v>
      </c>
      <c r="L2406" s="444">
        <f t="shared" ca="1" si="129"/>
        <v>-5187691139.6670361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-5187691139.6670361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-21615379.74861265</v>
      </c>
      <c r="L2407" s="444">
        <f t="shared" ca="1" si="129"/>
        <v>-5209306519.4156485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-5209306519.4156485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-21705443.830898535</v>
      </c>
      <c r="L2408" s="444">
        <f t="shared" ca="1" si="129"/>
        <v>-5231011963.2465467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-5231011963.2465467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-21795883.180193946</v>
      </c>
      <c r="L2409" s="444">
        <f t="shared" ca="1" si="129"/>
        <v>-5252807846.4267406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-5252807846.4267406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-21886699.360111419</v>
      </c>
      <c r="L2410" s="444">
        <f t="shared" ca="1" si="129"/>
        <v>-5274694545.7868519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-5274694545.7868519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-21977893.94077855</v>
      </c>
      <c r="L2411" s="444">
        <f t="shared" ca="1" si="129"/>
        <v>-5296672439.7276306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-5296672439.7276306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-22069468.498865128</v>
      </c>
      <c r="L2412" s="444">
        <f t="shared" ca="1" si="129"/>
        <v>-5318741908.2264957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-5318741908.2264957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-22161424.617610399</v>
      </c>
      <c r="L2413" s="444">
        <f t="shared" ca="1" si="129"/>
        <v>-5340903332.8441057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-5340903332.8441057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-22253763.886850439</v>
      </c>
      <c r="L2414" s="444">
        <f t="shared" ca="1" si="129"/>
        <v>-5363157096.7309561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-5363157096.7309561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-22346487.903045651</v>
      </c>
      <c r="L2415" s="444">
        <f t="shared" ca="1" si="129"/>
        <v>-5385503584.6340017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-5385503584.6340017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-22439598.26930834</v>
      </c>
      <c r="L2416" s="444">
        <f t="shared" ca="1" si="129"/>
        <v>-5407943182.9033098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-5407943182.9033098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-22533096.595430456</v>
      </c>
      <c r="L2417" s="444">
        <f t="shared" ca="1" si="129"/>
        <v>-5430476279.4987402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-5430476279.4987402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-22626984.497911416</v>
      </c>
      <c r="L2418" s="444">
        <f t="shared" ca="1" si="129"/>
        <v>-5453103263.9966516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-5453103263.9966516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-22721263.599986047</v>
      </c>
      <c r="L2419" s="444">
        <f t="shared" ca="1" si="129"/>
        <v>-5475824527.5966377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-5475824527.5966377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-22815935.531652655</v>
      </c>
      <c r="L2420" s="444">
        <f t="shared" ca="1" si="129"/>
        <v>-5498640463.1282902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-5498640463.1282902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-22911001.929701209</v>
      </c>
      <c r="L2421" s="444">
        <f t="shared" ca="1" si="129"/>
        <v>-5521551465.057991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-5521551465.057991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-23006464.43774163</v>
      </c>
      <c r="L2422" s="444">
        <f t="shared" ca="1" si="129"/>
        <v>-5544557929.4957323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-5544557929.4957323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-23102324.706232216</v>
      </c>
      <c r="L2423" s="444">
        <f t="shared" ca="1" si="129"/>
        <v>-5567660254.2019644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-5567660254.2019644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-23198584.392508186</v>
      </c>
      <c r="L2424" s="444">
        <f t="shared" ca="1" si="129"/>
        <v>-5590858838.5944729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-5590858838.5944729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-23295245.160810303</v>
      </c>
      <c r="L2425" s="444">
        <f t="shared" ca="1" si="129"/>
        <v>-5614154083.7552834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-5614154083.7552834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-23392308.682313681</v>
      </c>
      <c r="L2426" s="444">
        <f t="shared" ca="1" si="129"/>
        <v>-5637546392.4375973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-5637546392.4375973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-23489776.635156654</v>
      </c>
      <c r="L2427" s="444">
        <f t="shared" ca="1" si="129"/>
        <v>-5661036169.0727539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-5661036169.0727539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-23587650.704469807</v>
      </c>
      <c r="L2428" s="444">
        <f t="shared" ca="1" si="129"/>
        <v>-5684623819.7772236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-5684623819.7772236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-23685932.582405098</v>
      </c>
      <c r="L2429" s="444">
        <f t="shared" ca="1" si="129"/>
        <v>-5708309752.3596287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-5708309752.3596287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-23784623.968165118</v>
      </c>
      <c r="L2430" s="444">
        <f t="shared" ca="1" si="129"/>
        <v>-5732094376.3277941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-5732094376.3277941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-23883726.568032473</v>
      </c>
      <c r="L2431" s="444">
        <f t="shared" ca="1" si="129"/>
        <v>-5755978102.8958263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-5755978102.8958263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-23983242.095399275</v>
      </c>
      <c r="L2432" s="444">
        <f t="shared" ca="1" si="129"/>
        <v>-5779961344.9912252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-5779961344.9912252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-24083172.270796772</v>
      </c>
      <c r="L2433" s="444">
        <f t="shared" ca="1" si="129"/>
        <v>-5804044517.262022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-5804044517.262022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-24183518.821925092</v>
      </c>
      <c r="L2434" s="444">
        <f t="shared" ca="1" si="129"/>
        <v>-5828228036.0839472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-5828228036.0839472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-24284283.483683113</v>
      </c>
      <c r="L2435" s="444">
        <f t="shared" ca="1" si="129"/>
        <v>-5852512319.5676308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-5852512319.5676308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-24385467.998198461</v>
      </c>
      <c r="L2436" s="444">
        <f t="shared" ca="1" si="129"/>
        <v>-5876897787.5658293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-5876897787.5658293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-24487074.114857621</v>
      </c>
      <c r="L2437" s="444">
        <f t="shared" ca="1" si="129"/>
        <v>-5901384861.680687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-5901384861.680687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-24589103.590336196</v>
      </c>
      <c r="L2438" s="444">
        <f t="shared" ca="1" si="129"/>
        <v>-5925973965.2710228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-5925973965.2710228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-24691558.188629262</v>
      </c>
      <c r="L2439" s="444">
        <f t="shared" ca="1" si="129"/>
        <v>-5950665523.4596519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-5950665523.4596519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-24794439.681081884</v>
      </c>
      <c r="L2440" s="444">
        <f t="shared" ca="1" si="129"/>
        <v>-5975459963.1407337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-5975459963.1407337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-24897749.846419722</v>
      </c>
      <c r="L2441" s="444">
        <f t="shared" ca="1" si="129"/>
        <v>-6000357712.9871531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-6000357712.9871531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-25001490.470779803</v>
      </c>
      <c r="L2442" s="444">
        <f t="shared" ca="1" si="129"/>
        <v>-6025359203.4579325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-6025359203.4579325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-25105663.347741384</v>
      </c>
      <c r="L2443" s="444">
        <f t="shared" ca="1" si="129"/>
        <v>-6050464866.8056736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-6050464866.8056736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-25210270.278356973</v>
      </c>
      <c r="L2444" s="444">
        <f t="shared" ca="1" si="129"/>
        <v>-6075675137.0840302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-6075675137.0840302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-25315313.071183458</v>
      </c>
      <c r="L2445" s="444">
        <f t="shared" ca="1" si="129"/>
        <v>-6100990450.1552134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-6100990450.1552134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-25420793.542313389</v>
      </c>
      <c r="L2446" s="444">
        <f t="shared" ca="1" si="129"/>
        <v>-6126411243.6975269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-6126411243.6975269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-25526713.515406363</v>
      </c>
      <c r="L2447" s="444">
        <f t="shared" ca="1" si="129"/>
        <v>-6151937957.2129335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-6151937957.2129335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-25633074.821720555</v>
      </c>
      <c r="L2448" s="444">
        <f t="shared" ca="1" si="129"/>
        <v>-6177571032.0346537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-6177571032.0346537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-25739879.300144389</v>
      </c>
      <c r="L2449" s="444">
        <f t="shared" ca="1" si="129"/>
        <v>-6203310911.3347979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-6203310911.3347979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-25847128.797228325</v>
      </c>
      <c r="L2450" s="444">
        <f t="shared" ca="1" si="129"/>
        <v>-6229158040.1320257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-6229158040.1320257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-25954825.167216774</v>
      </c>
      <c r="L2451" s="444">
        <f t="shared" ca="1" si="129"/>
        <v>-6255112865.299242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-6255112865.299242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-26062970.272080176</v>
      </c>
      <c r="L2452" s="444">
        <f t="shared" ca="1" si="129"/>
        <v>-6281175835.5713224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-6281175835.5713224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-26171565.981547177</v>
      </c>
      <c r="L2453" s="444">
        <f t="shared" ca="1" si="129"/>
        <v>-6307347401.5528698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-6307347401.5528698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-26280614.173136957</v>
      </c>
      <c r="L2454" s="444">
        <f t="shared" ca="1" si="129"/>
        <v>-6333628015.7260065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-6333628015.7260065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-26390116.732191693</v>
      </c>
      <c r="L2455" s="444">
        <f t="shared" ca="1" si="129"/>
        <v>-6360018132.4581985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-6360018132.4581985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-26500075.55190916</v>
      </c>
      <c r="L2456" s="444">
        <f t="shared" ca="1" si="129"/>
        <v>-6386518208.010108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-6386518208.010108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-26610492.533375449</v>
      </c>
      <c r="L2457" s="444">
        <f t="shared" ca="1" si="129"/>
        <v>-6413128700.5434837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-6413128700.5434837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-26721369.58559785</v>
      </c>
      <c r="L2458" s="444">
        <f t="shared" ca="1" si="129"/>
        <v>-6439850070.1290817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-6439850070.1290817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-26832708.625537839</v>
      </c>
      <c r="L2459" s="444">
        <f t="shared" ca="1" si="129"/>
        <v>-6466682778.7546196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-6466682778.7546196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-26944511.578144249</v>
      </c>
      <c r="L2460" s="444">
        <f t="shared" ca="1" si="129"/>
        <v>-6493627290.3327637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-6493627290.3327637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-27056780.376386516</v>
      </c>
      <c r="L2461" s="444">
        <f t="shared" ca="1" si="129"/>
        <v>-6520684070.7091503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-6520684070.7091503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-27169516.961288124</v>
      </c>
      <c r="L2462" s="444">
        <f t="shared" ca="1" si="129"/>
        <v>-6547853587.6704388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-6547853587.6704388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-27282723.28196016</v>
      </c>
      <c r="L2463" s="444">
        <f t="shared" ca="1" si="129"/>
        <v>-6575136310.9523993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-6575136310.9523993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-27396401.295634996</v>
      </c>
      <c r="L2464" s="444">
        <f t="shared" ca="1" si="129"/>
        <v>-6602532712.2480345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-6602532712.2480345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-27510552.967700142</v>
      </c>
      <c r="L2465" s="444">
        <f t="shared" ca="1" si="129"/>
        <v>-6630043265.2157345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-6630043265.2157345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-27625180.271732226</v>
      </c>
      <c r="L2466" s="444">
        <f t="shared" ca="1" si="129"/>
        <v>-6657668445.4874668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-6657668445.4874668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-27740285.18953111</v>
      </c>
      <c r="L2467" s="444">
        <f t="shared" ca="1" si="129"/>
        <v>-6685408730.6769981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-6685408730.6769981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-27855869.711154159</v>
      </c>
      <c r="L2468" s="444">
        <f t="shared" ca="1" si="129"/>
        <v>-6713264600.3881521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-6713264600.3881521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-27971935.83495063</v>
      </c>
      <c r="L2469" s="444">
        <f t="shared" ca="1" si="129"/>
        <v>-6741236536.2231026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-6741236536.2231026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-28088485.56759626</v>
      </c>
      <c r="L2470" s="444">
        <f t="shared" ca="1" si="129"/>
        <v>-6769325021.790699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-6769325021.790699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-28205520.92412791</v>
      </c>
      <c r="L2471" s="444">
        <f t="shared" ca="1" si="129"/>
        <v>-6797530542.7148266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-6797530542.7148266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-28323043.927978445</v>
      </c>
      <c r="L2472" s="444">
        <f t="shared" ca="1" si="129"/>
        <v>-6825853586.6428051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-6825853586.6428051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-28441056.611011684</v>
      </c>
      <c r="L2473" s="444">
        <f t="shared" ca="1" si="129"/>
        <v>-6854294643.2538166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-6854294643.2538166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-28559561.013557568</v>
      </c>
      <c r="L2474" s="444">
        <f t="shared" ca="1" si="129"/>
        <v>-6882854204.267374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-6882854204.267374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-28678559.184447393</v>
      </c>
      <c r="L2475" s="444">
        <f t="shared" ca="1" si="129"/>
        <v>-6911532763.4518213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-6911532763.4518213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-28798053.181049254</v>
      </c>
      <c r="L2476" s="444">
        <f t="shared" ca="1" si="129"/>
        <v>-6940330816.6328707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-6940330816.6328707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-28918045.069303628</v>
      </c>
      <c r="L2477" s="444">
        <f t="shared" ca="1" si="129"/>
        <v>-6969248861.7021742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-6969248861.7021742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-29038536.923759054</v>
      </c>
      <c r="L2478" s="444">
        <f t="shared" ca="1" si="129"/>
        <v>-6998287398.6259336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-6998287398.6259336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-29159530.827608056</v>
      </c>
      <c r="L2479" s="444">
        <f t="shared" ca="1" si="129"/>
        <v>-7027446929.4535418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-7027446929.4535418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-29281028.872723095</v>
      </c>
      <c r="L2480" s="444">
        <f t="shared" ca="1" si="129"/>
        <v>-7056727958.3262644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-7056727958.3262644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-29403033.159692768</v>
      </c>
      <c r="L2481" s="444">
        <f t="shared" ca="1" si="129"/>
        <v>-7086130991.4859571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-7086130991.4859571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-29525545.797858153</v>
      </c>
      <c r="L2482" s="444">
        <f t="shared" ca="1" si="129"/>
        <v>-7115656537.2838154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-7115656537.2838154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-29648568.905349229</v>
      </c>
      <c r="L2483" s="444">
        <f t="shared" ca="1" si="129"/>
        <v>-7145305106.1891642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-7145305106.1891642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-29772104.609121516</v>
      </c>
      <c r="L2484" s="444">
        <f t="shared" ca="1" si="129"/>
        <v>-7175077210.7982855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-7175077210.7982855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-29896155.044992857</v>
      </c>
      <c r="L2485" s="444">
        <f t="shared" ca="1" si="129"/>
        <v>-7204973365.8432779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-7204973365.8432779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-30020722.357680328</v>
      </c>
      <c r="L2486" s="444">
        <f t="shared" ca="1" si="129"/>
        <v>-7234994088.2009583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-7234994088.2009583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-30145808.700837329</v>
      </c>
      <c r="L2487" s="444">
        <f t="shared" ca="1" si="129"/>
        <v>-7265139896.9017954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-7265139896.9017954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-30271416.237090819</v>
      </c>
      <c r="L2488" s="444">
        <f t="shared" ca="1" si="129"/>
        <v>-7295411313.1388865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-7295411313.1388865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-30397547.138078693</v>
      </c>
      <c r="L2489" s="444">
        <f t="shared" ca="1" si="129"/>
        <v>-7325808860.2769651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-7325808860.2769651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-30524203.584487349</v>
      </c>
      <c r="L2490" s="444">
        <f t="shared" ca="1" si="129"/>
        <v>-7356333063.8614521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-7356333063.8614521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-30651387.766089384</v>
      </c>
      <c r="L2491" s="444">
        <f t="shared" ca="1" si="129"/>
        <v>-7386984451.6275415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-7386984451.6275415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-30779101.881781422</v>
      </c>
      <c r="L2492" s="444">
        <f t="shared" ca="1" si="129"/>
        <v>-7417763553.5093231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-7417763553.5093231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-30907348.139622178</v>
      </c>
      <c r="L2493" s="444">
        <f t="shared" ca="1" si="129"/>
        <v>-7448670901.6489449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-7448670901.6489449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-31036128.756870598</v>
      </c>
      <c r="L2494" s="444">
        <f t="shared" ca="1" si="129"/>
        <v>-7479707030.4058151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-7479707030.4058151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-31165445.960024226</v>
      </c>
      <c r="L2495" s="444">
        <f t="shared" ca="1" si="129"/>
        <v>-7510872476.365839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-7510872476.365839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-31295301.984857664</v>
      </c>
      <c r="L2496" s="444">
        <f t="shared" ca="1" si="129"/>
        <v>-7542167778.3506966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-7542167778.3506966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-31425699.076461241</v>
      </c>
      <c r="L2497" s="444">
        <f t="shared" ca="1" si="129"/>
        <v>-7573593477.4271574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-7573593477.4271574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-31556639.489279825</v>
      </c>
      <c r="L2498" s="444">
        <f t="shared" ca="1" si="129"/>
        <v>-7605150116.9164371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-7605150116.9164371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-31688125.48715182</v>
      </c>
      <c r="L2499" s="444">
        <f t="shared" ca="1" si="129"/>
        <v>-7636838242.4035892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-7636838242.4035892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-31820159.343348291</v>
      </c>
      <c r="L2500" s="444">
        <f t="shared" ca="1" si="129"/>
        <v>-7668658401.7469378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-7668658401.7469378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-31952743.34061224</v>
      </c>
      <c r="L2501" s="444">
        <f t="shared" ca="1" si="129"/>
        <v>-7700611145.0875502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-7700611145.0875502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-32085879.771198127</v>
      </c>
      <c r="L2502" s="444">
        <f t="shared" ca="1" si="129"/>
        <v>-7732697024.8587484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-7732697024.8587484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-32219570.936911449</v>
      </c>
      <c r="L2503" s="444">
        <f t="shared" ca="1" si="129"/>
        <v>-7764916595.79566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-7764916595.79566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-32353819.149148587</v>
      </c>
      <c r="L2504" s="444">
        <f t="shared" ca="1" si="129"/>
        <v>-7797270414.944809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-7797270414.944809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-32488626.728936702</v>
      </c>
      <c r="L2505" s="444">
        <f t="shared" ca="1" si="129"/>
        <v>-7829759041.6737461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-7829759041.6737461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-32623996.006973941</v>
      </c>
      <c r="L2506" s="444">
        <f t="shared" ca="1" si="129"/>
        <v>-7862383037.6807203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-7862383037.6807203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-32759929.323669668</v>
      </c>
      <c r="L2507" s="444">
        <f t="shared" ca="1" si="129"/>
        <v>-7895142967.0043898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-7895142967.0043898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-32896429.029184952</v>
      </c>
      <c r="L2508" s="444">
        <f t="shared" ca="1" si="129"/>
        <v>-7928039396.0335751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-7928039396.0335751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-33033497.48347323</v>
      </c>
      <c r="L2509" s="444">
        <f t="shared" ca="1" si="129"/>
        <v>-7961072893.5170479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-7961072893.5170479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-33171137.056321032</v>
      </c>
      <c r="L2510" s="444">
        <f t="shared" ca="1" si="129"/>
        <v>-7994244030.573369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-7994244030.573369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-33309350.12738904</v>
      </c>
      <c r="L2511" s="444">
        <f t="shared" ca="1" si="129"/>
        <v>-8027553380.700758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-8027553380.700758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-33448139.086253159</v>
      </c>
      <c r="L2512" s="444">
        <f t="shared" ca="1" si="129"/>
        <v>-8061001519.7870111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-8061001519.7870111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-33587506.332445882</v>
      </c>
      <c r="L2513" s="444">
        <f t="shared" ca="1" si="129"/>
        <v>-8094589026.1194572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-8094589026.1194572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-33727454.275497735</v>
      </c>
      <c r="L2514" s="444">
        <f t="shared" ca="1" si="129"/>
        <v>-8128316480.3949547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-8128316480.3949547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-33867985.334978975</v>
      </c>
      <c r="L2515" s="444">
        <f t="shared" ca="1" si="129"/>
        <v>-8162184465.7299337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-8162184465.7299337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-34009101.940541394</v>
      </c>
      <c r="L2516" s="444">
        <f t="shared" ca="1" si="129"/>
        <v>-8196193567.670475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-8196193567.670475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-34150806.531960309</v>
      </c>
      <c r="L2517" s="444">
        <f t="shared" ca="1" si="129"/>
        <v>-8230344374.2024355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-8230344374.2024355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-34293101.559176818</v>
      </c>
      <c r="L2518" s="444">
        <f t="shared" ca="1" si="129"/>
        <v>-8264637475.7616119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-8264637475.7616119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-34435989.482340053</v>
      </c>
      <c r="L2519" s="444">
        <f t="shared" ca="1" si="129"/>
        <v>-8299073465.2439518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-8299073465.2439518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-34579472.771849796</v>
      </c>
      <c r="L2520" s="444">
        <f t="shared" ca="1" si="129"/>
        <v>-8333652938.0158014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-8333652938.0158014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-34723553.908399172</v>
      </c>
      <c r="L2521" s="444">
        <f t="shared" ca="1" si="129"/>
        <v>-8368376491.924201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-8368376491.924201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-34868235.383017503</v>
      </c>
      <c r="L2522" s="444">
        <f t="shared" ca="1" si="129"/>
        <v>-8403244727.3072186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-8403244727.3072186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-35013519.69711341</v>
      </c>
      <c r="L2523" s="444">
        <f t="shared" ca="1" si="129"/>
        <v>-8438258247.0043316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-8438258247.0043316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-35159409.36251805</v>
      </c>
      <c r="L2524" s="444">
        <f t="shared" ca="1" si="129"/>
        <v>-8473417656.3668499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-8473417656.3668499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-35305906.901528537</v>
      </c>
      <c r="L2525" s="444">
        <f t="shared" ca="1" si="129"/>
        <v>-8508723563.2683783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-8508723563.2683783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-35453014.846951582</v>
      </c>
      <c r="L2526" s="444">
        <f t="shared" ca="1" si="129"/>
        <v>-8544176578.1153297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-8544176578.1153297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-35600735.742147207</v>
      </c>
      <c r="L2527" s="444">
        <f t="shared" ca="1" si="129"/>
        <v>-8579777313.8574772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-8579777313.8574772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-35749072.141072825</v>
      </c>
      <c r="L2528" s="444">
        <f t="shared" ca="1" si="129"/>
        <v>-8615526385.9985504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-8615526385.9985504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-35898026.608327292</v>
      </c>
      <c r="L2529" s="444">
        <f t="shared" ca="1" si="129"/>
        <v>-8651424412.6068783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-8651424412.6068783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-36047601.719195329</v>
      </c>
      <c r="L2530" s="444">
        <f t="shared" ca="1" si="129"/>
        <v>-8687472014.3260727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-8687472014.3260727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-36197800.059691966</v>
      </c>
      <c r="L2531" s="444">
        <f t="shared" ca="1" si="129"/>
        <v>-8723669814.3857651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-8723669814.3857651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-36348624.226607352</v>
      </c>
      <c r="L2532" s="444">
        <f t="shared" ca="1" si="129"/>
        <v>-8760018438.6123734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-8760018438.6123734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-36500076.827551559</v>
      </c>
      <c r="L2533" s="444">
        <f t="shared" ca="1" si="129"/>
        <v>-8796518515.4399242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-8796518515.4399242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-36652160.480999686</v>
      </c>
      <c r="L2534" s="444">
        <f t="shared" ca="1" si="129"/>
        <v>-8833170675.9209232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-8833170675.9209232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-36804877.816337183</v>
      </c>
      <c r="L2535" s="444">
        <f t="shared" ca="1" si="129"/>
        <v>-8869975553.7372608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-8869975553.7372608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-36958231.47390525</v>
      </c>
      <c r="L2536" s="444">
        <f t="shared" ca="1" si="129"/>
        <v>-8906933785.2111664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-8906933785.2111664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-37112224.105046526</v>
      </c>
      <c r="L2537" s="444">
        <f t="shared" ca="1" si="129"/>
        <v>-8944046009.3162136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-8944046009.3162136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-37266858.372150891</v>
      </c>
      <c r="L2538" s="444">
        <f t="shared" ca="1" si="129"/>
        <v>-8981312867.688364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-8981312867.688364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-37422136.948701516</v>
      </c>
      <c r="L2539" s="444">
        <f t="shared" ca="1" si="129"/>
        <v>-9018735004.6370659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-9018735004.6370659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-37578062.519321106</v>
      </c>
      <c r="L2540" s="444">
        <f t="shared" ca="1" si="129"/>
        <v>-9056313067.1563873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-9056313067.1563873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-37734637.779818282</v>
      </c>
      <c r="L2541" s="444">
        <f t="shared" ca="1" si="129"/>
        <v>-9094047704.9362049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-9094047704.9362049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-37891865.437234186</v>
      </c>
      <c r="L2542" s="444">
        <f t="shared" ca="1" si="129"/>
        <v>-9131939570.3734398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-9131939570.3734398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-38049748.20988933</v>
      </c>
      <c r="L2543" s="444">
        <f t="shared" ca="1" si="129"/>
        <v>-9169989318.5833282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-9169989318.5833282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-38208288.827430531</v>
      </c>
      <c r="L2544" s="444">
        <f t="shared" ca="1" si="129"/>
        <v>-9208197607.410759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-9208197607.410759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-38367490.030878164</v>
      </c>
      <c r="L2545" s="444">
        <f t="shared" ca="1" si="129"/>
        <v>-9246565097.441637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-9246565097.441637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-38527354.572673485</v>
      </c>
      <c r="L2546" s="444">
        <f t="shared" ca="1" si="129"/>
        <v>-9285092452.0143108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-9285092452.0143108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-38687885.216726296</v>
      </c>
      <c r="L2547" s="444">
        <f t="shared" ca="1" si="129"/>
        <v>-9323780337.2310371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-9323780337.2310371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-38849084.738462657</v>
      </c>
      <c r="L2548" s="444">
        <f t="shared" ca="1" si="129"/>
        <v>-9362629421.9694996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-9362629421.9694996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-39010955.924872912</v>
      </c>
      <c r="L2549" s="444">
        <f t="shared" ca="1" si="129"/>
        <v>-9401640377.8943729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-9401640377.8943729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-39173501.57455989</v>
      </c>
      <c r="L2550" s="444">
        <f t="shared" ca="1" si="129"/>
        <v>-9440813879.4689331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-9440813879.4689331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-39336724.497787222</v>
      </c>
      <c r="L2551" s="444">
        <f t="shared" ca="1" si="129"/>
        <v>-9480150603.9667206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-9480150603.9667206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-39500627.516528003</v>
      </c>
      <c r="L2552" s="444">
        <f t="shared" ca="1" si="129"/>
        <v>-9519651231.4832478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-9519651231.4832478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-39665213.464513533</v>
      </c>
      <c r="L2553" s="444">
        <f t="shared" ca="1" si="129"/>
        <v>-9559316444.9477615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-9559316444.9477615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-39830485.187282339</v>
      </c>
      <c r="L2554" s="444">
        <f t="shared" ca="1" si="129"/>
        <v>-9599146930.1350441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-9599146930.1350441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-39996445.542229347</v>
      </c>
      <c r="L2555" s="444">
        <f t="shared" ca="1" si="129"/>
        <v>-9639143375.6772728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-9639143375.6772728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-40163097.398655303</v>
      </c>
      <c r="L2556" s="444">
        <f t="shared" ca="1" si="129"/>
        <v>-9679306473.0759277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-9679306473.0759277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-40330443.637816362</v>
      </c>
      <c r="L2557" s="444">
        <f t="shared" ca="1" si="129"/>
        <v>-9719636916.7137432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-9719636916.7137432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-40498487.152973928</v>
      </c>
      <c r="L2558" s="444">
        <f t="shared" ref="L2558:L2812" ca="1" si="134">I2558-J2558+K2558</f>
        <v>-9760135403.8667164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-9760135403.8667164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-40667230.84944465</v>
      </c>
      <c r="L2559" s="444">
        <f t="shared" ca="1" si="134"/>
        <v>-9800802634.7161617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-9800802634.7161617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-40836677.644650675</v>
      </c>
      <c r="L2560" s="444">
        <f t="shared" ca="1" si="134"/>
        <v>-9841639312.3608131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-9841639312.3608131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-41006830.468170054</v>
      </c>
      <c r="L2561" s="444">
        <f t="shared" ca="1" si="134"/>
        <v>-9882646142.8289833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-9882646142.8289833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-41177692.261787429</v>
      </c>
      <c r="L2562" s="444">
        <f t="shared" ca="1" si="134"/>
        <v>-9923823835.0907707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-9923823835.0907707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-41349265.979544878</v>
      </c>
      <c r="L2563" s="444">
        <f t="shared" ca="1" si="134"/>
        <v>-9965173101.0703163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-9965173101.0703163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-41521554.587792985</v>
      </c>
      <c r="L2564" s="444">
        <f t="shared" ca="1" si="134"/>
        <v>-10006694655.65811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-10006694655.65811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-41694561.065242127</v>
      </c>
      <c r="L2565" s="444">
        <f t="shared" ca="1" si="134"/>
        <v>-10048389216.723352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-10048389216.723352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-41868288.403013967</v>
      </c>
      <c r="L2566" s="444">
        <f t="shared" ca="1" si="134"/>
        <v>-10090257505.126366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-10090257505.126366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-42042739.604693189</v>
      </c>
      <c r="L2567" s="444">
        <f t="shared" ca="1" si="134"/>
        <v>-10132300244.731058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-10132300244.731058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-42217917.68637941</v>
      </c>
      <c r="L2568" s="444">
        <f t="shared" ca="1" si="134"/>
        <v>-10174518162.417437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-10174518162.417437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-42393825.67673932</v>
      </c>
      <c r="L2569" s="444">
        <f t="shared" ca="1" si="134"/>
        <v>-10216911988.094175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-10216911988.094175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-42570466.617059067</v>
      </c>
      <c r="L2570" s="444">
        <f t="shared" ca="1" si="134"/>
        <v>-10259482454.711235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-10259482454.711235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-42747843.561296813</v>
      </c>
      <c r="L2571" s="444">
        <f t="shared" ca="1" si="134"/>
        <v>-10302230298.272532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-10302230298.272532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-42925959.576135546</v>
      </c>
      <c r="L2572" s="444">
        <f t="shared" ca="1" si="134"/>
        <v>-10345156257.848667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-10345156257.848667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-43104817.74103611</v>
      </c>
      <c r="L2573" s="444">
        <f t="shared" ca="1" si="134"/>
        <v>-10388261075.589703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-10388261075.589703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-43284421.148290426</v>
      </c>
      <c r="L2574" s="444">
        <f t="shared" ca="1" si="134"/>
        <v>-10431545496.737993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-10431545496.737993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-43464772.903074972</v>
      </c>
      <c r="L2575" s="444">
        <f t="shared" ca="1" si="134"/>
        <v>-10475010269.641068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-10475010269.641068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-43645876.123504445</v>
      </c>
      <c r="L2576" s="444">
        <f t="shared" ca="1" si="134"/>
        <v>-10518656145.764572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-10518656145.764572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-43827733.940685719</v>
      </c>
      <c r="L2577" s="444">
        <f t="shared" ca="1" si="134"/>
        <v>-10562483879.705257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-10562483879.705257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-44010349.498771906</v>
      </c>
      <c r="L2578" s="444">
        <f t="shared" ca="1" si="134"/>
        <v>-10606494229.204029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-10606494229.204029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-44193725.955016784</v>
      </c>
      <c r="L2579" s="444">
        <f t="shared" ca="1" si="134"/>
        <v>-10650687955.159046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-10650687955.159046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-44377866.479829356</v>
      </c>
      <c r="L2580" s="444">
        <f t="shared" ca="1" si="134"/>
        <v>-10695065821.638876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-10695065821.638876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-44562774.256828651</v>
      </c>
      <c r="L2581" s="444">
        <f t="shared" ca="1" si="134"/>
        <v>-10739628595.895704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-10739628595.895704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-44748452.482898764</v>
      </c>
      <c r="L2582" s="444">
        <f t="shared" ca="1" si="134"/>
        <v>-10784377048.378603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-10784377048.378603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-44934904.368244179</v>
      </c>
      <c r="L2583" s="444">
        <f t="shared" ca="1" si="134"/>
        <v>-10829311952.746847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-10829311952.746847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-45122133.136445194</v>
      </c>
      <c r="L2584" s="444">
        <f t="shared" ca="1" si="134"/>
        <v>-10874434085.883293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-10874434085.883293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-45310142.024513721</v>
      </c>
      <c r="L2585" s="444">
        <f t="shared" ca="1" si="134"/>
        <v>-10919744227.907806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-10919744227.907806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-45498934.282949194</v>
      </c>
      <c r="L2586" s="444">
        <f t="shared" ca="1" si="134"/>
        <v>-10965243162.190756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-10965243162.190756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-45688513.175794818</v>
      </c>
      <c r="L2587" s="444">
        <f t="shared" ca="1" si="134"/>
        <v>-11010931675.36655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-11010931675.36655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-45878881.980693959</v>
      </c>
      <c r="L2588" s="444">
        <f t="shared" ca="1" si="134"/>
        <v>-11056810557.347244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-11056810557.347244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-46070043.988946848</v>
      </c>
      <c r="L2589" s="444">
        <f t="shared" ca="1" si="134"/>
        <v>-11102880601.336191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-11102880601.336191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-46262002.505567461</v>
      </c>
      <c r="L2590" s="444">
        <f t="shared" ca="1" si="134"/>
        <v>-11149142603.841759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-11149142603.841759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-46454760.849340662</v>
      </c>
      <c r="L2591" s="444">
        <f t="shared" ca="1" si="134"/>
        <v>-11195597364.691099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-11195597364.691099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-46648322.352879576</v>
      </c>
      <c r="L2592" s="444">
        <f t="shared" ca="1" si="134"/>
        <v>-11242245687.04398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-11242245687.04398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-46842690.362683252</v>
      </c>
      <c r="L2593" s="444">
        <f t="shared" ca="1" si="134"/>
        <v>-11289088377.406662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-11289088377.406662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-47037868.239194423</v>
      </c>
      <c r="L2594" s="444">
        <f t="shared" ca="1" si="134"/>
        <v>-11336126245.645857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-11336126245.645857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-47233859.356857739</v>
      </c>
      <c r="L2595" s="444">
        <f t="shared" ca="1" si="134"/>
        <v>-11383360105.002714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-11383360105.002714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-47430667.104177974</v>
      </c>
      <c r="L2596" s="444">
        <f t="shared" ca="1" si="134"/>
        <v>-11430790772.106892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-11430790772.106892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-47628294.883778714</v>
      </c>
      <c r="L2597" s="444">
        <f t="shared" ca="1" si="134"/>
        <v>-11478419066.990671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-11478419066.990671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-47826746.112461127</v>
      </c>
      <c r="L2598" s="444">
        <f t="shared" ca="1" si="134"/>
        <v>-11526245813.103132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-11526245813.103132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-48026024.221263051</v>
      </c>
      <c r="L2599" s="444">
        <f t="shared" ca="1" si="134"/>
        <v>-11574271837.324396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-11574271837.324396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-48226132.655518316</v>
      </c>
      <c r="L2600" s="444">
        <f t="shared" ca="1" si="134"/>
        <v>-11622497969.979914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-11622497969.979914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-48427074.874916308</v>
      </c>
      <c r="L2601" s="444">
        <f t="shared" ca="1" si="134"/>
        <v>-11670925044.85483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-11670925044.85483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-48628854.353561789</v>
      </c>
      <c r="L2602" s="444">
        <f t="shared" ca="1" si="134"/>
        <v>-11719553899.208391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-11719553899.208391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-48831474.580034964</v>
      </c>
      <c r="L2603" s="444">
        <f t="shared" ca="1" si="134"/>
        <v>-11768385373.788425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-11768385373.788425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-49034939.05745177</v>
      </c>
      <c r="L2604" s="444">
        <f t="shared" ca="1" si="134"/>
        <v>-11817420312.845877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-11817420312.845877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-49239251.303524487</v>
      </c>
      <c r="L2605" s="444">
        <f t="shared" ca="1" si="134"/>
        <v>-11866659564.149401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-11866659564.149401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-49444414.850622505</v>
      </c>
      <c r="L2606" s="444">
        <f t="shared" ca="1" si="134"/>
        <v>-11916103979.000023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-11916103979.000023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-49650433.245833427</v>
      </c>
      <c r="L2607" s="444">
        <f t="shared" ca="1" si="134"/>
        <v>-11965754412.245857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-11965754412.245857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-49857310.051024407</v>
      </c>
      <c r="L2608" s="444">
        <f t="shared" ca="1" si="134"/>
        <v>-12015611722.296881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-12015611722.296881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-50065048.842903666</v>
      </c>
      <c r="L2609" s="444">
        <f t="shared" ca="1" si="134"/>
        <v>-12065676771.139784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-12065676771.139784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-50273653.213082433</v>
      </c>
      <c r="L2610" s="444">
        <f t="shared" ca="1" si="134"/>
        <v>-12115950424.352867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-12115950424.352867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-50483126.768136948</v>
      </c>
      <c r="L2611" s="444">
        <f t="shared" ca="1" si="134"/>
        <v>-12166433551.121004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-12166433551.121004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-50693473.129670851</v>
      </c>
      <c r="L2612" s="444">
        <f t="shared" ca="1" si="134"/>
        <v>-12217127024.250675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-12217127024.250675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-50904695.934377812</v>
      </c>
      <c r="L2613" s="444">
        <f t="shared" ca="1" si="134"/>
        <v>-12268031720.185053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-12268031720.185053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-51116798.834104389</v>
      </c>
      <c r="L2614" s="444">
        <f t="shared" ca="1" si="134"/>
        <v>-12319148519.019157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-12319148519.019157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-51329785.495913155</v>
      </c>
      <c r="L2615" s="444">
        <f t="shared" ca="1" si="134"/>
        <v>-12370478304.51507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-12370478304.51507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-51543659.602146126</v>
      </c>
      <c r="L2616" s="444">
        <f t="shared" ca="1" si="134"/>
        <v>-12422021964.117216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-12422021964.117216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-51758424.850488402</v>
      </c>
      <c r="L2617" s="444">
        <f t="shared" ca="1" si="134"/>
        <v>-12473780388.967705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-12473780388.967705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-51974084.954032101</v>
      </c>
      <c r="L2618" s="444">
        <f t="shared" ca="1" si="134"/>
        <v>-12525754473.921738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-12525754473.921738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-52190643.641340576</v>
      </c>
      <c r="L2619" s="444">
        <f t="shared" ca="1" si="134"/>
        <v>-12577945117.563078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-12577945117.563078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-52408104.656512827</v>
      </c>
      <c r="L2620" s="444">
        <f t="shared" ca="1" si="134"/>
        <v>-12630353222.219591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-12630353222.219591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-52626471.759248294</v>
      </c>
      <c r="L2621" s="444">
        <f t="shared" ca="1" si="134"/>
        <v>-12682979693.97884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-12682979693.97884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-52845748.724911831</v>
      </c>
      <c r="L2622" s="444">
        <f t="shared" ca="1" si="134"/>
        <v>-12735825442.703753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-12735825442.703753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-53065939.344598971</v>
      </c>
      <c r="L2623" s="444">
        <f t="shared" ca="1" si="134"/>
        <v>-12788891382.048351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-12788891382.048351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-53287047.425201461</v>
      </c>
      <c r="L2624" s="444">
        <f t="shared" ca="1" si="134"/>
        <v>-12842178429.473553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-12842178429.473553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-53509076.789473139</v>
      </c>
      <c r="L2625" s="444">
        <f t="shared" ca="1" si="134"/>
        <v>-12895687506.263025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-12895687506.263025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-53732031.276095942</v>
      </c>
      <c r="L2626" s="444">
        <f t="shared" ca="1" si="134"/>
        <v>-12949419537.539122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-12949419537.539122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-53955914.73974634</v>
      </c>
      <c r="L2627" s="444">
        <f t="shared" ca="1" si="134"/>
        <v>-13003375452.278868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-13003375452.278868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-54180731.051161945</v>
      </c>
      <c r="L2628" s="444">
        <f t="shared" ca="1" si="134"/>
        <v>-13057556183.33003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-13057556183.33003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-54406484.097208463</v>
      </c>
      <c r="L2629" s="444">
        <f t="shared" ca="1" si="134"/>
        <v>-13111962667.427238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-13111962667.427238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-54633177.780946828</v>
      </c>
      <c r="L2630" s="444">
        <f t="shared" ca="1" si="134"/>
        <v>-13166595845.208185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-13166595845.208185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-54860816.02170077</v>
      </c>
      <c r="L2631" s="444">
        <f t="shared" ca="1" si="134"/>
        <v>-13221456661.229885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-13221456661.229885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-55089402.755124517</v>
      </c>
      <c r="L2632" s="444">
        <f t="shared" ca="1" si="134"/>
        <v>-13276546063.98501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-13276546063.98501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-55318941.933270872</v>
      </c>
      <c r="L2633" s="444">
        <f t="shared" ca="1" si="134"/>
        <v>-13331865005.918282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-13331865005.918282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-55549437.524659507</v>
      </c>
      <c r="L2634" s="444">
        <f t="shared" ca="1" si="134"/>
        <v>-13387414443.442942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-13387414443.442942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-55780893.514345586</v>
      </c>
      <c r="L2635" s="444">
        <f t="shared" ca="1" si="134"/>
        <v>-13443195336.957287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-13443195336.957287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-56013313.903988697</v>
      </c>
      <c r="L2636" s="444">
        <f t="shared" ca="1" si="134"/>
        <v>-13499208650.861275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-13499208650.861275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-56246702.711921975</v>
      </c>
      <c r="L2637" s="444">
        <f t="shared" ca="1" si="134"/>
        <v>-13555455353.573196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-13555455353.573196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-56481063.973221652</v>
      </c>
      <c r="L2638" s="444">
        <f t="shared" ca="1" si="134"/>
        <v>-13611936417.546417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-13611936417.546417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-56716401.739776731</v>
      </c>
      <c r="L2639" s="444">
        <f t="shared" ca="1" si="134"/>
        <v>-13668652819.286194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-13668652819.286194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-56952720.080359139</v>
      </c>
      <c r="L2640" s="444">
        <f t="shared" ca="1" si="134"/>
        <v>-13725605539.366552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-13725605539.366552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-57190023.080693968</v>
      </c>
      <c r="L2641" s="444">
        <f t="shared" ca="1" si="134"/>
        <v>-13782795562.447247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-13782795562.447247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-57428314.843530193</v>
      </c>
      <c r="L2642" s="444">
        <f t="shared" ca="1" si="134"/>
        <v>-13840223877.290777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-13840223877.290777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-57667599.488711573</v>
      </c>
      <c r="L2643" s="444">
        <f t="shared" ca="1" si="134"/>
        <v>-13897891476.77949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-13897891476.77949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-57907881.153247871</v>
      </c>
      <c r="L2644" s="444">
        <f t="shared" ca="1" si="134"/>
        <v>-13955799357.932737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-13955799357.932737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-58149163.991386406</v>
      </c>
      <c r="L2645" s="444">
        <f t="shared" ca="1" si="134"/>
        <v>-14013948521.924124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-14013948521.924124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-58391452.174683847</v>
      </c>
      <c r="L2646" s="444">
        <f t="shared" ca="1" si="134"/>
        <v>-14072339974.098808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-14072339974.098808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-58634749.892078362</v>
      </c>
      <c r="L2647" s="444">
        <f t="shared" ca="1" si="134"/>
        <v>-14130974723.990887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-14130974723.990887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-58879061.349962033</v>
      </c>
      <c r="L2648" s="444">
        <f t="shared" ca="1" si="134"/>
        <v>-14189853785.340849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-14189853785.340849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-59124390.772253543</v>
      </c>
      <c r="L2649" s="444">
        <f t="shared" ca="1" si="134"/>
        <v>-14248978176.113102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-14248978176.113102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-59370742.400471255</v>
      </c>
      <c r="L2650" s="444">
        <f t="shared" ca="1" si="134"/>
        <v>-14308348918.513573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-14308348918.513573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-59618120.493806548</v>
      </c>
      <c r="L2651" s="444">
        <f t="shared" ca="1" si="134"/>
        <v>-14367967039.00738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-14367967039.00738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-59866529.329197407</v>
      </c>
      <c r="L2652" s="444">
        <f t="shared" ca="1" si="134"/>
        <v>-14427833568.336576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-14427833568.336576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-60115973.201402403</v>
      </c>
      <c r="L2653" s="444">
        <f t="shared" ca="1" si="134"/>
        <v>-14487949541.537979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-14487949541.537979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-60366456.423074923</v>
      </c>
      <c r="L2654" s="444">
        <f t="shared" ca="1" si="134"/>
        <v>-14548315997.961054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-14548315997.961054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-60617983.324837722</v>
      </c>
      <c r="L2655" s="444">
        <f t="shared" ca="1" si="134"/>
        <v>-14608933981.285892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-14608933981.285892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-60870558.255357884</v>
      </c>
      <c r="L2656" s="444">
        <f t="shared" ca="1" si="134"/>
        <v>-14669804539.54125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-14669804539.54125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-61124185.581421874</v>
      </c>
      <c r="L2657" s="444">
        <f t="shared" ca="1" si="134"/>
        <v>-14730928725.122673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-14730928725.122673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-61378869.68801114</v>
      </c>
      <c r="L2658" s="444">
        <f t="shared" ca="1" si="134"/>
        <v>-14792307594.810684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-14792307594.810684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-61634614.978377849</v>
      </c>
      <c r="L2659" s="444">
        <f t="shared" ca="1" si="134"/>
        <v>-14853942209.789063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-14853942209.789063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-61891425.874121092</v>
      </c>
      <c r="L2660" s="444">
        <f t="shared" ca="1" si="134"/>
        <v>-14915833635.663183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-14915833635.663183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-62149306.815263256</v>
      </c>
      <c r="L2661" s="444">
        <f t="shared" ca="1" si="134"/>
        <v>-14977982942.478447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-14977982942.478447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-62408262.260326862</v>
      </c>
      <c r="L2662" s="444">
        <f t="shared" ca="1" si="134"/>
        <v>-15040391204.738773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-15040391204.738773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-62668296.68641156</v>
      </c>
      <c r="L2663" s="444">
        <f t="shared" ca="1" si="134"/>
        <v>-15103059501.425184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-15103059501.425184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-62929414.589271598</v>
      </c>
      <c r="L2664" s="444">
        <f t="shared" ca="1" si="134"/>
        <v>-15165988916.014456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-15165988916.014456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-63191620.483393565</v>
      </c>
      <c r="L2665" s="444">
        <f t="shared" ca="1" si="134"/>
        <v>-15229180536.497849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-15229180536.497849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-63454918.902074359</v>
      </c>
      <c r="L2666" s="444">
        <f t="shared" ca="1" si="134"/>
        <v>-15292635455.399923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-15292635455.399923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-63719314.397499688</v>
      </c>
      <c r="L2667" s="444">
        <f t="shared" ca="1" si="134"/>
        <v>-15356354769.797422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-15356354769.797422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-63984811.540822595</v>
      </c>
      <c r="L2668" s="444">
        <f t="shared" ca="1" si="134"/>
        <v>-15420339581.338245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-15420339581.338245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-64251414.922242686</v>
      </c>
      <c r="L2669" s="444">
        <f t="shared" ca="1" si="134"/>
        <v>-15484590996.260489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-15484590996.260489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-64519129.151085369</v>
      </c>
      <c r="L2670" s="444">
        <f t="shared" ca="1" si="134"/>
        <v>-15549110125.411573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-15549110125.411573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-64787958.855881557</v>
      </c>
      <c r="L2671" s="444">
        <f t="shared" ca="1" si="134"/>
        <v>-15613898084.267454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-15613898084.267454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-65057908.684447728</v>
      </c>
      <c r="L2672" s="444">
        <f t="shared" ca="1" si="134"/>
        <v>-15678955992.951902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-15678955992.951902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-65328983.303966261</v>
      </c>
      <c r="L2673" s="444">
        <f t="shared" ca="1" si="134"/>
        <v>-15744284976.255869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-15744284976.255869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-65601187.40106611</v>
      </c>
      <c r="L2674" s="444">
        <f t="shared" ca="1" si="134"/>
        <v>-15809886163.656935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-15809886163.656935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-65874525.681903891</v>
      </c>
      <c r="L2675" s="444">
        <f t="shared" ca="1" si="134"/>
        <v>-15875760689.338839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-15875760689.338839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-66149002.872245163</v>
      </c>
      <c r="L2676" s="444">
        <f t="shared" ca="1" si="134"/>
        <v>-15941909692.211084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-15941909692.211084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-66424623.717546172</v>
      </c>
      <c r="L2677" s="444">
        <f t="shared" ca="1" si="134"/>
        <v>-16008334315.928631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-16008334315.928631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-66701392.983035952</v>
      </c>
      <c r="L2678" s="444">
        <f t="shared" ca="1" si="134"/>
        <v>-16075035708.911667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-16075035708.911667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-66979315.4537986</v>
      </c>
      <c r="L2679" s="444">
        <f t="shared" ca="1" si="134"/>
        <v>-16142015024.365465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-16142015024.365465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-67258395.934856102</v>
      </c>
      <c r="L2680" s="444">
        <f t="shared" ca="1" si="134"/>
        <v>-16209273420.300322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-16209273420.300322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-67538639.25125134</v>
      </c>
      <c r="L2681" s="444">
        <f t="shared" ca="1" si="134"/>
        <v>-16276812059.551573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-16276812059.551573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-67820050.248131558</v>
      </c>
      <c r="L2682" s="444">
        <f t="shared" ca="1" si="134"/>
        <v>-16344632109.799704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-16344632109.799704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-68102633.790832102</v>
      </c>
      <c r="L2683" s="444">
        <f t="shared" ca="1" si="134"/>
        <v>-16412734743.590536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-16412734743.590536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-68386394.764960572</v>
      </c>
      <c r="L2684" s="444">
        <f t="shared" ca="1" si="134"/>
        <v>-16481121138.355497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-16481121138.355497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-68671338.076481238</v>
      </c>
      <c r="L2685" s="444">
        <f t="shared" ca="1" si="134"/>
        <v>-16549792476.431978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-16549792476.431978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-68957468.651799902</v>
      </c>
      <c r="L2686" s="444">
        <f t="shared" ca="1" si="134"/>
        <v>-16618749945.083778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-16618749945.083778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-69244791.437849075</v>
      </c>
      <c r="L2687" s="444">
        <f t="shared" ca="1" si="134"/>
        <v>-16687994736.521627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-16687994736.521627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-69533311.402173445</v>
      </c>
      <c r="L2688" s="444">
        <f t="shared" ca="1" si="134"/>
        <v>-16757528047.923801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-16757528047.923801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-69823033.533015832</v>
      </c>
      <c r="L2689" s="444">
        <f t="shared" ca="1" si="134"/>
        <v>-16827351081.456818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-16827351081.456818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-70113962.839403406</v>
      </c>
      <c r="L2690" s="444">
        <f t="shared" ca="1" si="134"/>
        <v>-16897465044.296221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-16897465044.296221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-70406104.351234257</v>
      </c>
      <c r="L2691" s="444">
        <f t="shared" ca="1" si="134"/>
        <v>-16967871148.647455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-16967871148.647455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-70699463.119364396</v>
      </c>
      <c r="L2692" s="444">
        <f t="shared" ca="1" si="134"/>
        <v>-17038570611.766819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-17038570611.766819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-70994044.215695068</v>
      </c>
      <c r="L2693" s="444">
        <f t="shared" ca="1" si="134"/>
        <v>-17109564655.982513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-17109564655.982513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-71289852.733260468</v>
      </c>
      <c r="L2694" s="444">
        <f t="shared" ca="1" si="134"/>
        <v>-17180854508.715775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-17180854508.715775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-71586893.786315724</v>
      </c>
      <c r="L2695" s="444">
        <f t="shared" ca="1" si="134"/>
        <v>-17252441402.50209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-17252441402.50209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-71885172.510425374</v>
      </c>
      <c r="L2696" s="444">
        <f t="shared" ca="1" si="134"/>
        <v>-17324326575.012516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-17324326575.012516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-72184694.062552154</v>
      </c>
      <c r="L2697" s="444">
        <f t="shared" ca="1" si="134"/>
        <v>-17396511269.075069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-17396511269.075069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-72485463.621146128</v>
      </c>
      <c r="L2698" s="444">
        <f t="shared" ca="1" si="134"/>
        <v>-17468996732.696217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-17468996732.696217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-72787486.386234239</v>
      </c>
      <c r="L2699" s="444">
        <f t="shared" ca="1" si="134"/>
        <v>-17541784219.082451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-17541784219.082451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-73090767.579510212</v>
      </c>
      <c r="L2700" s="444">
        <f t="shared" ca="1" si="134"/>
        <v>-17614874986.661961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-17614874986.661961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-73395312.444424838</v>
      </c>
      <c r="L2701" s="444">
        <f t="shared" ca="1" si="134"/>
        <v>-17688270299.106384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-17688270299.106384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-73701126.246276602</v>
      </c>
      <c r="L2702" s="444">
        <f t="shared" ca="1" si="134"/>
        <v>-17761971425.352661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-17761971425.352661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-74008214.272302747</v>
      </c>
      <c r="L2703" s="444">
        <f t="shared" ca="1" si="134"/>
        <v>-17835979639.624966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-17835979639.624966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-74316581.831770688</v>
      </c>
      <c r="L2704" s="444">
        <f t="shared" ca="1" si="134"/>
        <v>-17910296221.456738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-17910296221.456738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-74626234.256069735</v>
      </c>
      <c r="L2705" s="444">
        <f t="shared" ca="1" si="134"/>
        <v>-17984922455.712807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-17984922455.712807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-74937176.898803353</v>
      </c>
      <c r="L2706" s="444">
        <f t="shared" ca="1" si="134"/>
        <v>-18059859632.61161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-18059859632.61161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-75249415.135881707</v>
      </c>
      <c r="L2707" s="444">
        <f t="shared" ca="1" si="134"/>
        <v>-18135109047.747494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-18135109047.747494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-75562954.365614563</v>
      </c>
      <c r="L2708" s="444">
        <f t="shared" ca="1" si="134"/>
        <v>-18210672002.11311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-18210672002.11311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-75877800.008804619</v>
      </c>
      <c r="L2709" s="444">
        <f t="shared" ca="1" si="134"/>
        <v>-18286549802.121914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-18286549802.121914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-76193957.508841306</v>
      </c>
      <c r="L2710" s="444">
        <f t="shared" ca="1" si="134"/>
        <v>-18362743759.630756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-18362743759.630756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-76511432.331794813</v>
      </c>
      <c r="L2711" s="444">
        <f t="shared" ca="1" si="134"/>
        <v>-18439255191.962551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-18439255191.962551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-76830229.966510624</v>
      </c>
      <c r="L2712" s="444">
        <f t="shared" ca="1" si="134"/>
        <v>-18516085421.929062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-18516085421.929062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-77150355.924704418</v>
      </c>
      <c r="L2713" s="444">
        <f t="shared" ca="1" si="134"/>
        <v>-18593235777.853767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-18593235777.853767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-77471815.741057366</v>
      </c>
      <c r="L2714" s="444">
        <f t="shared" ca="1" si="134"/>
        <v>-18670707593.594826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-18670707593.594826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-77794614.973311767</v>
      </c>
      <c r="L2715" s="444">
        <f t="shared" ca="1" si="134"/>
        <v>-18748502208.568138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-18748502208.568138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-78118759.202367246</v>
      </c>
      <c r="L2716" s="444">
        <f t="shared" ca="1" si="134"/>
        <v>-18826620967.770504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-18826620967.770504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-78444254.032377094</v>
      </c>
      <c r="L2717" s="444">
        <f t="shared" ca="1" si="134"/>
        <v>-18905065221.802879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-18905065221.802879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-78771105.090845332</v>
      </c>
      <c r="L2718" s="444">
        <f t="shared" ca="1" si="134"/>
        <v>-18983836326.893726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-18983836326.893726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-79099318.028723866</v>
      </c>
      <c r="L2719" s="444">
        <f t="shared" ca="1" si="134"/>
        <v>-19062935644.922451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-19062935644.922451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-79428898.520510212</v>
      </c>
      <c r="L2720" s="444">
        <f t="shared" ca="1" si="134"/>
        <v>-19142364543.442963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-19142364543.442963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-79759852.264345676</v>
      </c>
      <c r="L2721" s="444">
        <f t="shared" ca="1" si="134"/>
        <v>-19222124395.70731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-19222124395.70731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-80092184.982113793</v>
      </c>
      <c r="L2722" s="444">
        <f t="shared" ca="1" si="134"/>
        <v>-19302216580.689423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-19302216580.689423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-80425902.419539258</v>
      </c>
      <c r="L2723" s="444">
        <f t="shared" ca="1" si="134"/>
        <v>-19382642483.108963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-19382642483.108963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-80761010.34628734</v>
      </c>
      <c r="L2724" s="444">
        <f t="shared" ca="1" si="134"/>
        <v>-19463403493.45525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-19463403493.45525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-81097514.556063533</v>
      </c>
      <c r="L2725" s="444">
        <f t="shared" ca="1" si="134"/>
        <v>-19544501008.011314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-19544501008.011314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-81435420.866713807</v>
      </c>
      <c r="L2726" s="444">
        <f t="shared" ca="1" si="134"/>
        <v>-19625936428.878029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-19625936428.878029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-81774735.120325118</v>
      </c>
      <c r="L2727" s="444">
        <f t="shared" ca="1" si="134"/>
        <v>-19707711163.998356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-19707711163.998356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-82115463.183326483</v>
      </c>
      <c r="L2728" s="444">
        <f t="shared" ca="1" si="134"/>
        <v>-19789826627.181683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-19789826627.181683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-82457610.946590349</v>
      </c>
      <c r="L2729" s="444">
        <f t="shared" ca="1" si="134"/>
        <v>-19872284238.128273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-19872284238.128273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-82801184.325534463</v>
      </c>
      <c r="L2730" s="444">
        <f t="shared" ca="1" si="134"/>
        <v>-19955085422.453808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-19955085422.453808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-83146189.260224193</v>
      </c>
      <c r="L2731" s="444">
        <f t="shared" ca="1" si="134"/>
        <v>-20038231611.714031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-20038231611.714031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-83492631.715475127</v>
      </c>
      <c r="L2732" s="444">
        <f t="shared" ca="1" si="134"/>
        <v>-20121724243.429508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-20121724243.429508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-83840517.680956289</v>
      </c>
      <c r="L2733" s="444">
        <f t="shared" ca="1" si="134"/>
        <v>-20205564761.110466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-20205564761.110466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-84189853.171293601</v>
      </c>
      <c r="L2734" s="444">
        <f t="shared" ca="1" si="134"/>
        <v>-20289754614.281761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-20289754614.281761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-84540644.226173997</v>
      </c>
      <c r="L2735" s="444">
        <f t="shared" ca="1" si="134"/>
        <v>-20374295258.507935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-20374295258.507935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-84892896.910449728</v>
      </c>
      <c r="L2736" s="444">
        <f t="shared" ca="1" si="134"/>
        <v>-20459188155.418385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-20459188155.418385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-85246617.314243272</v>
      </c>
      <c r="L2737" s="444">
        <f t="shared" ca="1" si="134"/>
        <v>-20544434772.732628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-20544434772.732628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-85601811.553052619</v>
      </c>
      <c r="L2738" s="444">
        <f t="shared" ca="1" si="134"/>
        <v>-20630036584.285679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-20630036584.285679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-85958485.767857</v>
      </c>
      <c r="L2739" s="444">
        <f t="shared" ca="1" si="134"/>
        <v>-20715995070.053535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-20715995070.053535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-86316646.12522307</v>
      </c>
      <c r="L2740" s="444">
        <f t="shared" ca="1" si="134"/>
        <v>-20802311716.178757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-20802311716.178757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-86676298.817411482</v>
      </c>
      <c r="L2741" s="444">
        <f t="shared" ca="1" si="134"/>
        <v>-20888988014.99617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-20888988014.99617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-87037450.062484041</v>
      </c>
      <c r="L2742" s="444">
        <f t="shared" ca="1" si="134"/>
        <v>-20976025465.058655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-20976025465.058655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-87400106.104411066</v>
      </c>
      <c r="L2743" s="444">
        <f t="shared" ca="1" si="134"/>
        <v>-21063425571.163067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-21063425571.163067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-87764273.213179439</v>
      </c>
      <c r="L2744" s="444">
        <f t="shared" ca="1" si="134"/>
        <v>-21151189844.376247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-21151189844.376247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-88129957.684901029</v>
      </c>
      <c r="L2745" s="444">
        <f t="shared" ca="1" si="134"/>
        <v>-21239319802.06115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-21239319802.06115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-88497165.841921449</v>
      </c>
      <c r="L2746" s="444">
        <f t="shared" ca="1" si="134"/>
        <v>-21327816967.903072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-21327816967.903072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-88865904.032929465</v>
      </c>
      <c r="L2747" s="444">
        <f t="shared" ca="1" si="134"/>
        <v>-21416682871.936001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-21416682871.936001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-89236178.633066669</v>
      </c>
      <c r="L2748" s="444">
        <f t="shared" ca="1" si="134"/>
        <v>-21505919050.569069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-21505919050.569069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-89607996.044037789</v>
      </c>
      <c r="L2749" s="444">
        <f t="shared" ca="1" si="134"/>
        <v>-21595527046.613106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-21595527046.613106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-89981362.694221273</v>
      </c>
      <c r="L2750" s="444">
        <f t="shared" ca="1" si="134"/>
        <v>-21685508409.307327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-21685508409.307327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-90356285.038780525</v>
      </c>
      <c r="L2751" s="444">
        <f t="shared" ca="1" si="134"/>
        <v>-21775864694.346107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-21775864694.346107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-90732769.559775442</v>
      </c>
      <c r="L2752" s="444">
        <f t="shared" ca="1" si="134"/>
        <v>-21866597463.905884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-21866597463.905884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-91110822.766274512</v>
      </c>
      <c r="L2753" s="444">
        <f t="shared" ca="1" si="134"/>
        <v>-21957708286.672157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-21957708286.672157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-91490451.194467321</v>
      </c>
      <c r="L2754" s="444">
        <f t="shared" ca="1" si="134"/>
        <v>-22049198737.866623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-22049198737.866623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-91871661.407777593</v>
      </c>
      <c r="L2755" s="444">
        <f t="shared" ca="1" si="134"/>
        <v>-22141070399.274399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-22141070399.274399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-92254459.996976659</v>
      </c>
      <c r="L2756" s="444">
        <f t="shared" ca="1" si="134"/>
        <v>-22233324859.271374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-22233324859.271374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-92638853.580297396</v>
      </c>
      <c r="L2757" s="444">
        <f t="shared" ca="1" si="134"/>
        <v>-22325963712.851669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-22325963712.851669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-93024848.803548619</v>
      </c>
      <c r="L2758" s="444">
        <f t="shared" ca="1" si="134"/>
        <v>-22418988561.655216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-22418988561.655216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-93412452.340230063</v>
      </c>
      <c r="L2759" s="444">
        <f t="shared" ca="1" si="134"/>
        <v>-22512401013.995445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-22512401013.995445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-93801670.891647682</v>
      </c>
      <c r="L2760" s="444">
        <f t="shared" ca="1" si="134"/>
        <v>-22606202684.887093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-22606202684.887093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-94192511.187029555</v>
      </c>
      <c r="L2761" s="444">
        <f t="shared" ca="1" si="134"/>
        <v>-22700395196.074123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-22700395196.074123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-94584979.983642176</v>
      </c>
      <c r="L2762" s="444">
        <f t="shared" ca="1" si="134"/>
        <v>-22794980176.057766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-22794980176.057766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-94979084.066907361</v>
      </c>
      <c r="L2763" s="444">
        <f t="shared" ca="1" si="134"/>
        <v>-22889959260.124672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-22889959260.124672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-95374830.250519469</v>
      </c>
      <c r="L2764" s="444">
        <f t="shared" ca="1" si="134"/>
        <v>-22985334090.375191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-22985334090.375191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-95772225.376563296</v>
      </c>
      <c r="L2765" s="444">
        <f t="shared" ca="1" si="134"/>
        <v>-23081106315.751755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-23081106315.751755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-96171276.315632313</v>
      </c>
      <c r="L2766" s="444">
        <f t="shared" ca="1" si="134"/>
        <v>-23177277592.067387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-23177277592.067387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-96571989.966947436</v>
      </c>
      <c r="L2767" s="444">
        <f t="shared" ca="1" si="134"/>
        <v>-23273849582.034332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-23273849582.034332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-96974373.258476377</v>
      </c>
      <c r="L2768" s="444">
        <f t="shared" ca="1" si="134"/>
        <v>-23370823955.292809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-23370823955.292809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-97378433.147053361</v>
      </c>
      <c r="L2769" s="444">
        <f t="shared" ca="1" si="134"/>
        <v>-23468202388.439861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-23468202388.439861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-97784176.618499428</v>
      </c>
      <c r="L2770" s="444">
        <f t="shared" ca="1" si="134"/>
        <v>-23565986565.058361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-23565986565.058361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-98191610.687743172</v>
      </c>
      <c r="L2771" s="444">
        <f t="shared" ca="1" si="134"/>
        <v>-23664178175.746105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-23664178175.746105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-98600742.398942098</v>
      </c>
      <c r="L2772" s="444">
        <f t="shared" ca="1" si="134"/>
        <v>-23762778918.145046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-23762778918.145046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-99011578.825604364</v>
      </c>
      <c r="L2773" s="444">
        <f t="shared" ca="1" si="134"/>
        <v>-23861790496.97065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-23861790496.97065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-99424127.070711046</v>
      </c>
      <c r="L2774" s="444">
        <f t="shared" ca="1" si="134"/>
        <v>-23961214624.041359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-23961214624.041359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-99838394.266838998</v>
      </c>
      <c r="L2775" s="444">
        <f t="shared" ca="1" si="134"/>
        <v>-24061053018.308197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-24061053018.308197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-100254387.57628416</v>
      </c>
      <c r="L2776" s="444">
        <f t="shared" ca="1" si="134"/>
        <v>-24161307405.88448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-24161307405.88448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-100672114.19118533</v>
      </c>
      <c r="L2777" s="444">
        <f t="shared" ca="1" si="134"/>
        <v>-24261979520.075665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-24261979520.075665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-101091581.33364861</v>
      </c>
      <c r="L2778" s="444">
        <f t="shared" ca="1" si="134"/>
        <v>-24363071101.409313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-24363071101.409313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-101512796.25587213</v>
      </c>
      <c r="L2779" s="444">
        <f t="shared" ca="1" si="134"/>
        <v>-24464583897.665184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-24464583897.665184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-101935766.2402716</v>
      </c>
      <c r="L2780" s="444">
        <f t="shared" ca="1" si="134"/>
        <v>-24566519663.905457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-24566519663.905457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-102360498.59960607</v>
      </c>
      <c r="L2781" s="444">
        <f t="shared" ca="1" si="134"/>
        <v>-24668880162.505062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-24668880162.505062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-102787000.67710443</v>
      </c>
      <c r="L2782" s="444">
        <f t="shared" ca="1" si="134"/>
        <v>-24771667163.182167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-24771667163.182167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-103215279.84659237</v>
      </c>
      <c r="L2783" s="444">
        <f t="shared" ca="1" si="134"/>
        <v>-24874882443.028759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-24874882443.028759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-103645343.51261982</v>
      </c>
      <c r="L2784" s="444">
        <f t="shared" ca="1" si="134"/>
        <v>-24978527786.541378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-24978527786.541378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-104077199.11058907</v>
      </c>
      <c r="L2785" s="444">
        <f t="shared" ca="1" si="134"/>
        <v>-25082604985.651966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-25082604985.651966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-104510854.1068832</v>
      </c>
      <c r="L2786" s="444">
        <f t="shared" ca="1" si="134"/>
        <v>-25187115839.75885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-25187115839.75885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-104946315.99899521</v>
      </c>
      <c r="L2787" s="444">
        <f t="shared" ca="1" si="134"/>
        <v>-25292062155.757847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-25292062155.757847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-105383592.31565769</v>
      </c>
      <c r="L2788" s="444">
        <f t="shared" ca="1" si="134"/>
        <v>-25397445748.073505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-25397445748.073505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-105822690.61697294</v>
      </c>
      <c r="L2789" s="444">
        <f t="shared" ca="1" si="134"/>
        <v>-25503268438.690479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-25503268438.690479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-106263618.49454366</v>
      </c>
      <c r="L2790" s="444">
        <f t="shared" ca="1" si="134"/>
        <v>-25609532057.185024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-25609532057.185024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-106706383.57160427</v>
      </c>
      <c r="L2791" s="444">
        <f t="shared" ca="1" si="134"/>
        <v>-25716238440.75663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-25716238440.75663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-107150993.50315262</v>
      </c>
      <c r="L2792" s="444">
        <f t="shared" ca="1" si="134"/>
        <v>-25823389434.259781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-25823389434.259781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-107597455.97608241</v>
      </c>
      <c r="L2793" s="444">
        <f t="shared" ca="1" si="134"/>
        <v>-25930986890.235863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-25930986890.235863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-108045778.70931609</v>
      </c>
      <c r="L2794" s="444">
        <f t="shared" ca="1" si="134"/>
        <v>-26039032668.945179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-26039032668.945179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-108495969.45393825</v>
      </c>
      <c r="L2795" s="444">
        <f t="shared" ca="1" si="134"/>
        <v>-26147528638.399117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-26147528638.399117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-108948035.99332964</v>
      </c>
      <c r="L2796" s="444">
        <f t="shared" ca="1" si="134"/>
        <v>-26256476674.392445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-26256476674.392445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-109401986.14330184</v>
      </c>
      <c r="L2797" s="444">
        <f t="shared" ca="1" si="134"/>
        <v>-26365878660.535748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-26365878660.535748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-109857827.75223228</v>
      </c>
      <c r="L2798" s="444">
        <f t="shared" ca="1" si="134"/>
        <v>-26475736488.287979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-26475736488.287979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-110315568.7011999</v>
      </c>
      <c r="L2799" s="444">
        <f t="shared" ca="1" si="134"/>
        <v>-26586052056.989178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-26586052056.989178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-110775216.90412158</v>
      </c>
      <c r="L2800" s="444">
        <f t="shared" ca="1" si="134"/>
        <v>-26696827273.893299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-26696827273.893299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-111236780.30788875</v>
      </c>
      <c r="L2801" s="444">
        <f t="shared" ca="1" si="134"/>
        <v>-26808064054.201187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-26808064054.201187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-111700266.89250495</v>
      </c>
      <c r="L2802" s="444">
        <f t="shared" ca="1" si="134"/>
        <v>-26919764321.093693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-26919764321.093693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-112165684.6712237</v>
      </c>
      <c r="L2803" s="444">
        <f t="shared" ca="1" si="134"/>
        <v>-27031930005.764915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-27031930005.764915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-112633041.69068716</v>
      </c>
      <c r="L2804" s="444">
        <f t="shared" ca="1" si="134"/>
        <v>-27144563047.455601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-27144563047.455601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-113102346.031065</v>
      </c>
      <c r="L2805" s="444">
        <f t="shared" ca="1" si="134"/>
        <v>-27257665393.486668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-27257665393.486668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-113573605.80619442</v>
      </c>
      <c r="L2806" s="444">
        <f t="shared" ca="1" si="134"/>
        <v>-27371238999.292862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-27371238999.292862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-114046829.16372025</v>
      </c>
      <c r="L2807" s="444">
        <f t="shared" ca="1" si="134"/>
        <v>-27485285828.456581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-27485285828.456581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-114522024.28523575</v>
      </c>
      <c r="L2808" s="444">
        <f t="shared" ca="1" si="134"/>
        <v>-27599807852.741817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-27599807852.741817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-114999199.38642424</v>
      </c>
      <c r="L2809" s="444">
        <f t="shared" ca="1" si="134"/>
        <v>-27714807052.128242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-27714807052.128242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-115478362.71720099</v>
      </c>
      <c r="L2810" s="444">
        <f t="shared" ca="1" si="134"/>
        <v>-27830285414.845444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-27830285414.845444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-115959522.56185602</v>
      </c>
      <c r="L2811" s="444">
        <f t="shared" ca="1" si="134"/>
        <v>-27946244937.407299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-27946244937.407299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-116442687.23919708</v>
      </c>
      <c r="L2812" s="444">
        <f t="shared" ca="1" si="134"/>
        <v>-28062687624.646496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-28062687624.646496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-116927865.10269374</v>
      </c>
      <c r="L2813" s="444">
        <f t="shared" ref="L2813:L3067" ca="1" si="139">I2813-J2813+K2813</f>
        <v>-28179615489.749191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-28179615489.749191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-117415064.54062164</v>
      </c>
      <c r="L2814" s="444">
        <f t="shared" ca="1" si="139"/>
        <v>-28297030554.289814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-28297030554.289814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-117904293.97620755</v>
      </c>
      <c r="L2815" s="444">
        <f t="shared" ca="1" si="139"/>
        <v>-28414934848.266022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-28414934848.266022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-118395561.86777508</v>
      </c>
      <c r="L2816" s="444">
        <f t="shared" ca="1" si="139"/>
        <v>-28533330410.133797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-28533330410.133797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-118888876.70889081</v>
      </c>
      <c r="L2817" s="444">
        <f t="shared" ca="1" si="139"/>
        <v>-28652219286.842686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-28652219286.842686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-119384247.02851118</v>
      </c>
      <c r="L2818" s="444">
        <f t="shared" ca="1" si="139"/>
        <v>-28771603533.871197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-28771603533.871197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-119881681.39112999</v>
      </c>
      <c r="L2819" s="444">
        <f t="shared" ca="1" si="139"/>
        <v>-28891485215.262325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-28891485215.262325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-120381188.39692636</v>
      </c>
      <c r="L2820" s="444">
        <f t="shared" ca="1" si="139"/>
        <v>-29011866403.659252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-29011866403.659252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-120882776.68191355</v>
      </c>
      <c r="L2821" s="444">
        <f t="shared" ca="1" si="139"/>
        <v>-29132749180.341167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-29132749180.341167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-121386454.91808818</v>
      </c>
      <c r="L2822" s="444">
        <f t="shared" ca="1" si="139"/>
        <v>-29254135635.259254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-29254135635.259254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-121892231.81358023</v>
      </c>
      <c r="L2823" s="444">
        <f t="shared" ca="1" si="139"/>
        <v>-29376027867.072834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-29376027867.072834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-122400116.11280347</v>
      </c>
      <c r="L2824" s="444">
        <f t="shared" ca="1" si="139"/>
        <v>-29498427983.185638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-29498427983.185638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-122910116.59660682</v>
      </c>
      <c r="L2825" s="444">
        <f t="shared" ca="1" si="139"/>
        <v>-29621338099.782246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-29621338099.782246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-123422242.08242603</v>
      </c>
      <c r="L2826" s="444">
        <f t="shared" ca="1" si="139"/>
        <v>-29744760341.86467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-29744760341.86467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-123936501.42443614</v>
      </c>
      <c r="L2827" s="444">
        <f t="shared" ca="1" si="139"/>
        <v>-29868696843.289104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-29868696843.289104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-124452903.5137046</v>
      </c>
      <c r="L2828" s="444">
        <f t="shared" ca="1" si="139"/>
        <v>-29993149746.802811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-29993149746.802811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-124971457.27834505</v>
      </c>
      <c r="L2829" s="444">
        <f t="shared" ca="1" si="139"/>
        <v>-30118121204.081154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-30118121204.081154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-125492171.68367147</v>
      </c>
      <c r="L2830" s="444">
        <f t="shared" ca="1" si="139"/>
        <v>-30243613375.764824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-30243613375.764824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-126015055.73235343</v>
      </c>
      <c r="L2831" s="444">
        <f t="shared" ca="1" si="139"/>
        <v>-30369628431.497177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-30369628431.497177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-126540118.46457157</v>
      </c>
      <c r="L2832" s="444">
        <f t="shared" ca="1" si="139"/>
        <v>-30496168549.96175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-30496168549.96175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-127067368.95817396</v>
      </c>
      <c r="L2833" s="444">
        <f t="shared" ca="1" si="139"/>
        <v>-30623235918.919926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-30623235918.919926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-127596816.32883303</v>
      </c>
      <c r="L2834" s="444">
        <f t="shared" ca="1" si="139"/>
        <v>-30750832735.24876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-30750832735.24876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-128128469.73020317</v>
      </c>
      <c r="L2835" s="444">
        <f t="shared" ca="1" si="139"/>
        <v>-30878961204.978962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-30878961204.978962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-128662338.35407899</v>
      </c>
      <c r="L2836" s="444">
        <f t="shared" ca="1" si="139"/>
        <v>-31007623543.333042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-31007623543.333042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-129198431.43055435</v>
      </c>
      <c r="L2837" s="444">
        <f t="shared" ca="1" si="139"/>
        <v>-31136821974.763596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-31136821974.763596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-129736758.22818165</v>
      </c>
      <c r="L2838" s="444">
        <f t="shared" ca="1" si="139"/>
        <v>-31266558732.991776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-31266558732.991776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-130277328.0541324</v>
      </c>
      <c r="L2839" s="444">
        <f t="shared" ca="1" si="139"/>
        <v>-31396836061.045906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-31396836061.045906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-130820150.25435795</v>
      </c>
      <c r="L2840" s="444">
        <f t="shared" ca="1" si="139"/>
        <v>-31527656211.300262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-31527656211.300262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-131365234.21375109</v>
      </c>
      <c r="L2841" s="444">
        <f t="shared" ca="1" si="139"/>
        <v>-31659021445.514015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-31659021445.514015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-131912589.35630842</v>
      </c>
      <c r="L2842" s="444">
        <f t="shared" ca="1" si="139"/>
        <v>-31790934034.870323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-31790934034.870323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-132462225.14529303</v>
      </c>
      <c r="L2843" s="444">
        <f t="shared" ca="1" si="139"/>
        <v>-31923396260.015617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-31923396260.015617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-133014151.0833984</v>
      </c>
      <c r="L2844" s="444">
        <f t="shared" ca="1" si="139"/>
        <v>-32056410411.099014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-32056410411.099014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-133568376.71291256</v>
      </c>
      <c r="L2845" s="444">
        <f t="shared" ca="1" si="139"/>
        <v>-32189978787.811928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-32189978787.811928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-134124911.61588304</v>
      </c>
      <c r="L2846" s="444">
        <f t="shared" ca="1" si="139"/>
        <v>-32324103699.427811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-32324103699.427811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-134683765.41428253</v>
      </c>
      <c r="L2847" s="444">
        <f t="shared" ca="1" si="139"/>
        <v>-32458787464.842094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-32458787464.842094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-135244947.7701754</v>
      </c>
      <c r="L2848" s="444">
        <f t="shared" ca="1" si="139"/>
        <v>-32594032412.61227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-32594032412.61227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-135808468.38588446</v>
      </c>
      <c r="L2849" s="444">
        <f t="shared" ca="1" si="139"/>
        <v>-32729840880.998154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-32729840880.998154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-136374337.00415894</v>
      </c>
      <c r="L2850" s="444">
        <f t="shared" ca="1" si="139"/>
        <v>-32866215218.002312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-32866215218.002312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-136942563.40834299</v>
      </c>
      <c r="L2851" s="444">
        <f t="shared" ca="1" si="139"/>
        <v>-33003157781.410656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-33003157781.410656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-137513157.42254439</v>
      </c>
      <c r="L2852" s="444">
        <f t="shared" ca="1" si="139"/>
        <v>-33140670938.833199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-33140670938.833199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-138086128.911805</v>
      </c>
      <c r="L2853" s="444">
        <f t="shared" ca="1" si="139"/>
        <v>-33278757067.745003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-33278757067.745003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-138661487.78227082</v>
      </c>
      <c r="L2854" s="444">
        <f t="shared" ca="1" si="139"/>
        <v>-33417418555.527275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-33417418555.527275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-139239243.98136365</v>
      </c>
      <c r="L2855" s="444">
        <f t="shared" ca="1" si="139"/>
        <v>-33556657799.50864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-33556657799.50864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-139819407.49795267</v>
      </c>
      <c r="L2856" s="444">
        <f t="shared" ca="1" si="139"/>
        <v>-33696477207.006592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-33696477207.006592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-140401988.36252746</v>
      </c>
      <c r="L2857" s="444">
        <f t="shared" ca="1" si="139"/>
        <v>-33836879195.369118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-33836879195.369118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-140986996.64737135</v>
      </c>
      <c r="L2858" s="444">
        <f t="shared" ca="1" si="139"/>
        <v>-33977866192.016491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-33977866192.016491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-141574442.46673536</v>
      </c>
      <c r="L2859" s="444">
        <f t="shared" ca="1" si="139"/>
        <v>-34119440634.483227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-34119440634.483227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-142164335.97701344</v>
      </c>
      <c r="L2860" s="444">
        <f t="shared" ca="1" si="139"/>
        <v>-34261604970.460239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-34261604970.460239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-142756687.37691769</v>
      </c>
      <c r="L2861" s="444">
        <f t="shared" ca="1" si="139"/>
        <v>-34404361657.837158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-34404361657.837158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-143351506.90765482</v>
      </c>
      <c r="L2862" s="444">
        <f t="shared" ca="1" si="139"/>
        <v>-34547713164.744812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-34547713164.744812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-143948804.85310337</v>
      </c>
      <c r="L2863" s="444">
        <f t="shared" ca="1" si="139"/>
        <v>-34691661969.597916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-34691661969.597916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-144548591.53999132</v>
      </c>
      <c r="L2864" s="444">
        <f t="shared" ca="1" si="139"/>
        <v>-34836210561.137909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-34836210561.137909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-145150877.33807462</v>
      </c>
      <c r="L2865" s="444">
        <f t="shared" ca="1" si="139"/>
        <v>-34981361438.475983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-34981361438.475983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-145755672.66031659</v>
      </c>
      <c r="L2866" s="444">
        <f t="shared" ca="1" si="139"/>
        <v>-35127117111.136299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-35127117111.136299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-146362987.96306792</v>
      </c>
      <c r="L2867" s="444">
        <f t="shared" ca="1" si="139"/>
        <v>-35273480099.099365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-35273480099.099365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-146972833.74624735</v>
      </c>
      <c r="L2868" s="444">
        <f t="shared" ca="1" si="139"/>
        <v>-35420452932.845612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-35420452932.845612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-147585220.55352339</v>
      </c>
      <c r="L2869" s="444">
        <f t="shared" ca="1" si="139"/>
        <v>-35568038153.399132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-35568038153.399132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-148200158.97249639</v>
      </c>
      <c r="L2870" s="444">
        <f t="shared" ca="1" si="139"/>
        <v>-35716238312.371628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-35716238312.371628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-148817659.63488179</v>
      </c>
      <c r="L2871" s="444">
        <f t="shared" ca="1" si="139"/>
        <v>-35865055972.006508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-35865055972.006508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-149437733.21669379</v>
      </c>
      <c r="L2872" s="444">
        <f t="shared" ca="1" si="139"/>
        <v>-36014493705.223198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-36014493705.223198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-150060390.43842998</v>
      </c>
      <c r="L2873" s="444">
        <f t="shared" ca="1" si="139"/>
        <v>-36164554095.661629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-36164554095.661629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-150685642.06525677</v>
      </c>
      <c r="L2874" s="444">
        <f t="shared" ca="1" si="139"/>
        <v>-36315239737.726883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-36315239737.726883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-151313498.90719533</v>
      </c>
      <c r="L2875" s="444">
        <f t="shared" ca="1" si="139"/>
        <v>-36466553236.634079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-36466553236.634079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-151943971.81930867</v>
      </c>
      <c r="L2876" s="444">
        <f t="shared" ca="1" si="139"/>
        <v>-36618497208.453384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-36618497208.453384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-152577071.7018891</v>
      </c>
      <c r="L2877" s="444">
        <f t="shared" ca="1" si="139"/>
        <v>-36771074280.155273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-36771074280.155273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-153212809.50064698</v>
      </c>
      <c r="L2878" s="444">
        <f t="shared" ca="1" si="139"/>
        <v>-36924287089.655922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-36924287089.655922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-153851196.20689967</v>
      </c>
      <c r="L2879" s="444">
        <f t="shared" ca="1" si="139"/>
        <v>-37078138285.862823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-37078138285.862823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-154492242.85776177</v>
      </c>
      <c r="L2880" s="444">
        <f t="shared" ca="1" si="139"/>
        <v>-37232630528.720589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-37232630528.720589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-155135960.5363358</v>
      </c>
      <c r="L2881" s="444">
        <f t="shared" ca="1" si="139"/>
        <v>-37387766489.256927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-37387766489.256927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-155782360.37190387</v>
      </c>
      <c r="L2882" s="444">
        <f t="shared" ca="1" si="139"/>
        <v>-37543548849.62883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-37543548849.62883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-156431453.54012012</v>
      </c>
      <c r="L2883" s="444">
        <f t="shared" ca="1" si="139"/>
        <v>-37699980303.168953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-37699980303.168953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-157083251.26320398</v>
      </c>
      <c r="L2884" s="444">
        <f t="shared" ca="1" si="139"/>
        <v>-37857063554.432159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-37857063554.432159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-157737764.81013399</v>
      </c>
      <c r="L2885" s="444">
        <f t="shared" ca="1" si="139"/>
        <v>-38014801319.242294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-38014801319.242294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-158395005.49684289</v>
      </c>
      <c r="L2886" s="444">
        <f t="shared" ca="1" si="139"/>
        <v>-38173196324.739136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-38173196324.739136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-159054984.68641305</v>
      </c>
      <c r="L2887" s="444">
        <f t="shared" ca="1" si="139"/>
        <v>-38332251309.425552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-38332251309.425552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-159717713.78927314</v>
      </c>
      <c r="L2888" s="444">
        <f t="shared" ca="1" si="139"/>
        <v>-38491969023.214828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-38491969023.214828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-160383204.26339513</v>
      </c>
      <c r="L2889" s="444">
        <f t="shared" ca="1" si="139"/>
        <v>-38652352227.478226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-38652352227.478226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-161051467.6144926</v>
      </c>
      <c r="L2890" s="444">
        <f t="shared" ca="1" si="139"/>
        <v>-38813403695.09272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-38813403695.09272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-161722515.39621967</v>
      </c>
      <c r="L2891" s="444">
        <f t="shared" ca="1" si="139"/>
        <v>-38975126210.488937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-38975126210.488937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-162396359.21037057</v>
      </c>
      <c r="L2892" s="444">
        <f t="shared" ca="1" si="139"/>
        <v>-39137522569.69931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-39137522569.69931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-163073010.70708045</v>
      </c>
      <c r="L2893" s="444">
        <f t="shared" ca="1" si="139"/>
        <v>-39300595580.406387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-39300595580.406387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-163752481.58502662</v>
      </c>
      <c r="L2894" s="444">
        <f t="shared" ca="1" si="139"/>
        <v>-39464348061.991417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-39464348061.991417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-164434783.59163091</v>
      </c>
      <c r="L2895" s="444">
        <f t="shared" ca="1" si="139"/>
        <v>-39628782845.583046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-39628782845.583046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-165119928.52326268</v>
      </c>
      <c r="L2896" s="444">
        <f t="shared" ca="1" si="139"/>
        <v>-39793902774.106308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-39793902774.106308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-165807928.22544295</v>
      </c>
      <c r="L2897" s="444">
        <f t="shared" ca="1" si="139"/>
        <v>-39959710702.331749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-39959710702.331749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-166498794.59304896</v>
      </c>
      <c r="L2898" s="444">
        <f t="shared" ca="1" si="139"/>
        <v>-40126209496.924797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-40126209496.924797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-167192539.57051998</v>
      </c>
      <c r="L2899" s="444">
        <f t="shared" ca="1" si="139"/>
        <v>-40293402036.495316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-40293402036.495316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-167889175.15206382</v>
      </c>
      <c r="L2900" s="444">
        <f t="shared" ca="1" si="139"/>
        <v>-40461291211.647377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-40461291211.647377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-168588713.38186407</v>
      </c>
      <c r="L2901" s="444">
        <f t="shared" ca="1" si="139"/>
        <v>-40629879925.029243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-40629879925.029243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-169291166.35428852</v>
      </c>
      <c r="L2902" s="444">
        <f t="shared" ca="1" si="139"/>
        <v>-40799171091.38353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-40799171091.38353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-169996546.21409804</v>
      </c>
      <c r="L2903" s="444">
        <f t="shared" ca="1" si="139"/>
        <v>-40969167637.597626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-40969167637.597626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-170704865.15665677</v>
      </c>
      <c r="L2904" s="444">
        <f t="shared" ca="1" si="139"/>
        <v>-41139872502.75428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-41139872502.75428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-171416135.42814285</v>
      </c>
      <c r="L2905" s="444">
        <f t="shared" ca="1" si="139"/>
        <v>-41311288638.182426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-41311288638.182426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-172130369.3257601</v>
      </c>
      <c r="L2906" s="444">
        <f t="shared" ca="1" si="139"/>
        <v>-41483419007.508186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-41483419007.508186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-172847579.19795078</v>
      </c>
      <c r="L2907" s="444">
        <f t="shared" ca="1" si="139"/>
        <v>-41656266586.706139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-41656266586.706139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-173567777.4446089</v>
      </c>
      <c r="L2908" s="444">
        <f t="shared" ca="1" si="139"/>
        <v>-41829834364.150749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-41829834364.150749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-174290976.51729479</v>
      </c>
      <c r="L2909" s="444">
        <f t="shared" ca="1" si="139"/>
        <v>-42004125340.668045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-42004125340.668045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-175017188.91945019</v>
      </c>
      <c r="L2910" s="444">
        <f t="shared" ca="1" si="139"/>
        <v>-42179142529.587494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-42179142529.587494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-175746427.20661455</v>
      </c>
      <c r="L2911" s="444">
        <f t="shared" ca="1" si="139"/>
        <v>-42354888956.794106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-42354888956.794106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-176478703.98664209</v>
      </c>
      <c r="L2912" s="444">
        <f t="shared" ca="1" si="139"/>
        <v>-42531367660.780746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-42531367660.780746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-177214031.91991979</v>
      </c>
      <c r="L2913" s="444">
        <f t="shared" ca="1" si="139"/>
        <v>-42708581692.700668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-42708581692.700668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-177952423.7195861</v>
      </c>
      <c r="L2914" s="444">
        <f t="shared" ca="1" si="139"/>
        <v>-42886534116.420258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-42886534116.420258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-178693892.15175107</v>
      </c>
      <c r="L2915" s="444">
        <f t="shared" ca="1" si="139"/>
        <v>-43065228008.572006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-43065228008.572006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-179438450.03571668</v>
      </c>
      <c r="L2916" s="444">
        <f t="shared" ca="1" si="139"/>
        <v>-43244666458.607719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-43244666458.607719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-180186110.24419883</v>
      </c>
      <c r="L2917" s="444">
        <f t="shared" ca="1" si="139"/>
        <v>-43424852568.851921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-43424852568.851921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-180936885.70354968</v>
      </c>
      <c r="L2918" s="444">
        <f t="shared" ca="1" si="139"/>
        <v>-43605789454.555473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-43605789454.555473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-181690789.39398113</v>
      </c>
      <c r="L2919" s="444">
        <f t="shared" ca="1" si="139"/>
        <v>-43787480243.949455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-43787480243.949455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-182447834.34978938</v>
      </c>
      <c r="L2920" s="444">
        <f t="shared" ca="1" si="139"/>
        <v>-43969928078.299248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-43969928078.299248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-183208033.6595802</v>
      </c>
      <c r="L2921" s="444">
        <f t="shared" ca="1" si="139"/>
        <v>-44153136111.958824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-44153136111.958824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-183971400.4664951</v>
      </c>
      <c r="L2922" s="444">
        <f t="shared" ca="1" si="139"/>
        <v>-44337107512.425316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-44337107512.425316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-184737947.9684388</v>
      </c>
      <c r="L2923" s="444">
        <f t="shared" ca="1" si="139"/>
        <v>-44521845460.393753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-44521845460.393753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-185507689.4183073</v>
      </c>
      <c r="L2924" s="444">
        <f t="shared" ca="1" si="139"/>
        <v>-44707353149.812057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-44707353149.812057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-186280638.12421691</v>
      </c>
      <c r="L2925" s="444">
        <f t="shared" ca="1" si="139"/>
        <v>-44893633787.936272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-44893633787.936272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-187056807.44973445</v>
      </c>
      <c r="L2926" s="444">
        <f t="shared" ca="1" si="139"/>
        <v>-45080690595.386009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-45080690595.386009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-187836210.81410837</v>
      </c>
      <c r="L2927" s="444">
        <f t="shared" ca="1" si="139"/>
        <v>-45268526806.200119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-45268526806.200119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-188618861.6925005</v>
      </c>
      <c r="L2928" s="444">
        <f t="shared" ca="1" si="139"/>
        <v>-45457145667.892616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-45457145667.892616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-189404773.61621922</v>
      </c>
      <c r="L2929" s="444">
        <f t="shared" ca="1" si="139"/>
        <v>-45646550441.508835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-45646550441.508835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-190193960.17295349</v>
      </c>
      <c r="L2930" s="444">
        <f t="shared" ca="1" si="139"/>
        <v>-45836744401.681786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-45836744401.681786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-190986435.00700745</v>
      </c>
      <c r="L2931" s="444">
        <f t="shared" ca="1" si="139"/>
        <v>-46027730836.688789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-46027730836.688789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-191782211.81953663</v>
      </c>
      <c r="L2932" s="444">
        <f t="shared" ca="1" si="139"/>
        <v>-46219513048.508324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-46219513048.508324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-192581304.36878467</v>
      </c>
      <c r="L2933" s="444">
        <f t="shared" ca="1" si="139"/>
        <v>-46412094352.877106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-46412094352.877106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-193383726.47032127</v>
      </c>
      <c r="L2934" s="444">
        <f t="shared" ca="1" si="139"/>
        <v>-46605478079.347427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-46605478079.347427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-194189491.99728096</v>
      </c>
      <c r="L2935" s="444">
        <f t="shared" ca="1" si="139"/>
        <v>-46799667571.344711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-46799667571.344711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-194998614.88060296</v>
      </c>
      <c r="L2936" s="444">
        <f t="shared" ca="1" si="139"/>
        <v>-46994666186.225311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-46994666186.225311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-195811109.10927212</v>
      </c>
      <c r="L2937" s="444">
        <f t="shared" ca="1" si="139"/>
        <v>-47190477295.334587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-47190477295.334587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-196626988.73056078</v>
      </c>
      <c r="L2938" s="444">
        <f t="shared" ca="1" si="139"/>
        <v>-47387104284.065147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-47387104284.065147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-197446267.85027143</v>
      </c>
      <c r="L2939" s="444">
        <f t="shared" ca="1" si="139"/>
        <v>-47584550551.915421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-47584550551.915421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-198268960.63298091</v>
      </c>
      <c r="L2940" s="444">
        <f t="shared" ca="1" si="139"/>
        <v>-47782819512.548401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-47782819512.548401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-199095081.30228502</v>
      </c>
      <c r="L2941" s="444">
        <f t="shared" ca="1" si="139"/>
        <v>-47981914593.850685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-47981914593.850685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-199924644.14104453</v>
      </c>
      <c r="L2942" s="444">
        <f t="shared" ca="1" si="139"/>
        <v>-48181839237.99173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-48181839237.99173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-200757663.49163219</v>
      </c>
      <c r="L2943" s="444">
        <f t="shared" ca="1" si="139"/>
        <v>-48382596901.48336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-48382596901.48336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-201594153.75618067</v>
      </c>
      <c r="L2944" s="444">
        <f t="shared" ca="1" si="139"/>
        <v>-48584191055.23954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-48584191055.23954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-202434129.39683142</v>
      </c>
      <c r="L2945" s="444">
        <f t="shared" ca="1" si="139"/>
        <v>-48786625184.636368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-48786625184.636368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-203277604.93598485</v>
      </c>
      <c r="L2946" s="444">
        <f t="shared" ca="1" si="139"/>
        <v>-48989902789.57235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-48989902789.57235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-204124594.95655146</v>
      </c>
      <c r="L2947" s="444">
        <f t="shared" ca="1" si="139"/>
        <v>-49194027384.5289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-49194027384.5289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-204975114.10220376</v>
      </c>
      <c r="L2948" s="444">
        <f t="shared" ca="1" si="139"/>
        <v>-49399002498.631104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-49399002498.631104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-205829177.0776296</v>
      </c>
      <c r="L2949" s="444">
        <f t="shared" ca="1" si="139"/>
        <v>-49604831675.708733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-49604831675.708733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-206686798.6487864</v>
      </c>
      <c r="L2950" s="444">
        <f t="shared" ca="1" si="139"/>
        <v>-49811518474.357521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-49811518474.357521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-207547993.64315635</v>
      </c>
      <c r="L2951" s="444">
        <f t="shared" ca="1" si="139"/>
        <v>-50019066468.000679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-50019066468.000679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-208412776.95000282</v>
      </c>
      <c r="L2952" s="444">
        <f t="shared" ca="1" si="139"/>
        <v>-50227479244.950684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-50227479244.950684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-209281163.52062786</v>
      </c>
      <c r="L2953" s="444">
        <f t="shared" ca="1" si="139"/>
        <v>-50436760408.471313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-50436760408.471313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-210153168.36863047</v>
      </c>
      <c r="L2954" s="444">
        <f t="shared" ca="1" si="139"/>
        <v>-50646913576.839943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-50646913576.839943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-211028806.57016644</v>
      </c>
      <c r="L2955" s="444">
        <f t="shared" ca="1" si="139"/>
        <v>-50857942383.41011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-50857942383.41011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-211908093.26420879</v>
      </c>
      <c r="L2956" s="444">
        <f t="shared" ca="1" si="139"/>
        <v>-51069850476.674316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-51069850476.674316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-212791043.65280965</v>
      </c>
      <c r="L2957" s="444">
        <f t="shared" ca="1" si="139"/>
        <v>-51282641520.327126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-51282641520.327126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-213677673.00136301</v>
      </c>
      <c r="L2958" s="444">
        <f t="shared" ca="1" si="139"/>
        <v>-51496319193.328491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-51496319193.328491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-214567996.63886872</v>
      </c>
      <c r="L2959" s="444">
        <f t="shared" ca="1" si="139"/>
        <v>-51710887189.967361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-51710887189.967361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-215462029.95819733</v>
      </c>
      <c r="L2960" s="444">
        <f t="shared" ca="1" si="139"/>
        <v>-51926349219.92556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-51926349219.92556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-216359788.4163565</v>
      </c>
      <c r="L2961" s="444">
        <f t="shared" ca="1" si="139"/>
        <v>-52142709008.341919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-52142709008.341919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-217261287.534758</v>
      </c>
      <c r="L2962" s="444">
        <f t="shared" ca="1" si="139"/>
        <v>-52359970295.876678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-52359970295.876678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-218166542.89948615</v>
      </c>
      <c r="L2963" s="444">
        <f t="shared" ca="1" si="139"/>
        <v>-52578136838.776161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-52578136838.776161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-219075570.16156733</v>
      </c>
      <c r="L2964" s="444">
        <f t="shared" ca="1" si="139"/>
        <v>-52797212408.937729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-52797212408.937729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-219988385.03724054</v>
      </c>
      <c r="L2965" s="444">
        <f t="shared" ca="1" si="139"/>
        <v>-53017200793.974968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-53017200793.974968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-220905003.30822903</v>
      </c>
      <c r="L2966" s="444">
        <f t="shared" ca="1" si="139"/>
        <v>-53238105797.283195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-53238105797.283195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-221825440.82201332</v>
      </c>
      <c r="L2967" s="444">
        <f t="shared" ca="1" si="139"/>
        <v>-53459931238.105209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-53459931238.105209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-222749713.49210504</v>
      </c>
      <c r="L2968" s="444">
        <f t="shared" ca="1" si="139"/>
        <v>-53682680951.597313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-53682680951.597313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-223677837.29832214</v>
      </c>
      <c r="L2969" s="444">
        <f t="shared" ca="1" si="139"/>
        <v>-53906358788.895638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-53906358788.895638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-224609828.28706515</v>
      </c>
      <c r="L2970" s="444">
        <f t="shared" ca="1" si="139"/>
        <v>-54130968617.182701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-54130968617.182701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-225545702.5715946</v>
      </c>
      <c r="L2971" s="444">
        <f t="shared" ca="1" si="139"/>
        <v>-54356514319.754295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-54356514319.754295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-226485476.33230951</v>
      </c>
      <c r="L2972" s="444">
        <f t="shared" ca="1" si="139"/>
        <v>-54582999796.086601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-54582999796.086601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-227429165.81702751</v>
      </c>
      <c r="L2973" s="444">
        <f t="shared" ca="1" si="139"/>
        <v>-54810428961.903625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-54810428961.903625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-228376787.34126511</v>
      </c>
      <c r="L2974" s="444">
        <f t="shared" ca="1" si="139"/>
        <v>-55038805749.244888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-55038805749.244888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-229328357.28852034</v>
      </c>
      <c r="L2975" s="444">
        <f t="shared" ca="1" si="139"/>
        <v>-55268134106.533409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-55268134106.533409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-230283892.11055589</v>
      </c>
      <c r="L2976" s="444">
        <f t="shared" ca="1" si="139"/>
        <v>-55498417998.643967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-55498417998.643967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-231243408.32768318</v>
      </c>
      <c r="L2977" s="444">
        <f t="shared" ca="1" si="139"/>
        <v>-55729661406.971649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-55729661406.971649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-232206922.52904853</v>
      </c>
      <c r="L2978" s="444">
        <f t="shared" ca="1" si="139"/>
        <v>-55961868329.500694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-55961868329.500694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-233174451.37291956</v>
      </c>
      <c r="L2979" s="444">
        <f t="shared" ca="1" si="139"/>
        <v>-56195042780.873611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-56195042780.873611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-234146011.58697334</v>
      </c>
      <c r="L2980" s="444">
        <f t="shared" ca="1" si="139"/>
        <v>-56429188792.460587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-56429188792.460587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-235121619.96858573</v>
      </c>
      <c r="L2981" s="444">
        <f t="shared" ca="1" si="139"/>
        <v>-56664310412.429169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-56664310412.429169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-236101293.38512155</v>
      </c>
      <c r="L2982" s="444">
        <f t="shared" ca="1" si="139"/>
        <v>-56900411705.814293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-56900411705.814293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-237085048.77422622</v>
      </c>
      <c r="L2983" s="444">
        <f t="shared" ca="1" si="139"/>
        <v>-57137496754.588516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-57137496754.588516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-238072903.14411882</v>
      </c>
      <c r="L2984" s="444">
        <f t="shared" ca="1" si="139"/>
        <v>-57375569657.732635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-57375569657.732635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-239064873.57388598</v>
      </c>
      <c r="L2985" s="444">
        <f t="shared" ca="1" si="139"/>
        <v>-57614634531.306519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-57614634531.306519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-240060977.21377718</v>
      </c>
      <c r="L2986" s="444">
        <f t="shared" ca="1" si="139"/>
        <v>-57854695508.520294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-57854695508.520294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-241061231.28550124</v>
      </c>
      <c r="L2987" s="444">
        <f t="shared" ca="1" si="139"/>
        <v>-58095756739.805794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-58095756739.805794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-242065653.08252415</v>
      </c>
      <c r="L2988" s="444">
        <f t="shared" ca="1" si="139"/>
        <v>-58337822392.888321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-58337822392.888321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-243074259.97036803</v>
      </c>
      <c r="L2989" s="444">
        <f t="shared" ca="1" si="139"/>
        <v>-58580896652.858688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-58580896652.858688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-244087069.38691118</v>
      </c>
      <c r="L2990" s="444">
        <f t="shared" ca="1" si="139"/>
        <v>-58824983722.245598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-58824983722.245598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-245104098.84268996</v>
      </c>
      <c r="L2991" s="444">
        <f t="shared" ca="1" si="139"/>
        <v>-59070087821.088287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-59070087821.088287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-246125365.92120123</v>
      </c>
      <c r="L2992" s="444">
        <f t="shared" ca="1" si="139"/>
        <v>-59316213187.009491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-59316213187.009491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-247150888.27920622</v>
      </c>
      <c r="L2993" s="444">
        <f t="shared" ca="1" si="139"/>
        <v>-59563364075.288696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-59563364075.288696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-248180683.64703622</v>
      </c>
      <c r="L2994" s="444">
        <f t="shared" ca="1" si="139"/>
        <v>-59811544758.93573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-59811544758.93573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-249214769.82889888</v>
      </c>
      <c r="L2995" s="444">
        <f t="shared" ca="1" si="139"/>
        <v>-60060759528.764626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-60060759528.764626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-250253164.70318595</v>
      </c>
      <c r="L2996" s="444">
        <f t="shared" ca="1" si="139"/>
        <v>-60311012693.467812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-60311012693.467812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-251295886.22278258</v>
      </c>
      <c r="L2997" s="444">
        <f t="shared" ca="1" si="139"/>
        <v>-60562308579.690598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-60562308579.690598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-252342952.4153775</v>
      </c>
      <c r="L2998" s="444">
        <f t="shared" ca="1" si="139"/>
        <v>-60814651532.105972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-60814651532.105972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-253394381.38377485</v>
      </c>
      <c r="L2999" s="444">
        <f t="shared" ca="1" si="139"/>
        <v>-61068045913.489746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-61068045913.489746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-254450191.30620727</v>
      </c>
      <c r="L3000" s="444">
        <f t="shared" ca="1" si="139"/>
        <v>-61322496104.795952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-61322496104.795952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-255510400.4366498</v>
      </c>
      <c r="L3001" s="444">
        <f t="shared" ca="1" si="139"/>
        <v>-61578006505.232605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-61578006505.232605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-256575027.10513589</v>
      </c>
      <c r="L3002" s="444">
        <f t="shared" ca="1" si="139"/>
        <v>-61834581532.337738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-61834581532.337738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-257644089.71807387</v>
      </c>
      <c r="L3003" s="444">
        <f t="shared" ca="1" si="139"/>
        <v>-62092225622.055809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-62092225622.055809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-258717606.75856584</v>
      </c>
      <c r="L3004" s="444">
        <f t="shared" ca="1" si="139"/>
        <v>-62350943228.814377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-62350943228.814377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-259795596.78672656</v>
      </c>
      <c r="L3005" s="444">
        <f t="shared" ca="1" si="139"/>
        <v>-62610738825.601105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-62610738825.601105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-260878078.44000456</v>
      </c>
      <c r="L3006" s="444">
        <f t="shared" ca="1" si="139"/>
        <v>-62871616904.041107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-62871616904.041107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-261965070.43350461</v>
      </c>
      <c r="L3007" s="444">
        <f t="shared" ca="1" si="139"/>
        <v>-63133581974.474609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-63133581974.474609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-263056591.5603109</v>
      </c>
      <c r="L3008" s="444">
        <f t="shared" ca="1" si="139"/>
        <v>-63396638566.03492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-63396638566.03492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-264152660.69181216</v>
      </c>
      <c r="L3009" s="444">
        <f t="shared" ca="1" si="139"/>
        <v>-63660791226.72673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-63660791226.72673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-265253296.77802804</v>
      </c>
      <c r="L3010" s="444">
        <f t="shared" ca="1" si="139"/>
        <v>-63926044523.504761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-63926044523.504761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-266358518.84793648</v>
      </c>
      <c r="L3011" s="444">
        <f t="shared" ca="1" si="139"/>
        <v>-64192403042.352699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-64192403042.352699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-267468346.00980288</v>
      </c>
      <c r="L3012" s="444">
        <f t="shared" ca="1" si="139"/>
        <v>-64459871388.362503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-64459871388.362503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-268582797.45151043</v>
      </c>
      <c r="L3013" s="444">
        <f t="shared" ca="1" si="139"/>
        <v>-64728454185.814011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-64728454185.814011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-269701892.44089168</v>
      </c>
      <c r="L3014" s="444">
        <f t="shared" ca="1" si="139"/>
        <v>-64998156078.254906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-64998156078.254906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-270825650.32606208</v>
      </c>
      <c r="L3015" s="444">
        <f t="shared" ca="1" si="139"/>
        <v>-65268981728.580971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-65268981728.580971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-271954090.53575408</v>
      </c>
      <c r="L3016" s="444">
        <f t="shared" ca="1" si="139"/>
        <v>-65540935819.116722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-65540935819.116722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-273087232.57965302</v>
      </c>
      <c r="L3017" s="444">
        <f t="shared" ca="1" si="139"/>
        <v>-65814023051.696373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-65814023051.696373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-274225096.0487349</v>
      </c>
      <c r="L3018" s="444">
        <f t="shared" ca="1" si="139"/>
        <v>-66088248147.74511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-66088248147.74511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-275367700.61560464</v>
      </c>
      <c r="L3019" s="444">
        <f t="shared" ca="1" si="139"/>
        <v>-66363615848.360718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-66363615848.360718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-276515066.03483635</v>
      </c>
      <c r="L3020" s="444">
        <f t="shared" ca="1" si="139"/>
        <v>-66640130914.395554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-66640130914.395554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-277667212.14331478</v>
      </c>
      <c r="L3021" s="444">
        <f t="shared" ca="1" si="139"/>
        <v>-66917798126.538872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-66917798126.538872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-278824158.86057866</v>
      </c>
      <c r="L3022" s="444">
        <f t="shared" ca="1" si="139"/>
        <v>-67196622285.399452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-67196622285.399452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-279985926.1891644</v>
      </c>
      <c r="L3023" s="444">
        <f t="shared" ca="1" si="139"/>
        <v>-67476608211.588615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-67476608211.588615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-281152534.21495259</v>
      </c>
      <c r="L3024" s="444">
        <f t="shared" ca="1" si="139"/>
        <v>-67757760745.803566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-67757760745.803566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-282324003.10751486</v>
      </c>
      <c r="L3025" s="444">
        <f t="shared" ca="1" si="139"/>
        <v>-68040084748.911079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-68040084748.911079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-283500353.12046283</v>
      </c>
      <c r="L3026" s="444">
        <f t="shared" ca="1" si="139"/>
        <v>-68323585102.03154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-68323585102.03154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-284681604.59179807</v>
      </c>
      <c r="L3027" s="444">
        <f t="shared" ca="1" si="139"/>
        <v>-68608266706.623337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-68608266706.623337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-285867777.94426394</v>
      </c>
      <c r="L3028" s="444">
        <f t="shared" ca="1" si="139"/>
        <v>-68894134484.567596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-68894134484.567596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-287058893.68569833</v>
      </c>
      <c r="L3029" s="444">
        <f t="shared" ca="1" si="139"/>
        <v>-69181193378.253296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-69181193378.253296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-288254972.40938872</v>
      </c>
      <c r="L3030" s="444">
        <f t="shared" ca="1" si="139"/>
        <v>-69469448350.662689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-69469448350.662689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-289456034.79442787</v>
      </c>
      <c r="L3031" s="444">
        <f t="shared" ca="1" si="139"/>
        <v>-69758904385.457123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-69758904385.457123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-290662101.60607135</v>
      </c>
      <c r="L3032" s="444">
        <f t="shared" ca="1" si="139"/>
        <v>-70049566487.063187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-70049566487.063187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-291873193.6960966</v>
      </c>
      <c r="L3033" s="444">
        <f t="shared" ca="1" si="139"/>
        <v>-70341439680.759277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-70341439680.759277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-293089332.00316364</v>
      </c>
      <c r="L3034" s="444">
        <f t="shared" ca="1" si="139"/>
        <v>-70634529012.762436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-70634529012.762436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-294310537.55317682</v>
      </c>
      <c r="L3035" s="444">
        <f t="shared" ca="1" si="139"/>
        <v>-70928839550.315613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-70928839550.315613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-295536831.45964837</v>
      </c>
      <c r="L3036" s="444">
        <f t="shared" ca="1" si="139"/>
        <v>-71224376381.775269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-71224376381.775269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-296768234.92406362</v>
      </c>
      <c r="L3037" s="444">
        <f t="shared" ca="1" si="139"/>
        <v>-71521144616.699326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-71521144616.699326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-298004769.23624718</v>
      </c>
      <c r="L3038" s="444">
        <f t="shared" ca="1" si="139"/>
        <v>-71819149385.935577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-71819149385.935577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-299246455.77473158</v>
      </c>
      <c r="L3039" s="444">
        <f t="shared" ca="1" si="139"/>
        <v>-72118395841.710312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-72118395841.710312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-300493316.00712627</v>
      </c>
      <c r="L3040" s="444">
        <f t="shared" ca="1" si="139"/>
        <v>-72418889157.717438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-72418889157.717438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-301745371.4904893</v>
      </c>
      <c r="L3041" s="444">
        <f t="shared" ca="1" si="139"/>
        <v>-72720634529.207932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-72720634529.207932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-303002643.87169969</v>
      </c>
      <c r="L3042" s="444">
        <f t="shared" ca="1" si="139"/>
        <v>-73023637173.079636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-73023637173.079636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-304265154.88783181</v>
      </c>
      <c r="L3043" s="444">
        <f t="shared" ca="1" si="139"/>
        <v>-73327902327.967468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-73327902327.967468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-305532926.36653113</v>
      </c>
      <c r="L3044" s="444">
        <f t="shared" ca="1" si="139"/>
        <v>-73633435254.334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-73633435254.334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-306805980.22639167</v>
      </c>
      <c r="L3045" s="444">
        <f t="shared" ca="1" si="139"/>
        <v>-73940241234.560394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-73940241234.560394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-308084338.47733498</v>
      </c>
      <c r="L3046" s="444">
        <f t="shared" ca="1" si="139"/>
        <v>-74248325573.037735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-74248325573.037735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-309368023.22099054</v>
      </c>
      <c r="L3047" s="444">
        <f t="shared" ca="1" si="139"/>
        <v>-74557693596.258728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-74557693596.258728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-310657056.65107805</v>
      </c>
      <c r="L3048" s="444">
        <f t="shared" ca="1" si="139"/>
        <v>-74868350652.909805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-74868350652.909805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-311951461.05379087</v>
      </c>
      <c r="L3049" s="444">
        <f t="shared" ca="1" si="139"/>
        <v>-75180302113.963593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-75180302113.963593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-313251258.80818164</v>
      </c>
      <c r="L3050" s="444">
        <f t="shared" ca="1" si="139"/>
        <v>-75493553372.771774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-75493553372.771774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-314556472.38654906</v>
      </c>
      <c r="L3051" s="444">
        <f t="shared" ca="1" si="139"/>
        <v>-75808109845.158325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-75808109845.158325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-315867124.35482633</v>
      </c>
      <c r="L3052" s="444">
        <f t="shared" ca="1" si="139"/>
        <v>-76123976969.513153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-76123976969.513153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-317183237.37297148</v>
      </c>
      <c r="L3053" s="444">
        <f t="shared" ca="1" si="139"/>
        <v>-76441160206.886124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-76441160206.886124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-318504834.19535887</v>
      </c>
      <c r="L3054" s="444">
        <f t="shared" ca="1" si="139"/>
        <v>-76759665041.081482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-76759665041.081482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-319831937.67117286</v>
      </c>
      <c r="L3055" s="444">
        <f t="shared" ca="1" si="139"/>
        <v>-77079496978.752655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-77079496978.752655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-321164570.74480271</v>
      </c>
      <c r="L3056" s="444">
        <f t="shared" ca="1" si="139"/>
        <v>-77400661549.497452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-77400661549.497452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-322502756.4562394</v>
      </c>
      <c r="L3057" s="444">
        <f t="shared" ca="1" si="139"/>
        <v>-77723164305.95369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-77723164305.95369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-323846517.94147372</v>
      </c>
      <c r="L3058" s="444">
        <f t="shared" ca="1" si="139"/>
        <v>-78047010823.895157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-78047010823.895157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-325195878.43289649</v>
      </c>
      <c r="L3059" s="444">
        <f t="shared" ca="1" si="139"/>
        <v>-78372206702.328049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-78372206702.328049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-326550861.25970018</v>
      </c>
      <c r="L3060" s="444">
        <f t="shared" ca="1" si="139"/>
        <v>-78698757563.587753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-78698757563.587753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-327911489.84828228</v>
      </c>
      <c r="L3061" s="444">
        <f t="shared" ca="1" si="139"/>
        <v>-79026669053.436035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-79026669053.436035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-329277787.72265017</v>
      </c>
      <c r="L3062" s="444">
        <f t="shared" ca="1" si="139"/>
        <v>-79355946841.158691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-79355946841.158691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-330649778.50482786</v>
      </c>
      <c r="L3063" s="444">
        <f t="shared" ca="1" si="139"/>
        <v>-79686596619.663513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-79686596619.663513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-332027485.91526461</v>
      </c>
      <c r="L3064" s="444">
        <f t="shared" ca="1" si="139"/>
        <v>-80018624105.578781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-80018624105.578781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-333410933.77324492</v>
      </c>
      <c r="L3065" s="444">
        <f t="shared" ca="1" si="139"/>
        <v>-80352035039.35202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-80352035039.35202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-334800145.99730009</v>
      </c>
      <c r="L3066" s="444">
        <f t="shared" ca="1" si="139"/>
        <v>-80686835185.349319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-80686835185.349319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-336195146.60562217</v>
      </c>
      <c r="L3067" s="444">
        <f t="shared" ca="1" si="139"/>
        <v>-81023030331.954941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-81023030331.954941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-337595959.71647894</v>
      </c>
      <c r="L3068" s="444">
        <f t="shared" ref="L3068:L3322" ca="1" si="144">I3068-J3068+K3068</f>
        <v>-81360626291.671417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-81360626291.671417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-339002609.54863089</v>
      </c>
      <c r="L3069" s="444">
        <f t="shared" ca="1" si="144"/>
        <v>-81699628901.220047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-81699628901.220047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-340415120.42175019</v>
      </c>
      <c r="L3070" s="444">
        <f t="shared" ca="1" si="144"/>
        <v>-82040044021.6418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-82040044021.6418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-341833516.75684083</v>
      </c>
      <c r="L3071" s="444">
        <f t="shared" ca="1" si="144"/>
        <v>-82381877538.398636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-82381877538.398636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-343257823.07666099</v>
      </c>
      <c r="L3072" s="444">
        <f t="shared" ca="1" si="144"/>
        <v>-82725135361.475296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-82725135361.475296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-344688064.00614709</v>
      </c>
      <c r="L3073" s="444">
        <f t="shared" ca="1" si="144"/>
        <v>-83069823425.481445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-83069823425.481445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-346124264.27283937</v>
      </c>
      <c r="L3074" s="444">
        <f t="shared" ca="1" si="144"/>
        <v>-83415947689.754288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-83415947689.754288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-347566448.70730954</v>
      </c>
      <c r="L3075" s="444">
        <f t="shared" ca="1" si="144"/>
        <v>-83763514138.461594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-83763514138.461594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-349014642.24359</v>
      </c>
      <c r="L3076" s="444">
        <f t="shared" ca="1" si="144"/>
        <v>-84112528780.705185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-84112528780.705185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-350468869.91960496</v>
      </c>
      <c r="L3077" s="444">
        <f t="shared" ca="1" si="144"/>
        <v>-84462997650.624786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-84462997650.624786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-351929156.87760329</v>
      </c>
      <c r="L3078" s="444">
        <f t="shared" ca="1" si="144"/>
        <v>-84814926807.502396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-84814926807.502396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-353395528.36459333</v>
      </c>
      <c r="L3079" s="444">
        <f t="shared" ca="1" si="144"/>
        <v>-85168322335.866989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-85168322335.866989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-354868009.73277915</v>
      </c>
      <c r="L3080" s="444">
        <f t="shared" ca="1" si="144"/>
        <v>-85523190345.599762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-85523190345.599762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-356346626.43999898</v>
      </c>
      <c r="L3081" s="444">
        <f t="shared" ca="1" si="144"/>
        <v>-85879536972.039764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-85879536972.039764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-357831404.05016565</v>
      </c>
      <c r="L3082" s="444">
        <f t="shared" ca="1" si="144"/>
        <v>-86237368376.089935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-86237368376.089935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-359322368.23370808</v>
      </c>
      <c r="L3083" s="444">
        <f t="shared" ca="1" si="144"/>
        <v>-86596690744.323639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-86596690744.323639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-360819544.76801515</v>
      </c>
      <c r="L3084" s="444">
        <f t="shared" ca="1" si="144"/>
        <v>-86957510289.09166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-86957510289.09166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-362322959.53788191</v>
      </c>
      <c r="L3085" s="444">
        <f t="shared" ca="1" si="144"/>
        <v>-87319833248.629547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-87319833248.629547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-363832638.53595644</v>
      </c>
      <c r="L3086" s="444">
        <f t="shared" ca="1" si="144"/>
        <v>-87683665887.165497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-87683665887.165497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-365348607.86318958</v>
      </c>
      <c r="L3087" s="444">
        <f t="shared" ca="1" si="144"/>
        <v>-88049014495.028687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-88049014495.028687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-366870893.72928619</v>
      </c>
      <c r="L3088" s="444">
        <f t="shared" ca="1" si="144"/>
        <v>-88415885388.757965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-88415885388.757965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-368399522.4531582</v>
      </c>
      <c r="L3089" s="444">
        <f t="shared" ca="1" si="144"/>
        <v>-88784284911.211121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-88784284911.211121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-369934520.46337968</v>
      </c>
      <c r="L3090" s="444">
        <f t="shared" ca="1" si="144"/>
        <v>-89154219431.6745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-89154219431.6745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-371475914.29864377</v>
      </c>
      <c r="L3091" s="444">
        <f t="shared" ca="1" si="144"/>
        <v>-89525695345.973145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-89525695345.973145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-373023730.60822141</v>
      </c>
      <c r="L3092" s="444">
        <f t="shared" ca="1" si="144"/>
        <v>-89898719076.58136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-89898719076.58136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-374577996.15242231</v>
      </c>
      <c r="L3093" s="444">
        <f t="shared" ca="1" si="144"/>
        <v>-90273297072.73378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-90273297072.73378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-376138737.80305743</v>
      </c>
      <c r="L3094" s="444">
        <f t="shared" ca="1" si="144"/>
        <v>-90649435810.536835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-90649435810.536835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-377705982.54390347</v>
      </c>
      <c r="L3095" s="444">
        <f t="shared" ca="1" si="144"/>
        <v>-91027141793.080734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-91027141793.080734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-379279757.47116971</v>
      </c>
      <c r="L3096" s="444">
        <f t="shared" ca="1" si="144"/>
        <v>-91406421550.55191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-91406421550.55191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-380860089.79396629</v>
      </c>
      <c r="L3097" s="444">
        <f t="shared" ca="1" si="144"/>
        <v>-91787281640.345871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-91787281640.345871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-382447006.83477443</v>
      </c>
      <c r="L3098" s="444">
        <f t="shared" ca="1" si="144"/>
        <v>-92169728647.180649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-92169728647.180649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-384040536.02991939</v>
      </c>
      <c r="L3099" s="444">
        <f t="shared" ca="1" si="144"/>
        <v>-92553769183.210571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-92553769183.210571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-385640704.93004405</v>
      </c>
      <c r="L3100" s="444">
        <f t="shared" ca="1" si="144"/>
        <v>-92939409888.14061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-92939409888.14061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-387247541.20058584</v>
      </c>
      <c r="L3101" s="444">
        <f t="shared" ca="1" si="144"/>
        <v>-93326657429.341202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-93326657429.341202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-388861072.62225503</v>
      </c>
      <c r="L3102" s="444">
        <f t="shared" ca="1" si="144"/>
        <v>-93715518501.963455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-93715518501.963455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-390481327.09151441</v>
      </c>
      <c r="L3103" s="444">
        <f t="shared" ca="1" si="144"/>
        <v>-94105999829.054962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-94105999829.054962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-392108332.62106234</v>
      </c>
      <c r="L3104" s="444">
        <f t="shared" ca="1" si="144"/>
        <v>-94498108161.676025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-94498108161.676025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-393742117.34031677</v>
      </c>
      <c r="L3105" s="444">
        <f t="shared" ca="1" si="144"/>
        <v>-94891850279.016342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-94891850279.016342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-395382709.49590141</v>
      </c>
      <c r="L3106" s="444">
        <f t="shared" ca="1" si="144"/>
        <v>-95287232988.512238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-95287232988.512238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-397030137.45213431</v>
      </c>
      <c r="L3107" s="444">
        <f t="shared" ca="1" si="144"/>
        <v>-95684263125.964371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-95684263125.964371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-398684429.69151819</v>
      </c>
      <c r="L3108" s="444">
        <f t="shared" ca="1" si="144"/>
        <v>-96082947555.655884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-96082947555.655884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-400345614.81523287</v>
      </c>
      <c r="L3109" s="444">
        <f t="shared" ca="1" si="144"/>
        <v>-96483293170.471115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-96483293170.471115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-402013721.54362965</v>
      </c>
      <c r="L3110" s="444">
        <f t="shared" ca="1" si="144"/>
        <v>-96885306892.01474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-96885306892.01474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-403688778.71672809</v>
      </c>
      <c r="L3111" s="444">
        <f t="shared" ca="1" si="144"/>
        <v>-97288995670.731461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-97288995670.731461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-405370815.29471439</v>
      </c>
      <c r="L3112" s="444">
        <f t="shared" ca="1" si="144"/>
        <v>-97694366486.026169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-97694366486.026169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-407059860.35844237</v>
      </c>
      <c r="L3113" s="444">
        <f t="shared" ca="1" si="144"/>
        <v>-98101426346.384613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-98101426346.384613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-408755943.10993588</v>
      </c>
      <c r="L3114" s="444">
        <f t="shared" ca="1" si="144"/>
        <v>-98510182289.494553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-98510182289.494553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-410459092.87289399</v>
      </c>
      <c r="L3115" s="444">
        <f t="shared" ca="1" si="144"/>
        <v>-98920641382.367447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-98920641382.367447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-412169339.0931977</v>
      </c>
      <c r="L3116" s="444">
        <f t="shared" ca="1" si="144"/>
        <v>-99332810721.460648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-99332810721.460648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-413886711.33941936</v>
      </c>
      <c r="L3117" s="444">
        <f t="shared" ca="1" si="144"/>
        <v>-99746697432.800064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-99746697432.800064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-415611239.30333358</v>
      </c>
      <c r="L3118" s="444">
        <f t="shared" ca="1" si="144"/>
        <v>-100162308672.10339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-100162308672.10339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-417342952.80043077</v>
      </c>
      <c r="L3119" s="444">
        <f t="shared" ca="1" si="144"/>
        <v>-100579651624.90382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-100579651624.90382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-419081881.77043259</v>
      </c>
      <c r="L3120" s="444">
        <f t="shared" ca="1" si="144"/>
        <v>-100998733506.67426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-100998733506.67426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-420828056.27780938</v>
      </c>
      <c r="L3121" s="444">
        <f t="shared" ca="1" si="144"/>
        <v>-101419561562.95207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-101419561562.95207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-422581506.51230031</v>
      </c>
      <c r="L3122" s="444">
        <f t="shared" ca="1" si="144"/>
        <v>-101842143069.46437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-101842143069.46437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-424342262.78943485</v>
      </c>
      <c r="L3123" s="444">
        <f t="shared" ca="1" si="144"/>
        <v>-102266485332.2538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-102266485332.2538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-426110355.55105752</v>
      </c>
      <c r="L3124" s="444">
        <f t="shared" ca="1" si="144"/>
        <v>-102692595687.80486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-102692595687.80486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-427885815.36585355</v>
      </c>
      <c r="L3125" s="444">
        <f t="shared" ca="1" si="144"/>
        <v>-103120481503.17072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-103120481503.17072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-429668672.929878</v>
      </c>
      <c r="L3126" s="444">
        <f t="shared" ca="1" si="144"/>
        <v>-103550150176.10059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-103550150176.10059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-431458959.06708574</v>
      </c>
      <c r="L3127" s="444">
        <f t="shared" ca="1" si="144"/>
        <v>-103981609135.16768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-103981609135.16768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-433256704.72986531</v>
      </c>
      <c r="L3128" s="444">
        <f t="shared" ca="1" si="144"/>
        <v>-104414865839.89754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-104414865839.89754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-435061940.99957305</v>
      </c>
      <c r="L3129" s="444">
        <f t="shared" ca="1" si="144"/>
        <v>-104849927780.89711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-104849927780.89711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-436874699.0870713</v>
      </c>
      <c r="L3130" s="444">
        <f t="shared" ca="1" si="144"/>
        <v>-105286802479.98418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-105286802479.98418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-438695010.33326739</v>
      </c>
      <c r="L3131" s="444">
        <f t="shared" ca="1" si="144"/>
        <v>-105725497490.31744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-105725497490.31744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-440522906.209656</v>
      </c>
      <c r="L3132" s="444">
        <f t="shared" ca="1" si="144"/>
        <v>-106166020396.5271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-106166020396.5271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-442358418.31886292</v>
      </c>
      <c r="L3133" s="444">
        <f t="shared" ca="1" si="144"/>
        <v>-106608378814.84596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-106608378814.84596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-444201578.39519149</v>
      </c>
      <c r="L3134" s="444">
        <f t="shared" ca="1" si="144"/>
        <v>-107052580393.24115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-107052580393.24115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-446052418.30517143</v>
      </c>
      <c r="L3135" s="444">
        <f t="shared" ca="1" si="144"/>
        <v>-107498632811.54633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-107498632811.54633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-447910970.04810971</v>
      </c>
      <c r="L3136" s="444">
        <f t="shared" ca="1" si="144"/>
        <v>-107946543781.59444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-107946543781.59444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-449777265.75664347</v>
      </c>
      <c r="L3137" s="444">
        <f t="shared" ca="1" si="144"/>
        <v>-108396321047.35107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-108396321047.35107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-451651337.69729614</v>
      </c>
      <c r="L3138" s="444">
        <f t="shared" ca="1" si="144"/>
        <v>-108847972385.04837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-108847972385.04837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-453533218.2710349</v>
      </c>
      <c r="L3139" s="444">
        <f t="shared" ca="1" si="144"/>
        <v>-109301505603.31941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-109301505603.31941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-455422940.0138309</v>
      </c>
      <c r="L3140" s="444">
        <f t="shared" ca="1" si="144"/>
        <v>-109756928543.33324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-109756928543.33324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-457320535.59722179</v>
      </c>
      <c r="L3141" s="444">
        <f t="shared" ca="1" si="144"/>
        <v>-110214249078.93047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-110214249078.93047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-459226037.82887691</v>
      </c>
      <c r="L3142" s="444">
        <f t="shared" ca="1" si="144"/>
        <v>-110673475116.75934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-110673475116.75934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-461139479.65316391</v>
      </c>
      <c r="L3143" s="444">
        <f t="shared" ca="1" si="144"/>
        <v>-111134614596.41251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-111134614596.41251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-463060894.1517188</v>
      </c>
      <c r="L3144" s="444">
        <f t="shared" ca="1" si="144"/>
        <v>-111597675490.56422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-111597675490.56422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-464990314.54401761</v>
      </c>
      <c r="L3145" s="444">
        <f t="shared" ca="1" si="144"/>
        <v>-112062665805.10825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-112062665805.10825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-466927774.18795103</v>
      </c>
      <c r="L3146" s="444">
        <f t="shared" ca="1" si="144"/>
        <v>-112529593579.2962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-112529593579.2962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-468873306.58040076</v>
      </c>
      <c r="L3147" s="444">
        <f t="shared" ca="1" si="144"/>
        <v>-112998466885.8766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-112998466885.8766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-470826945.35781914</v>
      </c>
      <c r="L3148" s="444">
        <f t="shared" ca="1" si="144"/>
        <v>-113469293831.23442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-113469293831.23442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-472788724.29681003</v>
      </c>
      <c r="L3149" s="444">
        <f t="shared" ca="1" si="144"/>
        <v>-113942082555.53123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-113942082555.53123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-474758677.31471348</v>
      </c>
      <c r="L3150" s="444">
        <f t="shared" ca="1" si="144"/>
        <v>-114416841232.84595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-114416841232.84595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-476736838.47019142</v>
      </c>
      <c r="L3151" s="444">
        <f t="shared" ca="1" si="144"/>
        <v>-114893578071.31613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-114893578071.31613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-478723241.96381718</v>
      </c>
      <c r="L3152" s="444">
        <f t="shared" ca="1" si="144"/>
        <v>-115372301313.27995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-115372301313.27995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-480717922.13866645</v>
      </c>
      <c r="L3153" s="444">
        <f t="shared" ca="1" si="144"/>
        <v>-115853019235.41862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-115853019235.41862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-482720913.48091096</v>
      </c>
      <c r="L3154" s="444">
        <f t="shared" ca="1" si="144"/>
        <v>-116335740148.89954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-116335740148.89954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-484732250.62041473</v>
      </c>
      <c r="L3155" s="444">
        <f t="shared" ca="1" si="144"/>
        <v>-116820472399.51996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-116820472399.51996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-486751968.33133316</v>
      </c>
      <c r="L3156" s="444">
        <f t="shared" ca="1" si="144"/>
        <v>-117307224367.85129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-117307224367.85129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-488780101.53271371</v>
      </c>
      <c r="L3157" s="444">
        <f t="shared" ca="1" si="144"/>
        <v>-117796004469.384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-117796004469.384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-490816685.28909999</v>
      </c>
      <c r="L3158" s="444">
        <f t="shared" ca="1" si="144"/>
        <v>-118286821154.6731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-118286821154.6731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-492861754.81113791</v>
      </c>
      <c r="L3159" s="444">
        <f t="shared" ca="1" si="144"/>
        <v>-118779682909.48424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-118779682909.48424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-494915345.45618433</v>
      </c>
      <c r="L3160" s="444">
        <f t="shared" ca="1" si="144"/>
        <v>-119274598254.94041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-119274598254.94041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-496977492.72891831</v>
      </c>
      <c r="L3161" s="444">
        <f t="shared" ca="1" si="144"/>
        <v>-119771575747.66933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-119771575747.66933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-499048232.28195554</v>
      </c>
      <c r="L3162" s="444">
        <f t="shared" ca="1" si="144"/>
        <v>-120270623979.95128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-120270623979.95128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-501127599.91646367</v>
      </c>
      <c r="L3163" s="444">
        <f t="shared" ca="1" si="144"/>
        <v>-120771751579.86774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-120771751579.86774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-503215631.58278227</v>
      </c>
      <c r="L3164" s="444">
        <f t="shared" ca="1" si="144"/>
        <v>-121274967211.45052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-121274967211.45052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-505312363.38104379</v>
      </c>
      <c r="L3165" s="444">
        <f t="shared" ca="1" si="144"/>
        <v>-121780279574.83156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-121780279574.83156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-507417831.56179816</v>
      </c>
      <c r="L3166" s="444">
        <f t="shared" ca="1" si="144"/>
        <v>-122287697406.39336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-122287697406.39336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-509532072.52663904</v>
      </c>
      <c r="L3167" s="444">
        <f t="shared" ca="1" si="144"/>
        <v>-122797229478.92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-122797229478.92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-511655122.82883334</v>
      </c>
      <c r="L3168" s="444">
        <f t="shared" ca="1" si="144"/>
        <v>-123308884601.74883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-123308884601.74883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-513787019.17395341</v>
      </c>
      <c r="L3169" s="444">
        <f t="shared" ca="1" si="144"/>
        <v>-123822671620.92278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-123822671620.92278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-515927798.42051154</v>
      </c>
      <c r="L3170" s="444">
        <f t="shared" ca="1" si="144"/>
        <v>-124338599419.34329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-124338599419.34329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-518077497.58059704</v>
      </c>
      <c r="L3171" s="444">
        <f t="shared" ca="1" si="144"/>
        <v>-124856676916.92389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-124856676916.92389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-520236153.82051617</v>
      </c>
      <c r="L3172" s="444">
        <f t="shared" ca="1" si="144"/>
        <v>-125376913070.7444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-125376913070.7444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-522403804.46143502</v>
      </c>
      <c r="L3173" s="444">
        <f t="shared" ca="1" si="144"/>
        <v>-125899316875.20584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-125899316875.20584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-524580486.98002434</v>
      </c>
      <c r="L3174" s="444">
        <f t="shared" ca="1" si="144"/>
        <v>-126423897362.18587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-126423897362.18587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-526766239.00910777</v>
      </c>
      <c r="L3175" s="444">
        <f t="shared" ca="1" si="144"/>
        <v>-126950663601.19498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-126950663601.19498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-528961098.33831239</v>
      </c>
      <c r="L3176" s="444">
        <f t="shared" ca="1" si="144"/>
        <v>-127479624699.53329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-127479624699.53329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-531165102.91472197</v>
      </c>
      <c r="L3177" s="444">
        <f t="shared" ca="1" si="144"/>
        <v>-128010789802.44801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-128010789802.44801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-533378290.8435334</v>
      </c>
      <c r="L3178" s="444">
        <f t="shared" ca="1" si="144"/>
        <v>-128544168093.29155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-128544168093.29155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-535600700.38871479</v>
      </c>
      <c r="L3179" s="444">
        <f t="shared" ca="1" si="144"/>
        <v>-129079768793.68027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-129079768793.68027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-537832369.97366774</v>
      </c>
      <c r="L3180" s="444">
        <f t="shared" ca="1" si="144"/>
        <v>-129617601163.65393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-129617601163.65393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-540073338.18189132</v>
      </c>
      <c r="L3181" s="444">
        <f t="shared" ca="1" si="144"/>
        <v>-130157674501.83582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-130157674501.83582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-542323643.75764918</v>
      </c>
      <c r="L3182" s="444">
        <f t="shared" ca="1" si="144"/>
        <v>-130699998145.59346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-130699998145.59346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-544583325.60663939</v>
      </c>
      <c r="L3183" s="444">
        <f t="shared" ca="1" si="144"/>
        <v>-131244581471.2001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-131244581471.2001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-546852422.7966671</v>
      </c>
      <c r="L3184" s="444">
        <f t="shared" ca="1" si="144"/>
        <v>-131791433893.99677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-131791433893.99677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-549130974.55831981</v>
      </c>
      <c r="L3185" s="444">
        <f t="shared" ca="1" si="144"/>
        <v>-132340564868.55508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-132340564868.55508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-551419020.2856462</v>
      </c>
      <c r="L3186" s="444">
        <f t="shared" ca="1" si="144"/>
        <v>-132891983888.84073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-132891983888.84073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-553716599.53683639</v>
      </c>
      <c r="L3187" s="444">
        <f t="shared" ca="1" si="144"/>
        <v>-133445700488.37756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-133445700488.37756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-556023752.03490663</v>
      </c>
      <c r="L3188" s="444">
        <f t="shared" ca="1" si="144"/>
        <v>-134001724240.41248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-134001724240.41248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-558340517.66838527</v>
      </c>
      <c r="L3189" s="444">
        <f t="shared" ca="1" si="144"/>
        <v>-134560064758.08086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-134560064758.08086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-560666936.49200356</v>
      </c>
      <c r="L3190" s="444">
        <f t="shared" ca="1" si="144"/>
        <v>-135120731694.57286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-135120731694.57286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-563003048.72738695</v>
      </c>
      <c r="L3191" s="444">
        <f t="shared" ca="1" si="144"/>
        <v>-135683734743.30025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-135683734743.30025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-565348894.76375091</v>
      </c>
      <c r="L3192" s="444">
        <f t="shared" ca="1" si="144"/>
        <v>-136249083638.064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-136249083638.064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-567704515.15859997</v>
      </c>
      <c r="L3193" s="444">
        <f t="shared" ca="1" si="144"/>
        <v>-136816788153.2226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-136816788153.2226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-570069950.6384275</v>
      </c>
      <c r="L3194" s="444">
        <f t="shared" ca="1" si="144"/>
        <v>-137386858103.86102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-137386858103.86102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-572445242.09942102</v>
      </c>
      <c r="L3195" s="444">
        <f t="shared" ca="1" si="144"/>
        <v>-137959303345.96045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-137959303345.96045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-574830430.60816848</v>
      </c>
      <c r="L3196" s="444">
        <f t="shared" ca="1" si="144"/>
        <v>-138534133776.5686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-138534133776.5686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-577225557.40236914</v>
      </c>
      <c r="L3197" s="444">
        <f t="shared" ca="1" si="144"/>
        <v>-139111359333.97098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-139111359333.97098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-579630663.89154577</v>
      </c>
      <c r="L3198" s="444">
        <f t="shared" ca="1" si="144"/>
        <v>-139690989997.86252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-139690989997.86252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-582045791.6577605</v>
      </c>
      <c r="L3199" s="444">
        <f t="shared" ca="1" si="144"/>
        <v>-140273035789.52026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-140273035789.52026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-584470982.45633447</v>
      </c>
      <c r="L3200" s="444">
        <f t="shared" ca="1" si="144"/>
        <v>-140857506771.97659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-140857506771.97659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-586906278.21656919</v>
      </c>
      <c r="L3201" s="444">
        <f t="shared" ca="1" si="144"/>
        <v>-141444413050.19318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-141444413050.19318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-589351721.04247153</v>
      </c>
      <c r="L3202" s="444">
        <f t="shared" ca="1" si="144"/>
        <v>-142033764771.23566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-142033764771.23566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-591807353.2134819</v>
      </c>
      <c r="L3203" s="444">
        <f t="shared" ca="1" si="144"/>
        <v>-142625572124.44913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-142625572124.44913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-594273217.18520474</v>
      </c>
      <c r="L3204" s="444">
        <f t="shared" ca="1" si="144"/>
        <v>-143219845341.63434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-143219845341.63434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-596749355.59014308</v>
      </c>
      <c r="L3205" s="444">
        <f t="shared" ca="1" si="144"/>
        <v>-143816594697.22449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-143816594697.22449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-599235811.23843539</v>
      </c>
      <c r="L3206" s="444">
        <f t="shared" ca="1" si="144"/>
        <v>-144415830508.46292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-144415830508.46292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-601732627.11859548</v>
      </c>
      <c r="L3207" s="444">
        <f t="shared" ca="1" si="144"/>
        <v>-145017563135.58151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-145017563135.58151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-604239846.3982563</v>
      </c>
      <c r="L3208" s="444">
        <f t="shared" ca="1" si="144"/>
        <v>-145621802981.97977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-145621802981.97977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-606757512.42491567</v>
      </c>
      <c r="L3209" s="444">
        <f t="shared" ca="1" si="144"/>
        <v>-146228560494.40469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-146228560494.40469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-609285668.72668624</v>
      </c>
      <c r="L3210" s="444">
        <f t="shared" ca="1" si="144"/>
        <v>-146837846163.13138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-146837846163.13138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-611824359.01304746</v>
      </c>
      <c r="L3211" s="444">
        <f t="shared" ca="1" si="144"/>
        <v>-147449670522.14444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-147449670522.14444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-614373627.17560184</v>
      </c>
      <c r="L3212" s="444">
        <f t="shared" ca="1" si="144"/>
        <v>-148064044149.32004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-148064044149.32004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-616933517.2888335</v>
      </c>
      <c r="L3213" s="444">
        <f t="shared" ca="1" si="144"/>
        <v>-148680977666.60886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-148680977666.60886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-619504073.61087024</v>
      </c>
      <c r="L3214" s="444">
        <f t="shared" ca="1" si="144"/>
        <v>-149300481740.21973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-149300481740.21973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-622085340.5842489</v>
      </c>
      <c r="L3215" s="444">
        <f t="shared" ca="1" si="144"/>
        <v>-149922567080.80399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-149922567080.80399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-624677362.83668327</v>
      </c>
      <c r="L3216" s="444">
        <f t="shared" ca="1" si="144"/>
        <v>-150547244443.64066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-150547244443.64066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-627280185.18183601</v>
      </c>
      <c r="L3217" s="444">
        <f t="shared" ca="1" si="144"/>
        <v>-151174524628.82248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-151174524628.82248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-629893852.6200937</v>
      </c>
      <c r="L3218" s="444">
        <f t="shared" ca="1" si="144"/>
        <v>-151804418481.44257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-151804418481.44257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-632518410.33934402</v>
      </c>
      <c r="L3219" s="444">
        <f t="shared" ca="1" si="144"/>
        <v>-152436936891.78192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-152436936891.78192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-635153903.71575797</v>
      </c>
      <c r="L3220" s="444">
        <f t="shared" ca="1" si="144"/>
        <v>-153072090795.49768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-153072090795.49768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-637800378.31457365</v>
      </c>
      <c r="L3221" s="444">
        <f t="shared" ca="1" si="144"/>
        <v>-153709891173.81226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-153709891173.81226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-640457879.8908844</v>
      </c>
      <c r="L3222" s="444">
        <f t="shared" ca="1" si="144"/>
        <v>-154350349053.70313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-154350349053.70313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-643126454.39042974</v>
      </c>
      <c r="L3223" s="444">
        <f t="shared" ca="1" si="144"/>
        <v>-154993475508.09357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-154993475508.09357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-645806147.95038986</v>
      </c>
      <c r="L3224" s="444">
        <f t="shared" ca="1" si="144"/>
        <v>-155639281656.04395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-155639281656.04395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-648497006.90018308</v>
      </c>
      <c r="L3225" s="444">
        <f t="shared" ca="1" si="144"/>
        <v>-156287778662.94412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-156287778662.94412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-651199077.76226711</v>
      </c>
      <c r="L3226" s="444">
        <f t="shared" ca="1" si="144"/>
        <v>-156938977740.70639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-156938977740.70639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-653912407.25294328</v>
      </c>
      <c r="L3227" s="444">
        <f t="shared" ca="1" si="144"/>
        <v>-157592890147.95932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-157592890147.95932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-656637042.28316379</v>
      </c>
      <c r="L3228" s="444">
        <f t="shared" ca="1" si="144"/>
        <v>-158249527190.24249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-158249527190.24249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-659373029.95934367</v>
      </c>
      <c r="L3229" s="444">
        <f t="shared" ca="1" si="144"/>
        <v>-158908900220.20184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-158908900220.20184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-662120417.58417439</v>
      </c>
      <c r="L3230" s="444">
        <f t="shared" ca="1" si="144"/>
        <v>-159571020637.78601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-159571020637.78601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-664879252.65744174</v>
      </c>
      <c r="L3231" s="444">
        <f t="shared" ca="1" si="144"/>
        <v>-160235899890.44345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-160235899890.44345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-667649582.87684774</v>
      </c>
      <c r="L3232" s="444">
        <f t="shared" ca="1" si="144"/>
        <v>-160903549473.32031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-160903549473.32031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-670431456.1388346</v>
      </c>
      <c r="L3233" s="444">
        <f t="shared" ca="1" si="144"/>
        <v>-161573980929.45914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-161573980929.45914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-673224920.53941309</v>
      </c>
      <c r="L3234" s="444">
        <f t="shared" ca="1" si="144"/>
        <v>-162247205849.99854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-162247205849.99854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-676030024.37499392</v>
      </c>
      <c r="L3235" s="444">
        <f t="shared" ca="1" si="144"/>
        <v>-162923235874.37354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-162923235874.37354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-678846816.14322305</v>
      </c>
      <c r="L3236" s="444">
        <f t="shared" ca="1" si="144"/>
        <v>-163602082690.51675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-163602082690.51675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-681675344.54381979</v>
      </c>
      <c r="L3237" s="444">
        <f t="shared" ca="1" si="144"/>
        <v>-164283758035.06058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-164283758035.06058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-684515658.47941911</v>
      </c>
      <c r="L3238" s="444">
        <f t="shared" ca="1" si="144"/>
        <v>-164968273693.54001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-164968273693.54001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-687367807.05641675</v>
      </c>
      <c r="L3239" s="444">
        <f t="shared" ca="1" si="144"/>
        <v>-165655641500.59644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-165655641500.59644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-690231839.58581853</v>
      </c>
      <c r="L3240" s="444">
        <f t="shared" ca="1" si="144"/>
        <v>-166345873340.18225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-166345873340.18225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-693107805.58409274</v>
      </c>
      <c r="L3241" s="444">
        <f t="shared" ca="1" si="144"/>
        <v>-167038981145.76636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-167038981145.76636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-695995754.77402651</v>
      </c>
      <c r="L3242" s="444">
        <f t="shared" ca="1" si="144"/>
        <v>-167734976900.54037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-167734976900.54037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-698895737.08558488</v>
      </c>
      <c r="L3243" s="444">
        <f t="shared" ca="1" si="144"/>
        <v>-168433872637.62595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-168433872637.62595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-701807802.65677476</v>
      </c>
      <c r="L3244" s="444">
        <f t="shared" ca="1" si="144"/>
        <v>-169135680440.28271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-169135680440.28271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-704732001.83451128</v>
      </c>
      <c r="L3245" s="444">
        <f t="shared" ca="1" si="144"/>
        <v>-169840412442.11722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-169840412442.11722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-707668385.17548835</v>
      </c>
      <c r="L3246" s="444">
        <f t="shared" ca="1" si="144"/>
        <v>-170548080827.29269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-170548080827.29269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-710617003.44705284</v>
      </c>
      <c r="L3247" s="444">
        <f t="shared" ca="1" si="144"/>
        <v>-171258697830.73975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-171258697830.73975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-713577907.62808228</v>
      </c>
      <c r="L3248" s="444">
        <f t="shared" ca="1" si="144"/>
        <v>-171972275738.36783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-171972275738.36783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-716551148.90986598</v>
      </c>
      <c r="L3249" s="444">
        <f t="shared" ca="1" si="144"/>
        <v>-172688826887.27768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-172688826887.27768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-719536778.69699037</v>
      </c>
      <c r="L3250" s="444">
        <f t="shared" ca="1" si="144"/>
        <v>-173408363665.97467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-173408363665.97467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-722534848.60822773</v>
      </c>
      <c r="L3251" s="444">
        <f t="shared" ca="1" si="144"/>
        <v>-174130898514.58289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-174130898514.58289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-725545410.47742867</v>
      </c>
      <c r="L3252" s="444">
        <f t="shared" ca="1" si="144"/>
        <v>-174856443925.0603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-174856443925.0603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-728568516.35441792</v>
      </c>
      <c r="L3253" s="444">
        <f t="shared" ca="1" si="144"/>
        <v>-175585012441.41473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-175585012441.41473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-731604218.50589466</v>
      </c>
      <c r="L3254" s="444">
        <f t="shared" ca="1" si="144"/>
        <v>-176316616659.92062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-176316616659.92062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-734652569.41633594</v>
      </c>
      <c r="L3255" s="444">
        <f t="shared" ca="1" si="144"/>
        <v>-177051269229.33694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-177051269229.33694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-737713621.78890395</v>
      </c>
      <c r="L3256" s="444">
        <f t="shared" ca="1" si="144"/>
        <v>-177788982851.12585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-177788982851.12585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-740787428.54635775</v>
      </c>
      <c r="L3257" s="444">
        <f t="shared" ca="1" si="144"/>
        <v>-178529770279.67221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-178529770279.67221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-743874042.83196759</v>
      </c>
      <c r="L3258" s="444">
        <f t="shared" ca="1" si="144"/>
        <v>-179273644322.50418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-179273644322.50418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-746973518.01043403</v>
      </c>
      <c r="L3259" s="444">
        <f t="shared" ca="1" si="144"/>
        <v>-180020617840.51462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-180020617840.51462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-750085907.66881084</v>
      </c>
      <c r="L3260" s="444">
        <f t="shared" ca="1" si="144"/>
        <v>-180770703748.18344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-180770703748.18344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-753211265.61743104</v>
      </c>
      <c r="L3261" s="444">
        <f t="shared" ca="1" si="144"/>
        <v>-181523915013.80087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-181523915013.80087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-756349645.89083695</v>
      </c>
      <c r="L3262" s="444">
        <f t="shared" ca="1" si="144"/>
        <v>-182280264659.69171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-182280264659.69171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-759501102.7487154</v>
      </c>
      <c r="L3263" s="444">
        <f t="shared" ca="1" si="144"/>
        <v>-183039765762.44043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-183039765762.44043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-762665690.67683506</v>
      </c>
      <c r="L3264" s="444">
        <f t="shared" ca="1" si="144"/>
        <v>-183802431453.11728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-183802431453.11728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-765843464.38798869</v>
      </c>
      <c r="L3265" s="444">
        <f t="shared" ca="1" si="144"/>
        <v>-184568274917.50528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-184568274917.50528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-769034478.82293868</v>
      </c>
      <c r="L3266" s="444">
        <f t="shared" ca="1" si="144"/>
        <v>-185337309396.32822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-185337309396.32822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-772238789.15136755</v>
      </c>
      <c r="L3267" s="444">
        <f t="shared" ca="1" si="144"/>
        <v>-186109548185.47958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-186109548185.47958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-775456450.77283156</v>
      </c>
      <c r="L3268" s="444">
        <f t="shared" ca="1" si="144"/>
        <v>-186885004636.25241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-186885004636.25241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-778687519.31771839</v>
      </c>
      <c r="L3269" s="444">
        <f t="shared" ca="1" si="144"/>
        <v>-187663692155.57013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-187663692155.57013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-781932050.64820886</v>
      </c>
      <c r="L3270" s="444">
        <f t="shared" ca="1" si="144"/>
        <v>-188445624206.21835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-188445624206.21835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-785190100.85924315</v>
      </c>
      <c r="L3271" s="444">
        <f t="shared" ca="1" si="144"/>
        <v>-189230814307.07761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-189230814307.07761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-788461726.27948999</v>
      </c>
      <c r="L3272" s="444">
        <f t="shared" ca="1" si="144"/>
        <v>-190019276033.35709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-190019276033.35709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-791746983.47232115</v>
      </c>
      <c r="L3273" s="444">
        <f t="shared" ca="1" si="144"/>
        <v>-190811023016.82941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-190811023016.82941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-795045929.23678923</v>
      </c>
      <c r="L3274" s="444">
        <f t="shared" ca="1" si="144"/>
        <v>-191606068946.06619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-191606068946.06619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-798358620.60860908</v>
      </c>
      <c r="L3275" s="444">
        <f t="shared" ca="1" si="144"/>
        <v>-192404427566.6748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-192404427566.6748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-801685114.86114502</v>
      </c>
      <c r="L3276" s="444">
        <f t="shared" ca="1" si="144"/>
        <v>-193206112681.53595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-193206112681.53595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-805025469.50639975</v>
      </c>
      <c r="L3277" s="444">
        <f t="shared" ca="1" si="144"/>
        <v>-194011138151.04236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-194011138151.04236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-808379742.29600978</v>
      </c>
      <c r="L3278" s="444">
        <f t="shared" ca="1" si="144"/>
        <v>-194819517893.33838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-194819517893.33838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-811747991.22224319</v>
      </c>
      <c r="L3279" s="444">
        <f t="shared" ca="1" si="144"/>
        <v>-195631265884.56061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-195631265884.56061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-815130274.51900256</v>
      </c>
      <c r="L3280" s="444">
        <f t="shared" ca="1" si="144"/>
        <v>-196446396159.07962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-196446396159.07962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-818526650.66283178</v>
      </c>
      <c r="L3281" s="444">
        <f t="shared" ca="1" si="144"/>
        <v>-197264922809.74246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-197264922809.74246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-821937178.37392688</v>
      </c>
      <c r="L3282" s="444">
        <f t="shared" ca="1" si="144"/>
        <v>-198086859988.11639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-198086859988.11639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-825361916.61715162</v>
      </c>
      <c r="L3283" s="444">
        <f t="shared" ca="1" si="144"/>
        <v>-198912221904.73355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-198912221904.73355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-828800924.60305643</v>
      </c>
      <c r="L3284" s="444">
        <f t="shared" ca="1" si="144"/>
        <v>-199741022829.33661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-199741022829.33661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-832254261.78890252</v>
      </c>
      <c r="L3285" s="444">
        <f t="shared" ca="1" si="144"/>
        <v>-200573277091.12552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-200573277091.12552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-835721987.87968969</v>
      </c>
      <c r="L3286" s="444">
        <f t="shared" ca="1" si="144"/>
        <v>-201408999079.00522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-201408999079.00522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-839204162.82918835</v>
      </c>
      <c r="L3287" s="444">
        <f t="shared" ca="1" si="144"/>
        <v>-202248203241.83441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-202248203241.83441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-842700846.84097672</v>
      </c>
      <c r="L3288" s="444">
        <f t="shared" ca="1" si="144"/>
        <v>-203090904088.67538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-203090904088.67538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-846212100.36948073</v>
      </c>
      <c r="L3289" s="444">
        <f t="shared" ca="1" si="144"/>
        <v>-203937116189.04486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-203937116189.04486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-849737984.1210202</v>
      </c>
      <c r="L3290" s="444">
        <f t="shared" ca="1" si="144"/>
        <v>-204786854173.16589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-204786854173.16589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-853278559.05485785</v>
      </c>
      <c r="L3291" s="444">
        <f t="shared" ca="1" si="144"/>
        <v>-205640132732.22076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-205640132732.22076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-856833886.38425314</v>
      </c>
      <c r="L3292" s="444">
        <f t="shared" ca="1" si="144"/>
        <v>-206496966618.60501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-206496966618.60501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-860404027.57752085</v>
      </c>
      <c r="L3293" s="444">
        <f t="shared" ca="1" si="144"/>
        <v>-207357370646.18253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-207357370646.18253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-863989044.35909379</v>
      </c>
      <c r="L3294" s="444">
        <f t="shared" ca="1" si="144"/>
        <v>-208221359690.54163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-208221359690.54163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-867588998.71059012</v>
      </c>
      <c r="L3295" s="444">
        <f t="shared" ca="1" si="144"/>
        <v>-209088948689.25223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-209088948689.25223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-871203952.87188423</v>
      </c>
      <c r="L3296" s="444">
        <f t="shared" ca="1" si="144"/>
        <v>-209960152642.12411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-209960152642.12411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-874833969.34218383</v>
      </c>
      <c r="L3297" s="444">
        <f t="shared" ca="1" si="144"/>
        <v>-210834986611.46631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-210834986611.46631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-878479110.8811096</v>
      </c>
      <c r="L3298" s="444">
        <f t="shared" ca="1" si="144"/>
        <v>-211713465722.34741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-211713465722.34741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-882139440.50978088</v>
      </c>
      <c r="L3299" s="444">
        <f t="shared" ca="1" si="144"/>
        <v>-212595605162.85718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-212595605162.85718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-885815021.51190484</v>
      </c>
      <c r="L3300" s="444">
        <f t="shared" ca="1" si="144"/>
        <v>-213481420184.36908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-213481420184.36908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-889505917.4348712</v>
      </c>
      <c r="L3301" s="444">
        <f t="shared" ca="1" si="144"/>
        <v>-214370926101.80396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-214370926101.80396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-893212192.09084976</v>
      </c>
      <c r="L3302" s="444">
        <f t="shared" ca="1" si="144"/>
        <v>-215264138293.89481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-215264138293.89481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-896933909.55789518</v>
      </c>
      <c r="L3303" s="444">
        <f t="shared" ca="1" si="144"/>
        <v>-216161072203.4527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-216161072203.4527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-900671134.18105292</v>
      </c>
      <c r="L3304" s="444">
        <f t="shared" ca="1" si="144"/>
        <v>-217061743337.63376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-217061743337.63376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-904423930.57347405</v>
      </c>
      <c r="L3305" s="444">
        <f t="shared" ca="1" si="144"/>
        <v>-217966167268.20724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-217966167268.20724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-908192363.61753023</v>
      </c>
      <c r="L3306" s="444">
        <f t="shared" ca="1" si="144"/>
        <v>-218874359631.82477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-218874359631.82477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-911976498.46593654</v>
      </c>
      <c r="L3307" s="444">
        <f t="shared" ca="1" si="144"/>
        <v>-219786336130.29071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-219786336130.29071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-915776400.54287779</v>
      </c>
      <c r="L3308" s="444">
        <f t="shared" ca="1" si="144"/>
        <v>-220702112530.83359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-220702112530.83359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-919592135.54513991</v>
      </c>
      <c r="L3309" s="444">
        <f t="shared" ca="1" si="144"/>
        <v>-221621704666.37872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-221621704666.37872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-923423769.44324481</v>
      </c>
      <c r="L3310" s="444">
        <f t="shared" ca="1" si="144"/>
        <v>-222545128435.82196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-222545128435.82196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-927271368.48259151</v>
      </c>
      <c r="L3311" s="444">
        <f t="shared" ca="1" si="144"/>
        <v>-223472399804.30457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-223472399804.30457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-931134999.1846025</v>
      </c>
      <c r="L3312" s="444">
        <f t="shared" ca="1" si="144"/>
        <v>-224403534803.48917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-224403534803.48917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-935014728.34787154</v>
      </c>
      <c r="L3313" s="444">
        <f t="shared" ca="1" si="144"/>
        <v>-225338549531.83704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-225338549531.83704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-938910623.04932094</v>
      </c>
      <c r="L3314" s="444">
        <f t="shared" ca="1" si="144"/>
        <v>-226277460154.88635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-226277460154.88635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-942822750.64535964</v>
      </c>
      <c r="L3315" s="444">
        <f t="shared" ca="1" si="144"/>
        <v>-227220282905.53171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-227220282905.53171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-946751178.77304876</v>
      </c>
      <c r="L3316" s="444">
        <f t="shared" ca="1" si="144"/>
        <v>-228167034084.30475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-228167034084.30475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-950695975.35126984</v>
      </c>
      <c r="L3317" s="444">
        <f t="shared" ca="1" si="144"/>
        <v>-229117730059.65601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-229117730059.65601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-954657208.58189988</v>
      </c>
      <c r="L3318" s="444">
        <f t="shared" ca="1" si="144"/>
        <v>-230072387268.23792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-230072387268.23792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-958634946.95099115</v>
      </c>
      <c r="L3319" s="444">
        <f t="shared" ca="1" si="144"/>
        <v>-231031022215.1889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-231031022215.1889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-962629259.22995365</v>
      </c>
      <c r="L3320" s="444">
        <f t="shared" ca="1" si="144"/>
        <v>-231993651474.41885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-231993651474.41885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-966640214.47674525</v>
      </c>
      <c r="L3321" s="444">
        <f t="shared" ca="1" si="144"/>
        <v>-232960291688.8956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-232960291688.8956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-970667882.03706503</v>
      </c>
      <c r="L3322" s="444">
        <f t="shared" ca="1" si="144"/>
        <v>-233930959570.93268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-233930959570.93268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-974712331.54555285</v>
      </c>
      <c r="L3323" s="444">
        <f t="shared" ref="L3323:L3577" ca="1" si="149">I3323-J3323+K3323</f>
        <v>-234905671902.47824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-234905671902.47824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-978773632.92699265</v>
      </c>
      <c r="L3324" s="444">
        <f t="shared" ca="1" si="149"/>
        <v>-235884445535.40524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-235884445535.40524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-982851856.39752185</v>
      </c>
      <c r="L3325" s="444">
        <f t="shared" ca="1" si="149"/>
        <v>-236867297391.80276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-236867297391.80276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-986947072.46584475</v>
      </c>
      <c r="L3326" s="444">
        <f t="shared" ca="1" si="149"/>
        <v>-237854244464.26862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-237854244464.26862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-991059351.93445253</v>
      </c>
      <c r="L3327" s="444">
        <f t="shared" ca="1" si="149"/>
        <v>-238845303816.20306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-238845303816.20306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-995188765.90084612</v>
      </c>
      <c r="L3328" s="444">
        <f t="shared" ca="1" si="149"/>
        <v>-239840492582.10391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-239840492582.10391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-999335385.75876641</v>
      </c>
      <c r="L3329" s="444">
        <f t="shared" ca="1" si="149"/>
        <v>-240839827967.86267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-240839827967.86267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-1003499283.1994276</v>
      </c>
      <c r="L3330" s="444">
        <f t="shared" ca="1" si="149"/>
        <v>-241843327251.0621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-241843327251.0621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-1007680530.2127589</v>
      </c>
      <c r="L3331" s="444">
        <f t="shared" ca="1" si="149"/>
        <v>-242851007781.27487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-242851007781.27487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-1011879199.0886453</v>
      </c>
      <c r="L3332" s="444">
        <f t="shared" ca="1" si="149"/>
        <v>-243862886980.36353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-243862886980.36353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-1016095362.4181813</v>
      </c>
      <c r="L3333" s="444">
        <f t="shared" ca="1" si="149"/>
        <v>-244878982342.78171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-244878982342.78171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-1020329093.0949237</v>
      </c>
      <c r="L3334" s="444">
        <f t="shared" ca="1" si="149"/>
        <v>-245899311435.87662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-245899311435.87662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-1024580464.3161527</v>
      </c>
      <c r="L3335" s="444">
        <f t="shared" ca="1" si="149"/>
        <v>-246923891900.19278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-246923891900.19278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-1028849549.5841366</v>
      </c>
      <c r="L3336" s="444">
        <f t="shared" ca="1" si="149"/>
        <v>-247952741449.77692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-247952741449.77692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-1033136422.7074038</v>
      </c>
      <c r="L3337" s="444">
        <f t="shared" ca="1" si="149"/>
        <v>-248985877872.48431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-248985877872.48431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-1037441157.802018</v>
      </c>
      <c r="L3338" s="444">
        <f t="shared" ca="1" si="149"/>
        <v>-250023319030.28635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-250023319030.28635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-1041763829.2928597</v>
      </c>
      <c r="L3339" s="444">
        <f t="shared" ca="1" si="149"/>
        <v>-251065082859.57919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-251065082859.57919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-1046104511.9149132</v>
      </c>
      <c r="L3340" s="444">
        <f t="shared" ca="1" si="149"/>
        <v>-252111187371.49411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-252111187371.49411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-1050463280.7145587</v>
      </c>
      <c r="L3341" s="444">
        <f t="shared" ca="1" si="149"/>
        <v>-253161650652.20868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-253161650652.20868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-1054840211.0508695</v>
      </c>
      <c r="L3342" s="444">
        <f t="shared" ca="1" si="149"/>
        <v>-254216490863.25955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-254216490863.25955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-1059235378.5969148</v>
      </c>
      <c r="L3343" s="444">
        <f t="shared" ca="1" si="149"/>
        <v>-255275726241.85648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-255275726241.85648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-1063648859.3410685</v>
      </c>
      <c r="L3344" s="444">
        <f t="shared" ca="1" si="149"/>
        <v>-256339375101.19754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-256339375101.19754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-1068080729.5883232</v>
      </c>
      <c r="L3345" s="444">
        <f t="shared" ca="1" si="149"/>
        <v>-257407455830.78586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-257407455830.78586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-1072531065.9616077</v>
      </c>
      <c r="L3346" s="444">
        <f t="shared" ca="1" si="149"/>
        <v>-258479986896.74747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-258479986896.74747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-1076999945.4031143</v>
      </c>
      <c r="L3347" s="444">
        <f t="shared" ca="1" si="149"/>
        <v>-259556986842.15057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-259556986842.15057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-1081487445.1756275</v>
      </c>
      <c r="L3348" s="444">
        <f t="shared" ca="1" si="149"/>
        <v>-260638474287.3262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-260638474287.3262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-1085993642.8638592</v>
      </c>
      <c r="L3349" s="444">
        <f t="shared" ca="1" si="149"/>
        <v>-261724467930.19006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-261724467930.19006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-1090518616.375792</v>
      </c>
      <c r="L3350" s="444">
        <f t="shared" ca="1" si="149"/>
        <v>-262814986546.56586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-262814986546.56586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-1095062443.9440243</v>
      </c>
      <c r="L3351" s="444">
        <f t="shared" ca="1" si="149"/>
        <v>-263910048990.50989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-263910048990.50989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-1099625204.1271245</v>
      </c>
      <c r="L3352" s="444">
        <f t="shared" ca="1" si="149"/>
        <v>-265009674194.63702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-265009674194.63702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-1104206975.8109875</v>
      </c>
      <c r="L3353" s="444">
        <f t="shared" ca="1" si="149"/>
        <v>-266113881170.448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-266113881170.448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-1108807838.2102001</v>
      </c>
      <c r="L3354" s="444">
        <f t="shared" ca="1" si="149"/>
        <v>-267222689008.6582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-267222689008.6582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-1113427870.8694091</v>
      </c>
      <c r="L3355" s="444">
        <f t="shared" ca="1" si="149"/>
        <v>-268336116879.52762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-268336116879.52762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-1118067153.6646984</v>
      </c>
      <c r="L3356" s="444">
        <f t="shared" ca="1" si="149"/>
        <v>-269454184033.19232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-269454184033.19232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-1122725766.8049679</v>
      </c>
      <c r="L3357" s="444">
        <f t="shared" ca="1" si="149"/>
        <v>-270576909799.99728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-270576909799.99728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-1127403790.8333218</v>
      </c>
      <c r="L3358" s="444">
        <f t="shared" ca="1" si="149"/>
        <v>-271704313590.8306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-271704313590.8306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-1132101306.6284609</v>
      </c>
      <c r="L3359" s="444">
        <f t="shared" ca="1" si="149"/>
        <v>-272836414897.45905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-272836414897.45905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-1136818395.4060795</v>
      </c>
      <c r="L3360" s="444">
        <f t="shared" ca="1" si="149"/>
        <v>-273973233292.86511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-273973233292.86511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-1141555138.7202713</v>
      </c>
      <c r="L3361" s="444">
        <f t="shared" ca="1" si="149"/>
        <v>-275114788431.58539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-275114788431.58539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-1146311618.4649391</v>
      </c>
      <c r="L3362" s="444">
        <f t="shared" ca="1" si="149"/>
        <v>-276261100050.05035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-276261100050.05035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-1151087916.8752098</v>
      </c>
      <c r="L3363" s="444">
        <f t="shared" ca="1" si="149"/>
        <v>-277412187966.92554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-277412187966.92554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-1155884116.5288563</v>
      </c>
      <c r="L3364" s="444">
        <f t="shared" ca="1" si="149"/>
        <v>-278568072083.45441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-278568072083.45441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-1160700300.3477266</v>
      </c>
      <c r="L3365" s="444">
        <f t="shared" ca="1" si="149"/>
        <v>-279728772383.80212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-279728772383.80212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-1165536551.5991755</v>
      </c>
      <c r="L3366" s="444">
        <f t="shared" ca="1" si="149"/>
        <v>-280894308935.40131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-280894308935.40131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-1170392953.8975055</v>
      </c>
      <c r="L3367" s="444">
        <f t="shared" ca="1" si="149"/>
        <v>-282064701889.29883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-282064701889.29883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-1175269591.2054117</v>
      </c>
      <c r="L3368" s="444">
        <f t="shared" ca="1" si="149"/>
        <v>-283239971480.50421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-283239971480.50421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-1180166547.8354342</v>
      </c>
      <c r="L3369" s="444">
        <f t="shared" ca="1" si="149"/>
        <v>-284420138028.33966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-284420138028.33966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-1185083908.4514153</v>
      </c>
      <c r="L3370" s="444">
        <f t="shared" ca="1" si="149"/>
        <v>-285605221936.79108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-285605221936.79108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-1190021758.0699627</v>
      </c>
      <c r="L3371" s="444">
        <f t="shared" ca="1" si="149"/>
        <v>-286795243694.86102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-286795243694.86102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-1194980182.0619209</v>
      </c>
      <c r="L3372" s="444">
        <f t="shared" ca="1" si="149"/>
        <v>-287990223876.92297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-287990223876.92297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-1199959266.1538458</v>
      </c>
      <c r="L3373" s="444">
        <f t="shared" ca="1" si="149"/>
        <v>-289190183143.07684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-289190183143.07684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-1204959096.4294868</v>
      </c>
      <c r="L3374" s="444">
        <f t="shared" ca="1" si="149"/>
        <v>-290395142239.50635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-290395142239.50635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-1209979759.3312764</v>
      </c>
      <c r="L3375" s="444">
        <f t="shared" ca="1" si="149"/>
        <v>-291605121998.83765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-291605121998.83765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-1215021341.6618235</v>
      </c>
      <c r="L3376" s="444">
        <f t="shared" ca="1" si="149"/>
        <v>-292820143340.49945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-292820143340.49945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-1220083930.5854144</v>
      </c>
      <c r="L3377" s="444">
        <f t="shared" ca="1" si="149"/>
        <v>-294040227271.08484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-294040227271.08484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-1225167613.6295202</v>
      </c>
      <c r="L3378" s="444">
        <f t="shared" ca="1" si="149"/>
        <v>-295265394884.71436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-295265394884.71436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-1230272478.6863098</v>
      </c>
      <c r="L3379" s="444">
        <f t="shared" ca="1" si="149"/>
        <v>-296495667363.40063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-296495667363.40063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-1235398614.0141692</v>
      </c>
      <c r="L3380" s="444">
        <f t="shared" ca="1" si="149"/>
        <v>-297731065977.41479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-297731065977.41479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-1240546108.2392282</v>
      </c>
      <c r="L3381" s="444">
        <f t="shared" ca="1" si="149"/>
        <v>-298971612085.65405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-298971612085.65405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-1245715050.3568919</v>
      </c>
      <c r="L3382" s="444">
        <f t="shared" ca="1" si="149"/>
        <v>-300217327136.01093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-300217327136.01093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-1250905529.7333789</v>
      </c>
      <c r="L3383" s="444">
        <f t="shared" ca="1" si="149"/>
        <v>-301468232665.74432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-301468232665.74432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-1256117636.1072681</v>
      </c>
      <c r="L3384" s="444">
        <f t="shared" ca="1" si="149"/>
        <v>-302724350301.85156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-302724350301.85156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-1261351459.5910482</v>
      </c>
      <c r="L3385" s="444">
        <f t="shared" ca="1" si="149"/>
        <v>-303985701761.44263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-303985701761.44263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-1266607090.6726775</v>
      </c>
      <c r="L3386" s="444">
        <f t="shared" ca="1" si="149"/>
        <v>-305252308852.1153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-305252308852.1153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-1271884620.2171471</v>
      </c>
      <c r="L3387" s="444">
        <f t="shared" ca="1" si="149"/>
        <v>-306524193472.33246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-306524193472.33246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-1277184139.4680519</v>
      </c>
      <c r="L3388" s="444">
        <f t="shared" ca="1" si="149"/>
        <v>-307801377611.80054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-307801377611.80054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-1282505740.0491688</v>
      </c>
      <c r="L3389" s="444">
        <f t="shared" ca="1" si="149"/>
        <v>-309083883351.84973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-309083883351.84973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-1287849513.9660406</v>
      </c>
      <c r="L3390" s="444">
        <f t="shared" ca="1" si="149"/>
        <v>-310371732865.8158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-310371732865.8158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-1293215553.6075659</v>
      </c>
      <c r="L3391" s="444">
        <f t="shared" ca="1" si="149"/>
        <v>-311664948419.42334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-311664948419.42334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-1298603951.7475972</v>
      </c>
      <c r="L3392" s="444">
        <f t="shared" ca="1" si="149"/>
        <v>-312963552371.17096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-312963552371.17096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-1304014801.5465457</v>
      </c>
      <c r="L3393" s="444">
        <f t="shared" ca="1" si="149"/>
        <v>-314267567172.71753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-314267567172.71753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-1309448196.5529897</v>
      </c>
      <c r="L3394" s="444">
        <f t="shared" ca="1" si="149"/>
        <v>-315577015369.27051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-315577015369.27051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-1314904230.7052937</v>
      </c>
      <c r="L3395" s="444">
        <f t="shared" ca="1" si="149"/>
        <v>-316891919599.97583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-316891919599.97583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-1320382998.3332326</v>
      </c>
      <c r="L3396" s="444">
        <f t="shared" ca="1" si="149"/>
        <v>-318212302598.30908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-318212302598.30908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-1325884594.1596212</v>
      </c>
      <c r="L3397" s="444">
        <f t="shared" ca="1" si="149"/>
        <v>-319538187192.46869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-319538187192.46869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-1331409113.3019528</v>
      </c>
      <c r="L3398" s="444">
        <f t="shared" ca="1" si="149"/>
        <v>-320869596305.77063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-320869596305.77063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-1336956651.2740443</v>
      </c>
      <c r="L3399" s="444">
        <f t="shared" ca="1" si="149"/>
        <v>-322206552957.04468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-322206552957.04468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-1342527303.9876862</v>
      </c>
      <c r="L3400" s="444">
        <f t="shared" ca="1" si="149"/>
        <v>-323549080261.03235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-323549080261.03235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-1348121167.7543015</v>
      </c>
      <c r="L3401" s="444">
        <f t="shared" ca="1" si="149"/>
        <v>-324897201428.78662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-324897201428.78662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-1353738339.2866108</v>
      </c>
      <c r="L3402" s="444">
        <f t="shared" ca="1" si="149"/>
        <v>-326250939768.07324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-326250939768.07324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-1359378915.7003052</v>
      </c>
      <c r="L3403" s="444">
        <f t="shared" ca="1" si="149"/>
        <v>-327610318683.77356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-327610318683.77356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-1365042994.5157232</v>
      </c>
      <c r="L3404" s="444">
        <f t="shared" ca="1" si="149"/>
        <v>-328975361678.28931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-328975361678.28931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-1370730673.6595387</v>
      </c>
      <c r="L3405" s="444">
        <f t="shared" ca="1" si="149"/>
        <v>-330346092351.94885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-330346092351.94885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-1376442051.4664536</v>
      </c>
      <c r="L3406" s="444">
        <f t="shared" ca="1" si="149"/>
        <v>-331722534403.41528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-331722534403.41528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-1382177226.680897</v>
      </c>
      <c r="L3407" s="444">
        <f t="shared" ca="1" si="149"/>
        <v>-333104711630.09619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-333104711630.09619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-1387936298.458734</v>
      </c>
      <c r="L3408" s="444">
        <f t="shared" ca="1" si="149"/>
        <v>-334492647928.55493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-334492647928.55493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-1393719366.368979</v>
      </c>
      <c r="L3409" s="444">
        <f t="shared" ca="1" si="149"/>
        <v>-335886367294.92389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-335886367294.92389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-1399526530.3955162</v>
      </c>
      <c r="L3410" s="444">
        <f t="shared" ca="1" si="149"/>
        <v>-337285893825.3194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-337285893825.3194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-1405357890.9388309</v>
      </c>
      <c r="L3411" s="444">
        <f t="shared" ca="1" si="149"/>
        <v>-338691251716.25824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-338691251716.25824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-1411213548.8177426</v>
      </c>
      <c r="L3412" s="444">
        <f t="shared" ca="1" si="149"/>
        <v>-340102465265.07599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-340102465265.07599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-1417093605.2711499</v>
      </c>
      <c r="L3413" s="444">
        <f t="shared" ca="1" si="149"/>
        <v>-341519558870.34717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-341519558870.34717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-1422998161.9597797</v>
      </c>
      <c r="L3414" s="444">
        <f t="shared" ca="1" si="149"/>
        <v>-342942557032.30695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-342942557032.30695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-1428927320.9679456</v>
      </c>
      <c r="L3415" s="444">
        <f t="shared" ca="1" si="149"/>
        <v>-344371484353.2749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-344371484353.2749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-1434881184.8053122</v>
      </c>
      <c r="L3416" s="444">
        <f t="shared" ca="1" si="149"/>
        <v>-345806365538.0802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-345806365538.0802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-1440859856.4086676</v>
      </c>
      <c r="L3417" s="444">
        <f t="shared" ca="1" si="149"/>
        <v>-347247225394.48889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-347247225394.48889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-1446863439.1437037</v>
      </c>
      <c r="L3418" s="444">
        <f t="shared" ca="1" si="149"/>
        <v>-348694088833.63257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-348694088833.63257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-1452892036.8068023</v>
      </c>
      <c r="L3419" s="444">
        <f t="shared" ca="1" si="149"/>
        <v>-350146980870.43939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-350146980870.43939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-1458945753.6268308</v>
      </c>
      <c r="L3420" s="444">
        <f t="shared" ca="1" si="149"/>
        <v>-351605926624.06622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-351605926624.06622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-1465024694.2669425</v>
      </c>
      <c r="L3421" s="444">
        <f t="shared" ca="1" si="149"/>
        <v>-353070951318.33319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-353070951318.33319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-1471128963.8263884</v>
      </c>
      <c r="L3422" s="444">
        <f t="shared" ca="1" si="149"/>
        <v>-354542080282.15961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-354542080282.15961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-1477258667.8423316</v>
      </c>
      <c r="L3423" s="444">
        <f t="shared" ca="1" si="149"/>
        <v>-356019338950.00195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-356019338950.00195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-1483413912.2916749</v>
      </c>
      <c r="L3424" s="444">
        <f t="shared" ca="1" si="149"/>
        <v>-357502752862.29364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-357502752862.29364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-1489594803.5928903</v>
      </c>
      <c r="L3425" s="444">
        <f t="shared" ca="1" si="149"/>
        <v>-358992347665.88654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-358992347665.88654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-1495801448.6078606</v>
      </c>
      <c r="L3426" s="444">
        <f t="shared" ca="1" si="149"/>
        <v>-360488149114.49438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-360488149114.49438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-1502033954.6437266</v>
      </c>
      <c r="L3427" s="444">
        <f t="shared" ca="1" si="149"/>
        <v>-361990183069.13812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-361990183069.13812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-1508292429.4547422</v>
      </c>
      <c r="L3428" s="444">
        <f t="shared" ca="1" si="149"/>
        <v>-363498475498.59283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-363498475498.59283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-1514576981.2441368</v>
      </c>
      <c r="L3429" s="444">
        <f t="shared" ca="1" si="149"/>
        <v>-365013052479.83698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-365013052479.83698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-1520887718.6659875</v>
      </c>
      <c r="L3430" s="444">
        <f t="shared" ca="1" si="149"/>
        <v>-366533940198.50299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-366533940198.50299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-1527224750.8270957</v>
      </c>
      <c r="L3431" s="444">
        <f t="shared" ca="1" si="149"/>
        <v>-368061164949.33008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-368061164949.33008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-1533588187.2888753</v>
      </c>
      <c r="L3432" s="444">
        <f t="shared" ca="1" si="149"/>
        <v>-369594753136.61896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-369594753136.61896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-1539978138.0692456</v>
      </c>
      <c r="L3433" s="444">
        <f t="shared" ca="1" si="149"/>
        <v>-371134731274.68823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-371134731274.68823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-1546394713.6445343</v>
      </c>
      <c r="L3434" s="444">
        <f t="shared" ca="1" si="149"/>
        <v>-372681125988.33276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-372681125988.33276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-1552838024.9513865</v>
      </c>
      <c r="L3435" s="444">
        <f t="shared" ca="1" si="149"/>
        <v>-374233964013.28418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-374233964013.28418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-1559308183.388684</v>
      </c>
      <c r="L3436" s="444">
        <f t="shared" ca="1" si="149"/>
        <v>-375793272196.67285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-375793272196.67285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-1565805300.8194702</v>
      </c>
      <c r="L3437" s="444">
        <f t="shared" ca="1" si="149"/>
        <v>-377359077497.49231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-377359077497.49231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-1572329489.5728846</v>
      </c>
      <c r="L3438" s="444">
        <f t="shared" ca="1" si="149"/>
        <v>-378931406987.06519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-378931406987.06519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-1578880862.446105</v>
      </c>
      <c r="L3439" s="444">
        <f t="shared" ca="1" si="149"/>
        <v>-380510287849.51129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-380510287849.51129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-1585459532.7062969</v>
      </c>
      <c r="L3440" s="444">
        <f t="shared" ca="1" si="149"/>
        <v>-382095747382.21759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-382095747382.21759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-1592065614.0925732</v>
      </c>
      <c r="L3441" s="444">
        <f t="shared" ca="1" si="149"/>
        <v>-383687812996.31018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-383687812996.31018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-1598699220.8179591</v>
      </c>
      <c r="L3442" s="444">
        <f t="shared" ca="1" si="149"/>
        <v>-385286512217.12811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-385286512217.12811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-1605360467.571367</v>
      </c>
      <c r="L3443" s="444">
        <f t="shared" ca="1" si="149"/>
        <v>-386891872684.69946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-386891872684.69946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-1612049469.5195811</v>
      </c>
      <c r="L3444" s="444">
        <f t="shared" ca="1" si="149"/>
        <v>-388503922154.21906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-388503922154.21906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-1618766342.3092461</v>
      </c>
      <c r="L3445" s="444">
        <f t="shared" ca="1" si="149"/>
        <v>-390122688496.52832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-390122688496.52832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-1625511202.0688679</v>
      </c>
      <c r="L3446" s="444">
        <f t="shared" ca="1" si="149"/>
        <v>-391748199698.59717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-391748199698.59717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-1632284165.4108214</v>
      </c>
      <c r="L3447" s="444">
        <f t="shared" ca="1" si="149"/>
        <v>-393380483864.008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-393380483864.008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-1639085349.4333665</v>
      </c>
      <c r="L3448" s="444">
        <f t="shared" ca="1" si="149"/>
        <v>-395019569213.44135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-395019569213.44135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-1645914871.7226722</v>
      </c>
      <c r="L3449" s="444">
        <f t="shared" ca="1" si="149"/>
        <v>-396665484085.164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-396665484085.164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-1652772850.3548501</v>
      </c>
      <c r="L3450" s="444">
        <f t="shared" ca="1" si="149"/>
        <v>-398318256935.51886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-398318256935.51886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-1659659403.8979952</v>
      </c>
      <c r="L3451" s="444">
        <f t="shared" ca="1" si="149"/>
        <v>-399977916339.41687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-399977916339.41687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-1666574651.414237</v>
      </c>
      <c r="L3452" s="444">
        <f t="shared" ca="1" si="149"/>
        <v>-401644490990.83112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-401644490990.83112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-1673518712.4617963</v>
      </c>
      <c r="L3453" s="444">
        <f t="shared" ca="1" si="149"/>
        <v>-403318009703.29291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-403318009703.29291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-1680491707.0970538</v>
      </c>
      <c r="L3454" s="444">
        <f t="shared" ca="1" si="149"/>
        <v>-404998501410.38995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-404998501410.38995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-1687493755.8766248</v>
      </c>
      <c r="L3455" s="444">
        <f t="shared" ca="1" si="149"/>
        <v>-406685995166.2666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-406685995166.2666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-1694524979.8594441</v>
      </c>
      <c r="L3456" s="444">
        <f t="shared" ca="1" si="149"/>
        <v>-408380520146.12604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-408380520146.12604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-1701585500.6088586</v>
      </c>
      <c r="L3457" s="444">
        <f t="shared" ca="1" si="149"/>
        <v>-410082105646.73492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-410082105646.73492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-1708675440.1947289</v>
      </c>
      <c r="L3458" s="444">
        <f t="shared" ca="1" si="149"/>
        <v>-411790781086.92963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-411790781086.92963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-1715794921.1955402</v>
      </c>
      <c r="L3459" s="444">
        <f t="shared" ca="1" si="149"/>
        <v>-413506576008.12518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-413506576008.12518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-1722944066.7005215</v>
      </c>
      <c r="L3460" s="444">
        <f t="shared" ca="1" si="149"/>
        <v>-415229520074.82568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-415229520074.82568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-1730123000.3117735</v>
      </c>
      <c r="L3461" s="444">
        <f t="shared" ca="1" si="149"/>
        <v>-416959643075.13745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-416959643075.13745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-1737331846.1464059</v>
      </c>
      <c r="L3462" s="444">
        <f t="shared" ca="1" si="149"/>
        <v>-418696974921.28387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-418696974921.28387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-1744570728.8386829</v>
      </c>
      <c r="L3463" s="444">
        <f t="shared" ca="1" si="149"/>
        <v>-420441545650.12256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-420441545650.12256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-1751839773.5421772</v>
      </c>
      <c r="L3464" s="444">
        <f t="shared" ca="1" si="149"/>
        <v>-422193385423.66473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-422193385423.66473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-1759139105.9319363</v>
      </c>
      <c r="L3465" s="444">
        <f t="shared" ca="1" si="149"/>
        <v>-423952524529.59668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-423952524529.59668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-1766468852.2066529</v>
      </c>
      <c r="L3466" s="444">
        <f t="shared" ca="1" si="149"/>
        <v>-425718993381.80334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-425718993381.80334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-1773829139.0908473</v>
      </c>
      <c r="L3467" s="444">
        <f t="shared" ca="1" si="149"/>
        <v>-427492822520.89417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-427492822520.89417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-1781220093.837059</v>
      </c>
      <c r="L3468" s="444">
        <f t="shared" ca="1" si="149"/>
        <v>-429274042614.7312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-429274042614.7312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-1788641844.2280467</v>
      </c>
      <c r="L3469" s="444">
        <f t="shared" ca="1" si="149"/>
        <v>-431062684458.95923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-431062684458.95923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-1796094518.5789967</v>
      </c>
      <c r="L3470" s="444">
        <f t="shared" ca="1" si="149"/>
        <v>-432858778977.53821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-432858778977.53821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-1803578245.7397425</v>
      </c>
      <c r="L3471" s="444">
        <f t="shared" ca="1" si="149"/>
        <v>-434662357223.27795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-434662357223.27795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-1811093155.0969913</v>
      </c>
      <c r="L3472" s="444">
        <f t="shared" ca="1" si="149"/>
        <v>-436473450378.37494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-436473450378.37494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-1818639376.5765622</v>
      </c>
      <c r="L3473" s="444">
        <f t="shared" ca="1" si="149"/>
        <v>-438292089754.95148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-438292089754.95148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-1826217040.6456313</v>
      </c>
      <c r="L3474" s="444">
        <f t="shared" ca="1" si="149"/>
        <v>-440118306795.59711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-440118306795.59711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-1833826278.3149877</v>
      </c>
      <c r="L3475" s="444">
        <f t="shared" ca="1" si="149"/>
        <v>-441952133073.91211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-441952133073.91211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-1841467221.1413002</v>
      </c>
      <c r="L3476" s="444">
        <f t="shared" ca="1" si="149"/>
        <v>-443793600295.05341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-443793600295.05341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-1849140001.2293892</v>
      </c>
      <c r="L3477" s="444">
        <f t="shared" ca="1" si="149"/>
        <v>-445642740296.28278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-445642740296.28278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-1856844751.2345114</v>
      </c>
      <c r="L3478" s="444">
        <f t="shared" ca="1" si="149"/>
        <v>-447499585047.51727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-447499585047.51727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-1864581604.364655</v>
      </c>
      <c r="L3479" s="444">
        <f t="shared" ca="1" si="149"/>
        <v>-449364166651.88196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-449364166651.88196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-1872350694.3828411</v>
      </c>
      <c r="L3480" s="444">
        <f t="shared" ca="1" si="149"/>
        <v>-451236517346.26477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-451236517346.26477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-1880152155.6094365</v>
      </c>
      <c r="L3481" s="444">
        <f t="shared" ca="1" si="149"/>
        <v>-453116669501.87421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-453116669501.87421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-1887986122.9244759</v>
      </c>
      <c r="L3482" s="444">
        <f t="shared" ca="1" si="149"/>
        <v>-455004655624.79871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-455004655624.79871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-1895852731.7699947</v>
      </c>
      <c r="L3483" s="444">
        <f t="shared" ca="1" si="149"/>
        <v>-456900508356.56873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-456900508356.56873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-1903752118.15237</v>
      </c>
      <c r="L3484" s="444">
        <f t="shared" ca="1" si="149"/>
        <v>-458804260474.72107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-458804260474.72107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-1911684418.6446712</v>
      </c>
      <c r="L3485" s="444">
        <f t="shared" ca="1" si="149"/>
        <v>-460715944893.36572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-460715944893.36572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-1919649770.389024</v>
      </c>
      <c r="L3486" s="444">
        <f t="shared" ca="1" si="149"/>
        <v>-462635594663.75476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-462635594663.75476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-1927648311.098978</v>
      </c>
      <c r="L3487" s="444">
        <f t="shared" ca="1" si="149"/>
        <v>-464563242974.85376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-464563242974.85376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-1935680179.0618908</v>
      </c>
      <c r="L3488" s="444">
        <f t="shared" ca="1" si="149"/>
        <v>-466498923153.91565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-466498923153.91565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-1943745513.1413152</v>
      </c>
      <c r="L3489" s="444">
        <f t="shared" ca="1" si="149"/>
        <v>-468442668667.05695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-468442668667.05695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-1951844452.7794042</v>
      </c>
      <c r="L3490" s="444">
        <f t="shared" ca="1" si="149"/>
        <v>-470394513119.83636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-470394513119.83636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-1959977137.9993181</v>
      </c>
      <c r="L3491" s="444">
        <f t="shared" ca="1" si="149"/>
        <v>-472354490257.83569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-472354490257.83569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-1968143709.4076483</v>
      </c>
      <c r="L3492" s="444">
        <f t="shared" ca="1" si="149"/>
        <v>-474322633967.24335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-474322633967.24335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-1976344308.1968472</v>
      </c>
      <c r="L3493" s="444">
        <f t="shared" ca="1" si="149"/>
        <v>-476298978275.44019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-476298978275.44019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-1984579076.1476674</v>
      </c>
      <c r="L3494" s="444">
        <f t="shared" ca="1" si="149"/>
        <v>-478283557351.58783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-478283557351.58783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-1992848155.6316161</v>
      </c>
      <c r="L3495" s="444">
        <f t="shared" ca="1" si="149"/>
        <v>-480276405507.21942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-480276405507.21942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-2001151689.613414</v>
      </c>
      <c r="L3496" s="444">
        <f t="shared" ca="1" si="149"/>
        <v>-482277557196.83282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-482277557196.83282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-2009489821.65347</v>
      </c>
      <c r="L3497" s="444">
        <f t="shared" ca="1" si="149"/>
        <v>-484287047018.48627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-484287047018.48627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-2017862695.9103594</v>
      </c>
      <c r="L3498" s="444">
        <f t="shared" ca="1" si="149"/>
        <v>-486304909714.39661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-486304909714.39661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-2026270457.1433191</v>
      </c>
      <c r="L3499" s="444">
        <f t="shared" ca="1" si="149"/>
        <v>-488331180171.53992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-488331180171.53992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-2034713250.7147496</v>
      </c>
      <c r="L3500" s="444">
        <f t="shared" ca="1" si="149"/>
        <v>-490365893422.25464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-490365893422.25464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-2043191222.5927277</v>
      </c>
      <c r="L3501" s="444">
        <f t="shared" ca="1" si="149"/>
        <v>-492409084644.84735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-492409084644.84735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-2051704519.3535306</v>
      </c>
      <c r="L3502" s="444">
        <f t="shared" ca="1" si="149"/>
        <v>-494460789164.20087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-494460789164.20087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-2060253288.1841702</v>
      </c>
      <c r="L3503" s="444">
        <f t="shared" ca="1" si="149"/>
        <v>-496521042452.38501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-496521042452.38501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-2068837676.8849378</v>
      </c>
      <c r="L3504" s="444">
        <f t="shared" ca="1" si="149"/>
        <v>-498589880129.26996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-498589880129.26996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-2077457833.871958</v>
      </c>
      <c r="L3505" s="444">
        <f t="shared" ca="1" si="149"/>
        <v>-500667337963.14191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-500667337963.14191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-2086113908.1797576</v>
      </c>
      <c r="L3506" s="444">
        <f t="shared" ca="1" si="149"/>
        <v>-502753451871.32166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-502753451871.32166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-2094806049.46384</v>
      </c>
      <c r="L3507" s="444">
        <f t="shared" ca="1" si="149"/>
        <v>-504848257920.78552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-504848257920.78552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-2103534408.003273</v>
      </c>
      <c r="L3508" s="444">
        <f t="shared" ca="1" si="149"/>
        <v>-506951792328.78882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-506951792328.78882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-2112299134.7032869</v>
      </c>
      <c r="L3509" s="444">
        <f t="shared" ca="1" si="149"/>
        <v>-509064091463.49213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-509064091463.49213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-2121100381.0978842</v>
      </c>
      <c r="L3510" s="444">
        <f t="shared" ca="1" si="149"/>
        <v>-511185191844.59003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-511185191844.59003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-2129938299.3524585</v>
      </c>
      <c r="L3511" s="444">
        <f t="shared" ca="1" si="149"/>
        <v>-513315130143.9425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-513315130143.9425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-2138813042.2664273</v>
      </c>
      <c r="L3512" s="444">
        <f t="shared" ca="1" si="149"/>
        <v>-515453943186.20892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-515453943186.20892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-2147724763.2758703</v>
      </c>
      <c r="L3513" s="444">
        <f t="shared" ca="1" si="149"/>
        <v>-517601667949.4848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-517601667949.4848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-2156673616.4561868</v>
      </c>
      <c r="L3514" s="444">
        <f t="shared" ca="1" si="149"/>
        <v>-519758341565.94098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-519758341565.94098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-2165659756.524754</v>
      </c>
      <c r="L3515" s="444">
        <f t="shared" ca="1" si="149"/>
        <v>-521924001322.46576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-521924001322.46576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-2174683338.8436074</v>
      </c>
      <c r="L3516" s="444">
        <f t="shared" ca="1" si="149"/>
        <v>-524098684661.30939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-524098684661.30939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-2183744519.4221225</v>
      </c>
      <c r="L3517" s="444">
        <f t="shared" ca="1" si="149"/>
        <v>-526282429180.73151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-526282429180.73151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-2192843454.9197145</v>
      </c>
      <c r="L3518" s="444">
        <f t="shared" ca="1" si="149"/>
        <v>-528475272635.65125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-528475272635.65125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-2201980302.6485472</v>
      </c>
      <c r="L3519" s="444">
        <f t="shared" ca="1" si="149"/>
        <v>-530677252938.2998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-530677252938.2998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-2211155220.5762491</v>
      </c>
      <c r="L3520" s="444">
        <f t="shared" ca="1" si="149"/>
        <v>-532888408158.87604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-532888408158.87604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-2220368367.32865</v>
      </c>
      <c r="L3521" s="444">
        <f t="shared" ca="1" si="149"/>
        <v>-535108776526.20471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-535108776526.20471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-2229619902.1925197</v>
      </c>
      <c r="L3522" s="444">
        <f t="shared" ca="1" si="149"/>
        <v>-537338396428.39722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-537338396428.39722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-2238909985.1183214</v>
      </c>
      <c r="L3523" s="444">
        <f t="shared" ca="1" si="149"/>
        <v>-539577306413.51556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-539577306413.51556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-2248238776.7229819</v>
      </c>
      <c r="L3524" s="444">
        <f t="shared" ca="1" si="149"/>
        <v>-541825545190.23853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-541825545190.23853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-2257606438.2926607</v>
      </c>
      <c r="L3525" s="444">
        <f t="shared" ca="1" si="149"/>
        <v>-544083151628.53119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-544083151628.53119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-2267013131.7855468</v>
      </c>
      <c r="L3526" s="444">
        <f t="shared" ca="1" si="149"/>
        <v>-546350164760.31671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-546350164760.31671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-2276459019.8346534</v>
      </c>
      <c r="L3527" s="444">
        <f t="shared" ca="1" si="149"/>
        <v>-548626623780.15137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-548626623780.15137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-2285944265.7506309</v>
      </c>
      <c r="L3528" s="444">
        <f t="shared" ca="1" si="149"/>
        <v>-550912568045.90198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-550912568045.90198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-2295469033.5245914</v>
      </c>
      <c r="L3529" s="444">
        <f t="shared" ca="1" si="149"/>
        <v>-553208037079.42651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-553208037079.42651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-2305033487.8309436</v>
      </c>
      <c r="L3530" s="444">
        <f t="shared" ca="1" si="149"/>
        <v>-555513070567.25745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-555513070567.25745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-2314637794.0302391</v>
      </c>
      <c r="L3531" s="444">
        <f t="shared" ca="1" si="149"/>
        <v>-557827708361.28772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-557827708361.28772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-2324282118.1720324</v>
      </c>
      <c r="L3532" s="444">
        <f t="shared" ca="1" si="149"/>
        <v>-560151990479.45972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-560151990479.45972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-2333966626.9977489</v>
      </c>
      <c r="L3533" s="444">
        <f t="shared" ca="1" si="149"/>
        <v>-562485957106.45752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-562485957106.45752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-2343691487.943573</v>
      </c>
      <c r="L3534" s="444">
        <f t="shared" ca="1" si="149"/>
        <v>-564829648594.40112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-564829648594.40112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-2353456869.1433382</v>
      </c>
      <c r="L3535" s="444">
        <f t="shared" ca="1" si="149"/>
        <v>-567183105463.54443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-567183105463.54443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-2363262939.4314351</v>
      </c>
      <c r="L3536" s="444">
        <f t="shared" ca="1" si="149"/>
        <v>-569546368402.97583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-569546368402.97583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-2373109868.3457327</v>
      </c>
      <c r="L3537" s="444">
        <f t="shared" ca="1" si="149"/>
        <v>-571919478271.32153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-571919478271.32153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-2382997826.1305065</v>
      </c>
      <c r="L3538" s="444">
        <f t="shared" ca="1" si="149"/>
        <v>-574302476097.45203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-574302476097.45203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-2392926983.7393832</v>
      </c>
      <c r="L3539" s="444">
        <f t="shared" ca="1" si="149"/>
        <v>-576695403081.19141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-576695403081.19141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-2402897512.8382974</v>
      </c>
      <c r="L3540" s="444">
        <f t="shared" ca="1" si="149"/>
        <v>-579098300594.02966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-579098300594.02966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-2412909585.8084569</v>
      </c>
      <c r="L3541" s="444">
        <f t="shared" ca="1" si="149"/>
        <v>-581511210179.83813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-581511210179.83813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-2422963375.7493258</v>
      </c>
      <c r="L3542" s="444">
        <f t="shared" ca="1" si="149"/>
        <v>-583934173555.5874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-583934173555.5874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-2433059056.4816141</v>
      </c>
      <c r="L3543" s="444">
        <f t="shared" ca="1" si="149"/>
        <v>-586367232612.06897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-586367232612.06897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-2443196802.5502872</v>
      </c>
      <c r="L3544" s="444">
        <f t="shared" ca="1" si="149"/>
        <v>-588810429414.61926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-588810429414.61926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-2453376789.2275801</v>
      </c>
      <c r="L3545" s="444">
        <f t="shared" ca="1" si="149"/>
        <v>-591263806203.8468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-591263806203.8468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-2463599192.5160284</v>
      </c>
      <c r="L3546" s="444">
        <f t="shared" ca="1" si="149"/>
        <v>-593727405396.36279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-593727405396.36279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-2473864189.1515117</v>
      </c>
      <c r="L3547" s="444">
        <f t="shared" ca="1" si="149"/>
        <v>-596201269585.51428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-596201269585.51428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-2484171956.6063094</v>
      </c>
      <c r="L3548" s="444">
        <f t="shared" ca="1" si="149"/>
        <v>-598685441542.12061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-598685441542.12061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-2494522673.0921693</v>
      </c>
      <c r="L3549" s="444">
        <f t="shared" ca="1" si="149"/>
        <v>-601179964215.21277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-601179964215.21277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-2504916517.5633864</v>
      </c>
      <c r="L3550" s="444">
        <f t="shared" ca="1" si="149"/>
        <v>-603684880732.77612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-603684880732.77612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-2515353669.7199006</v>
      </c>
      <c r="L3551" s="444">
        <f t="shared" ca="1" si="149"/>
        <v>-606200234402.49597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-606200234402.49597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-2525834310.0103998</v>
      </c>
      <c r="L3552" s="444">
        <f t="shared" ca="1" si="149"/>
        <v>-608726068712.50635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-608726068712.50635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-2536358619.6354432</v>
      </c>
      <c r="L3553" s="444">
        <f t="shared" ca="1" si="149"/>
        <v>-611262427332.14185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-611262427332.14185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-2546926780.550591</v>
      </c>
      <c r="L3554" s="444">
        <f t="shared" ca="1" si="149"/>
        <v>-613809354112.69238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-613809354112.69238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-2557538975.4695516</v>
      </c>
      <c r="L3555" s="444">
        <f t="shared" ca="1" si="149"/>
        <v>-616366893088.16199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-616366893088.16199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-2568195387.8673415</v>
      </c>
      <c r="L3556" s="444">
        <f t="shared" ca="1" si="149"/>
        <v>-618935088476.0293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-618935088476.0293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-2578896201.9834552</v>
      </c>
      <c r="L3557" s="444">
        <f t="shared" ca="1" si="149"/>
        <v>-621513984678.0127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-621513984678.0127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-2589641602.8250527</v>
      </c>
      <c r="L3558" s="444">
        <f t="shared" ca="1" si="149"/>
        <v>-624103626280.83777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-624103626280.83777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-2600431776.1701574</v>
      </c>
      <c r="L3559" s="444">
        <f t="shared" ca="1" si="149"/>
        <v>-626704058057.00793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-626704058057.00793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-2611266908.5708666</v>
      </c>
      <c r="L3560" s="444">
        <f t="shared" ca="1" si="149"/>
        <v>-629315324965.57886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-629315324965.57886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-2622147187.3565784</v>
      </c>
      <c r="L3561" s="444">
        <f t="shared" ca="1" si="149"/>
        <v>-631937472152.93542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-631937472152.93542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-2633072800.6372309</v>
      </c>
      <c r="L3562" s="444">
        <f t="shared" ca="1" si="149"/>
        <v>-634570544953.57263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-634570544953.57263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-2644043937.3065524</v>
      </c>
      <c r="L3563" s="444">
        <f t="shared" ca="1" si="149"/>
        <v>-637214588890.87915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-637214588890.87915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-2655060787.0453296</v>
      </c>
      <c r="L3564" s="444">
        <f t="shared" ca="1" si="149"/>
        <v>-639869649677.92444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-639869649677.92444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-2666123540.3246851</v>
      </c>
      <c r="L3565" s="444">
        <f t="shared" ca="1" si="149"/>
        <v>-642535773218.24915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-642535773218.24915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-2677232388.4093714</v>
      </c>
      <c r="L3566" s="444">
        <f t="shared" ca="1" si="149"/>
        <v>-645213005606.65857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-645213005606.65857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-2688387523.3610773</v>
      </c>
      <c r="L3567" s="444">
        <f t="shared" ca="1" si="149"/>
        <v>-647901393130.01965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-647901393130.01965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-2699589138.0417485</v>
      </c>
      <c r="L3568" s="444">
        <f t="shared" ca="1" si="149"/>
        <v>-650600982268.0614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-650600982268.0614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-2710837426.1169224</v>
      </c>
      <c r="L3569" s="444">
        <f t="shared" ca="1" si="149"/>
        <v>-653311819694.17834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-653311819694.17834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-2722132582.0590763</v>
      </c>
      <c r="L3570" s="444">
        <f t="shared" ca="1" si="149"/>
        <v>-656033952276.23743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-656033952276.23743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-2733474801.1509891</v>
      </c>
      <c r="L3571" s="444">
        <f t="shared" ca="1" si="149"/>
        <v>-658767427077.38843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-658767427077.38843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-2744864279.4891186</v>
      </c>
      <c r="L3572" s="444">
        <f t="shared" ca="1" si="149"/>
        <v>-661512291356.87756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-661512291356.87756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-2756301213.98699</v>
      </c>
      <c r="L3573" s="444">
        <f t="shared" ca="1" si="149"/>
        <v>-664268592570.8645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-664268592570.8645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-2767785802.378602</v>
      </c>
      <c r="L3574" s="444">
        <f t="shared" ca="1" si="149"/>
        <v>-667036378373.24316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-667036378373.24316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-2779318243.2218466</v>
      </c>
      <c r="L3575" s="444">
        <f t="shared" ca="1" si="149"/>
        <v>-669815696616.46497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-669815696616.46497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-2790898735.9019375</v>
      </c>
      <c r="L3576" s="444">
        <f t="shared" ca="1" si="149"/>
        <v>-672606595352.36694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-672606595352.36694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-2802527480.6348624</v>
      </c>
      <c r="L3577" s="444">
        <f t="shared" ca="1" si="149"/>
        <v>-675409122833.00183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-675409122833.00183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-2814204678.4708409</v>
      </c>
      <c r="L3578" s="444">
        <f t="shared" ref="L3578:L3832" ca="1" si="154">I3578-J3578+K3578</f>
        <v>-678223327511.47266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-678223327511.47266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-2825930531.2978029</v>
      </c>
      <c r="L3579" s="444">
        <f t="shared" ca="1" si="154"/>
        <v>-681049258042.77051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-681049258042.77051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-2837705241.8448772</v>
      </c>
      <c r="L3580" s="444">
        <f t="shared" ca="1" si="154"/>
        <v>-683886963284.61536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-683886963284.61536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-2849529013.6858974</v>
      </c>
      <c r="L3581" s="444">
        <f t="shared" ca="1" si="154"/>
        <v>-686736492298.30127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-686736492298.30127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-2861402051.2429218</v>
      </c>
      <c r="L3582" s="444">
        <f t="shared" ca="1" si="154"/>
        <v>-689597894349.54419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-689597894349.54419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-2873324559.7897673</v>
      </c>
      <c r="L3583" s="444">
        <f t="shared" ca="1" si="154"/>
        <v>-692471218909.33398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-692471218909.33398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-2885296745.4555583</v>
      </c>
      <c r="L3584" s="444">
        <f t="shared" ca="1" si="154"/>
        <v>-695356515654.78955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-695356515654.78955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-2897318815.2282896</v>
      </c>
      <c r="L3585" s="444">
        <f t="shared" ca="1" si="154"/>
        <v>-698253834470.01782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-698253834470.01782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-2909390976.9584074</v>
      </c>
      <c r="L3586" s="444">
        <f t="shared" ca="1" si="154"/>
        <v>-701163225446.9762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-701163225446.9762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-2921513439.362401</v>
      </c>
      <c r="L3587" s="444">
        <f t="shared" ca="1" si="154"/>
        <v>-704084738886.33862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-704084738886.33862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-2933686412.0264111</v>
      </c>
      <c r="L3588" s="444">
        <f t="shared" ca="1" si="154"/>
        <v>-707018425298.36499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-707018425298.36499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-2945910105.4098539</v>
      </c>
      <c r="L3589" s="444">
        <f t="shared" ca="1" si="154"/>
        <v>-709964335403.7749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-709964335403.7749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-2958184730.849062</v>
      </c>
      <c r="L3590" s="444">
        <f t="shared" ca="1" si="154"/>
        <v>-712922520134.62402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-712922520134.62402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-2970510500.5609336</v>
      </c>
      <c r="L3591" s="444">
        <f t="shared" ca="1" si="154"/>
        <v>-715893030635.18494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-715893030635.18494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-2982887627.6466041</v>
      </c>
      <c r="L3592" s="444">
        <f t="shared" ca="1" si="154"/>
        <v>-718875918262.83154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-718875918262.83154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-2995316326.0951314</v>
      </c>
      <c r="L3593" s="444">
        <f t="shared" ca="1" si="154"/>
        <v>-721871234588.92664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-721871234588.92664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-3007796810.7871943</v>
      </c>
      <c r="L3594" s="444">
        <f t="shared" ca="1" si="154"/>
        <v>-724879031399.71387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-724879031399.71387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-3020329297.4988079</v>
      </c>
      <c r="L3595" s="444">
        <f t="shared" ca="1" si="154"/>
        <v>-727899360697.21265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-727899360697.21265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-3032914002.9050527</v>
      </c>
      <c r="L3596" s="444">
        <f t="shared" ca="1" si="154"/>
        <v>-730932274700.11768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-730932274700.11768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-3045551144.5838237</v>
      </c>
      <c r="L3597" s="444">
        <f t="shared" ca="1" si="154"/>
        <v>-733977825844.70154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-733977825844.70154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-3058240941.0195899</v>
      </c>
      <c r="L3598" s="444">
        <f t="shared" ca="1" si="154"/>
        <v>-737036066785.72107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-737036066785.72107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-3070983611.6071711</v>
      </c>
      <c r="L3599" s="444">
        <f t="shared" ca="1" si="154"/>
        <v>-740107050397.32825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-740107050397.32825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-3083779376.6555343</v>
      </c>
      <c r="L3600" s="444">
        <f t="shared" ca="1" si="154"/>
        <v>-743190829773.98376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-743190829773.98376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-3096628457.3915992</v>
      </c>
      <c r="L3601" s="444">
        <f t="shared" ca="1" si="154"/>
        <v>-746287458231.37537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-746287458231.37537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-3109531075.9640641</v>
      </c>
      <c r="L3602" s="444">
        <f t="shared" ca="1" si="154"/>
        <v>-749396989307.33948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-749396989307.33948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-3122487455.447248</v>
      </c>
      <c r="L3603" s="444">
        <f t="shared" ca="1" si="154"/>
        <v>-752519476762.78674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-752519476762.78674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-3135497819.844945</v>
      </c>
      <c r="L3604" s="444">
        <f t="shared" ca="1" si="154"/>
        <v>-755654974582.63171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-755654974582.63171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-3148562394.0942988</v>
      </c>
      <c r="L3605" s="444">
        <f t="shared" ca="1" si="154"/>
        <v>-758803536976.72595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-758803536976.72595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-3161681404.0696917</v>
      </c>
      <c r="L3606" s="444">
        <f t="shared" ca="1" si="154"/>
        <v>-761965218380.79565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-761965218380.79565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-3174855076.5866485</v>
      </c>
      <c r="L3607" s="444">
        <f t="shared" ca="1" si="154"/>
        <v>-765140073457.38232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-765140073457.38232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-3188083639.4057598</v>
      </c>
      <c r="L3608" s="444">
        <f t="shared" ca="1" si="154"/>
        <v>-768328157096.78809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-768328157096.78809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-3201367321.2366171</v>
      </c>
      <c r="L3609" s="444">
        <f t="shared" ca="1" si="154"/>
        <v>-771529524418.02466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-771529524418.02466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-3214706351.7417693</v>
      </c>
      <c r="L3610" s="444">
        <f t="shared" ca="1" si="154"/>
        <v>-774744230769.76648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-774744230769.76648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-3228100961.5406938</v>
      </c>
      <c r="L3611" s="444">
        <f t="shared" ca="1" si="154"/>
        <v>-777972331731.30713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-777972331731.30713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-3241551382.2137794</v>
      </c>
      <c r="L3612" s="444">
        <f t="shared" ca="1" si="154"/>
        <v>-781213883113.52087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-781213883113.52087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-3255057846.3063369</v>
      </c>
      <c r="L3613" s="444">
        <f t="shared" ca="1" si="154"/>
        <v>-784468940959.82727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-784468940959.82727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-3268620587.3326135</v>
      </c>
      <c r="L3614" s="444">
        <f t="shared" ca="1" si="154"/>
        <v>-787737561547.15991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-787737561547.15991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-3282239839.7798328</v>
      </c>
      <c r="L3615" s="444">
        <f t="shared" ca="1" si="154"/>
        <v>-791019801386.9397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-791019801386.9397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-3295915839.1122489</v>
      </c>
      <c r="L3616" s="444">
        <f t="shared" ca="1" si="154"/>
        <v>-794315717226.052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-794315717226.052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-3309648821.7752166</v>
      </c>
      <c r="L3617" s="444">
        <f t="shared" ca="1" si="154"/>
        <v>-797625366047.82727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-797625366047.82727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-3323439025.1992803</v>
      </c>
      <c r="L3618" s="444">
        <f t="shared" ca="1" si="154"/>
        <v>-800948805073.02661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-800948805073.02661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-3337286687.8042774</v>
      </c>
      <c r="L3619" s="444">
        <f t="shared" ca="1" si="154"/>
        <v>-804286091760.83093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-804286091760.83093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-3351192049.0034623</v>
      </c>
      <c r="L3620" s="444">
        <f t="shared" ca="1" si="154"/>
        <v>-807637283809.83435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-807637283809.83435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-3365155349.207643</v>
      </c>
      <c r="L3621" s="444">
        <f t="shared" ca="1" si="154"/>
        <v>-811002439159.04199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-811002439159.04199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-3379176829.8293414</v>
      </c>
      <c r="L3622" s="444">
        <f t="shared" ca="1" si="154"/>
        <v>-814381615988.87134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-814381615988.87134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-3393256733.2869639</v>
      </c>
      <c r="L3623" s="444">
        <f t="shared" ca="1" si="154"/>
        <v>-817774872722.15833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-817774872722.15833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-3407395303.0089931</v>
      </c>
      <c r="L3624" s="444">
        <f t="shared" ca="1" si="154"/>
        <v>-821182268025.16736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-821182268025.16736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-3421592783.4381971</v>
      </c>
      <c r="L3625" s="444">
        <f t="shared" ca="1" si="154"/>
        <v>-824603860808.60559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-824603860808.60559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-3435849420.0358567</v>
      </c>
      <c r="L3626" s="444">
        <f t="shared" ca="1" si="154"/>
        <v>-828039710228.64148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-828039710228.64148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-3450165459.286006</v>
      </c>
      <c r="L3627" s="444">
        <f t="shared" ca="1" si="154"/>
        <v>-831489875687.92749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-831489875687.92749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-3464541148.699698</v>
      </c>
      <c r="L3628" s="444">
        <f t="shared" ca="1" si="154"/>
        <v>-834954416836.6272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-834954416836.6272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-3478976736.8192801</v>
      </c>
      <c r="L3629" s="444">
        <f t="shared" ca="1" si="154"/>
        <v>-838433393573.44653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-838433393573.44653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-3493472473.2226939</v>
      </c>
      <c r="L3630" s="444">
        <f t="shared" ca="1" si="154"/>
        <v>-841926866046.66919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-841926866046.66919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-3508028608.5277882</v>
      </c>
      <c r="L3631" s="444">
        <f t="shared" ca="1" si="154"/>
        <v>-845434894655.19702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-845434894655.19702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-3522645394.3966541</v>
      </c>
      <c r="L3632" s="444">
        <f t="shared" ca="1" si="154"/>
        <v>-848957540049.59363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-848957540049.59363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-3537323083.5399733</v>
      </c>
      <c r="L3633" s="444">
        <f t="shared" ca="1" si="154"/>
        <v>-852494863133.13354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-852494863133.13354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-3552061929.7213898</v>
      </c>
      <c r="L3634" s="444">
        <f t="shared" ca="1" si="154"/>
        <v>-856046925062.85498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-856046925062.85498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-3566862187.7618957</v>
      </c>
      <c r="L3635" s="444">
        <f t="shared" ca="1" si="154"/>
        <v>-859613787250.61682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-859613787250.61682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-3581724113.5442371</v>
      </c>
      <c r="L3636" s="444">
        <f t="shared" ca="1" si="154"/>
        <v>-863195511364.16101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-863195511364.16101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-3596647964.0173368</v>
      </c>
      <c r="L3637" s="444">
        <f t="shared" ca="1" si="154"/>
        <v>-866792159328.17834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-866792159328.17834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-3611633997.2007432</v>
      </c>
      <c r="L3638" s="444">
        <f t="shared" ca="1" si="154"/>
        <v>-870403793325.37903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-870403793325.37903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-3626682472.1890793</v>
      </c>
      <c r="L3639" s="444">
        <f t="shared" ca="1" si="154"/>
        <v>-874030475797.56812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-874030475797.56812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-3641793649.1565332</v>
      </c>
      <c r="L3640" s="444">
        <f t="shared" ca="1" si="154"/>
        <v>-877672269446.72461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-877672269446.72461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-3656967789.3613524</v>
      </c>
      <c r="L3641" s="444">
        <f t="shared" ca="1" si="154"/>
        <v>-881329237236.08594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-881329237236.08594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-3672205155.1503582</v>
      </c>
      <c r="L3642" s="444">
        <f t="shared" ca="1" si="154"/>
        <v>-885001442391.23633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-885001442391.23633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-3687506009.9634848</v>
      </c>
      <c r="L3643" s="444">
        <f t="shared" ca="1" si="154"/>
        <v>-888688948401.19983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-888688948401.19983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-3702870618.3383331</v>
      </c>
      <c r="L3644" s="444">
        <f t="shared" ca="1" si="154"/>
        <v>-892391819019.53821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-892391819019.53821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-3718299245.9147425</v>
      </c>
      <c r="L3645" s="444">
        <f t="shared" ca="1" si="154"/>
        <v>-896110118265.453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-896110118265.453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-3733792159.4393873</v>
      </c>
      <c r="L3646" s="444">
        <f t="shared" ca="1" si="154"/>
        <v>-899843910424.89233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-899843910424.89233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-3749349626.7703843</v>
      </c>
      <c r="L3647" s="444">
        <f t="shared" ca="1" si="154"/>
        <v>-903593260051.66272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-903593260051.66272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-3764971916.881928</v>
      </c>
      <c r="L3648" s="444">
        <f t="shared" ca="1" si="154"/>
        <v>-907358231968.54468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-907358231968.54468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-3780659299.8689361</v>
      </c>
      <c r="L3649" s="444">
        <f t="shared" ca="1" si="154"/>
        <v>-911138891268.41357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-911138891268.41357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-3796412046.9517236</v>
      </c>
      <c r="L3650" s="444">
        <f t="shared" ca="1" si="154"/>
        <v>-914935303315.36536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-914935303315.36536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-3812230430.480689</v>
      </c>
      <c r="L3651" s="444">
        <f t="shared" ca="1" si="154"/>
        <v>-918747533745.84607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-918747533745.84607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-3828114723.9410257</v>
      </c>
      <c r="L3652" s="444">
        <f t="shared" ca="1" si="154"/>
        <v>-922575648469.78711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-922575648469.78711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-3844065201.9574456</v>
      </c>
      <c r="L3653" s="444">
        <f t="shared" ca="1" si="154"/>
        <v>-926419713671.74451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-926419713671.74451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-3860082140.2989349</v>
      </c>
      <c r="L3654" s="444">
        <f t="shared" ca="1" si="154"/>
        <v>-930279795812.04346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-930279795812.04346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-3876165815.8835144</v>
      </c>
      <c r="L3655" s="444">
        <f t="shared" ca="1" si="154"/>
        <v>-934155961627.927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-934155961627.927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-3892316506.7830296</v>
      </c>
      <c r="L3656" s="444">
        <f t="shared" ca="1" si="154"/>
        <v>-938048278134.71008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-938048278134.71008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-3908534492.2279592</v>
      </c>
      <c r="L3657" s="444">
        <f t="shared" ca="1" si="154"/>
        <v>-941956812626.93799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-941956812626.93799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-3924820052.6122417</v>
      </c>
      <c r="L3658" s="444">
        <f t="shared" ca="1" si="154"/>
        <v>-945881632679.55017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-945881632679.55017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-3941173469.4981251</v>
      </c>
      <c r="L3659" s="444">
        <f t="shared" ca="1" si="154"/>
        <v>-949822806149.04834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-949822806149.04834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-3957595025.6210351</v>
      </c>
      <c r="L3660" s="444">
        <f t="shared" ca="1" si="154"/>
        <v>-953780401174.66943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-953780401174.66943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-3974085004.8944559</v>
      </c>
      <c r="L3661" s="444">
        <f t="shared" ca="1" si="154"/>
        <v>-957754486179.56384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-957754486179.56384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-3990643692.4148488</v>
      </c>
      <c r="L3662" s="444">
        <f t="shared" ca="1" si="154"/>
        <v>-961745129871.97864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-961745129871.97864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-4007271374.4665775</v>
      </c>
      <c r="L3663" s="444">
        <f t="shared" ca="1" si="154"/>
        <v>-965752401246.44519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-965752401246.44519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-4023968338.526855</v>
      </c>
      <c r="L3664" s="444">
        <f t="shared" ca="1" si="154"/>
        <v>-969776369584.97205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-969776369584.97205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-4040734873.2707167</v>
      </c>
      <c r="L3665" s="444">
        <f t="shared" ca="1" si="154"/>
        <v>-973817104458.2428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-973817104458.2428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-4057571268.5760121</v>
      </c>
      <c r="L3666" s="444">
        <f t="shared" ca="1" si="154"/>
        <v>-977874675726.81885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-977874675726.81885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-4074477815.5284119</v>
      </c>
      <c r="L3667" s="444">
        <f t="shared" ca="1" si="154"/>
        <v>-981949153542.34729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-981949153542.34729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-4091454806.4264469</v>
      </c>
      <c r="L3668" s="444">
        <f t="shared" ca="1" si="154"/>
        <v>-986040608348.77368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-986040608348.77368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-4108502534.7865567</v>
      </c>
      <c r="L3669" s="444">
        <f t="shared" ca="1" si="154"/>
        <v>-990149110883.56018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-990149110883.56018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-4125621295.3481674</v>
      </c>
      <c r="L3670" s="444">
        <f t="shared" ca="1" si="154"/>
        <v>-994274732178.90833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-994274732178.90833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-4142811384.0787849</v>
      </c>
      <c r="L3671" s="444">
        <f t="shared" ca="1" si="154"/>
        <v>-998417543562.98706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-998417543562.98706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-4160073098.1791134</v>
      </c>
      <c r="L3672" s="444">
        <f t="shared" ca="1" si="154"/>
        <v>-1002577616661.1661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-1002577616661.1661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-4177406736.088192</v>
      </c>
      <c r="L3673" s="444">
        <f t="shared" ca="1" si="154"/>
        <v>-1006755023397.2543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-1006755023397.2543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-4194812597.4885592</v>
      </c>
      <c r="L3674" s="444">
        <f t="shared" ca="1" si="154"/>
        <v>-1010949835994.7428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-1010949835994.7428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-4212290983.3114281</v>
      </c>
      <c r="L3675" s="444">
        <f t="shared" ca="1" si="154"/>
        <v>-1015162126978.0542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-1015162126978.0542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-4229842195.7418923</v>
      </c>
      <c r="L3676" s="444">
        <f t="shared" ca="1" si="154"/>
        <v>-1019391969173.7961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-1019391969173.7961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-4247466538.2241507</v>
      </c>
      <c r="L3677" s="444">
        <f t="shared" ca="1" si="154"/>
        <v>-1023639435712.0203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-1023639435712.0203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-4265164315.4667516</v>
      </c>
      <c r="L3678" s="444">
        <f t="shared" ca="1" si="154"/>
        <v>-1027904600027.4871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-1027904600027.4871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-4282935833.4478626</v>
      </c>
      <c r="L3679" s="444">
        <f t="shared" ca="1" si="154"/>
        <v>-1032187535860.9349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-1032187535860.9349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-4300781399.4205618</v>
      </c>
      <c r="L3680" s="444">
        <f t="shared" ca="1" si="154"/>
        <v>-1036488317260.3555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-1036488317260.3555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-4318701321.918148</v>
      </c>
      <c r="L3681" s="444">
        <f t="shared" ca="1" si="154"/>
        <v>-1040807018582.2736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-1040807018582.2736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-4336695910.7594728</v>
      </c>
      <c r="L3682" s="444">
        <f t="shared" ca="1" si="154"/>
        <v>-1045143714493.0331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-1045143714493.0331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-4354765477.0543041</v>
      </c>
      <c r="L3683" s="444">
        <f t="shared" ca="1" si="154"/>
        <v>-1049498479970.0874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-1049498479970.0874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-4372910333.2086973</v>
      </c>
      <c r="L3684" s="444">
        <f t="shared" ca="1" si="154"/>
        <v>-1053871390303.2961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-1053871390303.2961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-4391130792.9304008</v>
      </c>
      <c r="L3685" s="444">
        <f t="shared" ca="1" si="154"/>
        <v>-1058262521096.2266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-1058262521096.2266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-4409427171.2342777</v>
      </c>
      <c r="L3686" s="444">
        <f t="shared" ca="1" si="154"/>
        <v>-1062671948267.4608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-1062671948267.4608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-4427799784.447753</v>
      </c>
      <c r="L3687" s="444">
        <f t="shared" ca="1" si="154"/>
        <v>-1067099748051.9086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-1067099748051.9086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-4446248950.2162857</v>
      </c>
      <c r="L3688" s="444">
        <f t="shared" ca="1" si="154"/>
        <v>-1071545997002.1249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-1071545997002.1249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-4464774987.5088539</v>
      </c>
      <c r="L3689" s="444">
        <f t="shared" ca="1" si="154"/>
        <v>-1076010771989.6338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-1076010771989.6338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-4483378216.6234741</v>
      </c>
      <c r="L3690" s="444">
        <f t="shared" ca="1" si="154"/>
        <v>-1080494150206.2573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-1080494150206.2573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-4502058959.1927385</v>
      </c>
      <c r="L3691" s="444">
        <f t="shared" ca="1" si="154"/>
        <v>-1084996209165.4501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-1084996209165.4501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-4520817538.1893749</v>
      </c>
      <c r="L3692" s="444">
        <f t="shared" ca="1" si="154"/>
        <v>-1089517026703.6394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-1089517026703.6394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-4539654277.9318314</v>
      </c>
      <c r="L3693" s="444">
        <f t="shared" ca="1" si="154"/>
        <v>-1094056680981.5713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-1094056680981.5713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-4558569504.0898809</v>
      </c>
      <c r="L3694" s="444">
        <f t="shared" ca="1" si="154"/>
        <v>-1098615250485.6611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-1098615250485.6611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-4577563543.6902552</v>
      </c>
      <c r="L3695" s="444">
        <f t="shared" ca="1" si="154"/>
        <v>-1103192814029.3513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-1103192814029.3513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-4596636725.1222973</v>
      </c>
      <c r="L3696" s="444">
        <f t="shared" ca="1" si="154"/>
        <v>-1107789450754.4736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-1107789450754.4736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-4615789378.1436405</v>
      </c>
      <c r="L3697" s="444">
        <f t="shared" ca="1" si="154"/>
        <v>-1112405240132.6172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-1112405240132.6172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-4635021833.8859053</v>
      </c>
      <c r="L3698" s="444">
        <f t="shared" ca="1" si="154"/>
        <v>-1117040261966.5032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-1117040261966.5032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-4654334424.8604298</v>
      </c>
      <c r="L3699" s="444">
        <f t="shared" ca="1" si="154"/>
        <v>-1121694596391.3635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-1121694596391.3635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-4673727484.964015</v>
      </c>
      <c r="L3700" s="444">
        <f t="shared" ca="1" si="154"/>
        <v>-1126368323876.3276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-1126368323876.3276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-4693201349.4846983</v>
      </c>
      <c r="L3701" s="444">
        <f t="shared" ca="1" si="154"/>
        <v>-1131061525225.8123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-1131061525225.8123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-4712756355.1075506</v>
      </c>
      <c r="L3702" s="444">
        <f t="shared" ca="1" si="154"/>
        <v>-1135774281580.9199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-1135774281580.9199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-4732392839.9204998</v>
      </c>
      <c r="L3703" s="444">
        <f t="shared" ca="1" si="154"/>
        <v>-1140506674420.8403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-1140506674420.8403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-4752111143.4201679</v>
      </c>
      <c r="L3704" s="444">
        <f t="shared" ca="1" si="154"/>
        <v>-1145258785564.2605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-1145258785564.2605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-4771911606.5177517</v>
      </c>
      <c r="L3705" s="444">
        <f t="shared" ca="1" si="154"/>
        <v>-1150030697170.7783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-1150030697170.7783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-4791794571.5449095</v>
      </c>
      <c r="L3706" s="444">
        <f t="shared" ca="1" si="154"/>
        <v>-1154822491742.3232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-1154822491742.3232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-4811760382.2596798</v>
      </c>
      <c r="L3707" s="444">
        <f t="shared" ca="1" si="154"/>
        <v>-1159634252124.583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-1159634252124.583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-4831809383.8524294</v>
      </c>
      <c r="L3708" s="444">
        <f t="shared" ca="1" si="154"/>
        <v>-1164466061508.4355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-1164466061508.4355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-4851941922.9518147</v>
      </c>
      <c r="L3709" s="444">
        <f t="shared" ca="1" si="154"/>
        <v>-1169318003431.3875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-1169318003431.3875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-4872158347.6307812</v>
      </c>
      <c r="L3710" s="444">
        <f t="shared" ca="1" si="154"/>
        <v>-1174190161779.0183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-1174190161779.0183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-4892459007.4125767</v>
      </c>
      <c r="L3711" s="444">
        <f t="shared" ca="1" si="154"/>
        <v>-1179082620786.4309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-1179082620786.4309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-4912844253.2767954</v>
      </c>
      <c r="L3712" s="444">
        <f t="shared" ca="1" si="154"/>
        <v>-1183995465039.7078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-1183995465039.7078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-4933314437.6654491</v>
      </c>
      <c r="L3713" s="444">
        <f t="shared" ca="1" si="154"/>
        <v>-1188928779477.3733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-1188928779477.3733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-4953869914.4890556</v>
      </c>
      <c r="L3714" s="444">
        <f t="shared" ca="1" si="154"/>
        <v>-1193882649391.8623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-1193882649391.8623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-4974511039.1327591</v>
      </c>
      <c r="L3715" s="444">
        <f t="shared" ca="1" si="154"/>
        <v>-1198857160430.9951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-1198857160430.9951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-4995238168.4624796</v>
      </c>
      <c r="L3716" s="444">
        <f t="shared" ca="1" si="154"/>
        <v>-1203852398599.4575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-1203852398599.4575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-5016051660.8310728</v>
      </c>
      <c r="L3717" s="444">
        <f t="shared" ca="1" si="154"/>
        <v>-1208868450260.2886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-1208868450260.2886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-5036951876.0845356</v>
      </c>
      <c r="L3718" s="444">
        <f t="shared" ca="1" si="154"/>
        <v>-1213905402136.373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-1213905402136.373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-5057939175.5682211</v>
      </c>
      <c r="L3719" s="444">
        <f t="shared" ca="1" si="154"/>
        <v>-1218963341311.9412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-1218963341311.9412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-5079013922.1330881</v>
      </c>
      <c r="L3720" s="444">
        <f t="shared" ca="1" si="154"/>
        <v>-1224042355234.0742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-1224042355234.0742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-5100176480.1419754</v>
      </c>
      <c r="L3721" s="444">
        <f t="shared" ca="1" si="154"/>
        <v>-1229142531714.2163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-1229142531714.2163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-5121427215.4759016</v>
      </c>
      <c r="L3722" s="444">
        <f t="shared" ca="1" si="154"/>
        <v>-1234263958929.6921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-1234263958929.6921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-5142766495.5403843</v>
      </c>
      <c r="L3723" s="444">
        <f t="shared" ca="1" si="154"/>
        <v>-1239406725425.2324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-1239406725425.2324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-5164194689.2718019</v>
      </c>
      <c r="L3724" s="444">
        <f t="shared" ca="1" si="154"/>
        <v>-1244570920114.5042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-1244570920114.5042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-5185712167.1437674</v>
      </c>
      <c r="L3725" s="444">
        <f t="shared" ca="1" si="154"/>
        <v>-1249756632281.6479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-1249756632281.6479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-5207319301.1735334</v>
      </c>
      <c r="L3726" s="444">
        <f t="shared" ca="1" si="154"/>
        <v>-1254963951582.8215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-1254963951582.8215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-5229016464.9284229</v>
      </c>
      <c r="L3727" s="444">
        <f t="shared" ca="1" si="154"/>
        <v>-1260192968047.75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-1260192968047.75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-5250804033.5322914</v>
      </c>
      <c r="L3728" s="444">
        <f t="shared" ca="1" si="154"/>
        <v>-1265443772081.2822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-1265443772081.2822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-5272682383.6720095</v>
      </c>
      <c r="L3729" s="444">
        <f t="shared" ca="1" si="154"/>
        <v>-1270716454464.9543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-1270716454464.9543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-5294651893.6039762</v>
      </c>
      <c r="L3730" s="444">
        <f t="shared" ca="1" si="154"/>
        <v>-1276011106358.5583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-1276011106358.5583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-5316712943.1606598</v>
      </c>
      <c r="L3731" s="444">
        <f t="shared" ca="1" si="154"/>
        <v>-1281327819301.719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-1281327819301.719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-5338865913.7571621</v>
      </c>
      <c r="L3732" s="444">
        <f t="shared" ca="1" si="154"/>
        <v>-1286666685215.4761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-1286666685215.4761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-5361111188.3978167</v>
      </c>
      <c r="L3733" s="444">
        <f t="shared" ca="1" si="154"/>
        <v>-1292027796403.8738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-1292027796403.8738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-5383449151.682807</v>
      </c>
      <c r="L3734" s="444">
        <f t="shared" ca="1" si="154"/>
        <v>-1297411245555.5566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-1297411245555.5566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-5405880189.8148193</v>
      </c>
      <c r="L3735" s="444">
        <f t="shared" ca="1" si="154"/>
        <v>-1302817125745.3716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-1302817125745.3716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-5428404690.6057148</v>
      </c>
      <c r="L3736" s="444">
        <f t="shared" ca="1" si="154"/>
        <v>-1308245530435.9773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-1308245530435.9773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-5451023043.4832382</v>
      </c>
      <c r="L3737" s="444">
        <f t="shared" ca="1" si="154"/>
        <v>-1313696553479.4604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-1313696553479.4604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-5473735639.4977522</v>
      </c>
      <c r="L3738" s="444">
        <f t="shared" ca="1" si="154"/>
        <v>-1319170289118.9583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-1319170289118.9583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-5496542871.3289928</v>
      </c>
      <c r="L3739" s="444">
        <f t="shared" ca="1" si="154"/>
        <v>-1324666831990.2874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-1324666831990.2874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-5519445133.2928638</v>
      </c>
      <c r="L3740" s="444">
        <f t="shared" ca="1" si="154"/>
        <v>-1330186277123.5803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-1330186277123.5803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-5542442821.3482513</v>
      </c>
      <c r="L3741" s="444">
        <f t="shared" ca="1" si="154"/>
        <v>-1335728719944.9285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-1335728719944.9285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-5565536333.1038685</v>
      </c>
      <c r="L3742" s="444">
        <f t="shared" ca="1" si="154"/>
        <v>-1341294256278.0322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-1341294256278.0322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-5588726067.8251343</v>
      </c>
      <c r="L3743" s="444">
        <f t="shared" ca="1" si="154"/>
        <v>-1346882982345.8574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-1346882982345.8574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-5612012426.4410725</v>
      </c>
      <c r="L3744" s="444">
        <f t="shared" ca="1" si="154"/>
        <v>-1352494994772.2986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-1352494994772.2986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-5635395811.5512438</v>
      </c>
      <c r="L3745" s="444">
        <f t="shared" ca="1" si="154"/>
        <v>-1358130390583.8499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-1358130390583.8499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-5658876627.4327078</v>
      </c>
      <c r="L3746" s="444">
        <f t="shared" ca="1" si="154"/>
        <v>-1363789267211.2825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-1363789267211.2825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-5682455280.0470104</v>
      </c>
      <c r="L3747" s="444">
        <f t="shared" ca="1" si="154"/>
        <v>-1369471722491.3296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-1369471722491.3296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-5706132177.0472069</v>
      </c>
      <c r="L3748" s="444">
        <f t="shared" ca="1" si="154"/>
        <v>-1375177854668.3767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-1375177854668.3767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-5729907727.7849026</v>
      </c>
      <c r="L3749" s="444">
        <f t="shared" ca="1" si="154"/>
        <v>-1380907762396.1616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-1380907762396.1616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-5753782343.3173399</v>
      </c>
      <c r="L3750" s="444">
        <f t="shared" ca="1" si="154"/>
        <v>-1386661544739.479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-1386661544739.479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-5777756436.4144955</v>
      </c>
      <c r="L3751" s="444">
        <f t="shared" ca="1" si="154"/>
        <v>-1392439301175.8936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-1392439301175.8936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-5801830421.5662231</v>
      </c>
      <c r="L3752" s="444">
        <f t="shared" ca="1" si="154"/>
        <v>-1398241131597.4597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-1398241131597.4597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-5826004714.9894152</v>
      </c>
      <c r="L3753" s="444">
        <f t="shared" ca="1" si="154"/>
        <v>-1404067136312.4492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-1404067136312.4492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-5850279734.6352053</v>
      </c>
      <c r="L3754" s="444">
        <f t="shared" ca="1" si="154"/>
        <v>-1409917416047.0845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-1409917416047.0845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-5874655900.1961851</v>
      </c>
      <c r="L3755" s="444">
        <f t="shared" ca="1" si="154"/>
        <v>-1415792071947.2808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-1415792071947.2808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-5899133633.1136694</v>
      </c>
      <c r="L3756" s="444">
        <f t="shared" ca="1" si="154"/>
        <v>-1421691205580.3945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-1421691205580.3945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-5923713356.5849771</v>
      </c>
      <c r="L3757" s="444">
        <f t="shared" ca="1" si="154"/>
        <v>-1427614918936.9795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-1427614918936.9795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-5948395495.5707474</v>
      </c>
      <c r="L3758" s="444">
        <f t="shared" ca="1" si="154"/>
        <v>-1433563314432.5503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-1433563314432.5503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-5973180476.8022928</v>
      </c>
      <c r="L3759" s="444">
        <f t="shared" ca="1" si="154"/>
        <v>-1439536494909.3525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-1439536494909.3525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-5998068728.788969</v>
      </c>
      <c r="L3760" s="444">
        <f t="shared" ca="1" si="154"/>
        <v>-1445534563638.1416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-1445534563638.1416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-6023060681.8255901</v>
      </c>
      <c r="L3761" s="444">
        <f t="shared" ca="1" si="154"/>
        <v>-1451557624319.9673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-1451557624319.9673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-6048156767.9998636</v>
      </c>
      <c r="L3762" s="444">
        <f t="shared" ca="1" si="154"/>
        <v>-1457605781087.967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-1457605781087.967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-6073357421.1998625</v>
      </c>
      <c r="L3763" s="444">
        <f t="shared" ca="1" si="154"/>
        <v>-1463679138509.167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-1463679138509.167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-6098663077.1215286</v>
      </c>
      <c r="L3764" s="444">
        <f t="shared" ca="1" si="154"/>
        <v>-1469777801586.2886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-1469777801586.2886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-6124074173.2762022</v>
      </c>
      <c r="L3765" s="444">
        <f t="shared" ca="1" si="154"/>
        <v>-1475901875759.5647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-1475901875759.5647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-6149591148.9981861</v>
      </c>
      <c r="L3766" s="444">
        <f t="shared" ca="1" si="154"/>
        <v>-1482051466908.563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-1482051466908.563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-6175214445.4523458</v>
      </c>
      <c r="L3767" s="444">
        <f t="shared" ca="1" si="154"/>
        <v>-1488226681354.0154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-1488226681354.0154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-6200944505.6417303</v>
      </c>
      <c r="L3768" s="444">
        <f t="shared" ca="1" si="154"/>
        <v>-1494427625859.6572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-1494427625859.6572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-6226781774.4152384</v>
      </c>
      <c r="L3769" s="444">
        <f t="shared" ca="1" si="154"/>
        <v>-1500654407634.0725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-1500654407634.0725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-6252726698.4753017</v>
      </c>
      <c r="L3770" s="444">
        <f t="shared" ca="1" si="154"/>
        <v>-1506907134332.5479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-1506907134332.5479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-6278779726.3856163</v>
      </c>
      <c r="L3771" s="444">
        <f t="shared" ca="1" si="154"/>
        <v>-1513185914058.9333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-1513185914058.9333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-6304941308.5788889</v>
      </c>
      <c r="L3772" s="444">
        <f t="shared" ca="1" si="154"/>
        <v>-1519490855367.5122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-1519490855367.5122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-6331211897.3646345</v>
      </c>
      <c r="L3773" s="444">
        <f t="shared" ca="1" si="154"/>
        <v>-1525822067264.877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-1525822067264.877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-6357591946.9369869</v>
      </c>
      <c r="L3774" s="444">
        <f t="shared" ca="1" si="154"/>
        <v>-1532179659211.814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-1532179659211.814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-6384081913.3825579</v>
      </c>
      <c r="L3775" s="444">
        <f t="shared" ca="1" si="154"/>
        <v>-1538563741125.1965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-1538563741125.1965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-6410682254.6883192</v>
      </c>
      <c r="L3776" s="444">
        <f t="shared" ca="1" si="154"/>
        <v>-1544974423379.8848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-1544974423379.8848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-6437393430.7495193</v>
      </c>
      <c r="L3777" s="444">
        <f t="shared" ca="1" si="154"/>
        <v>-1551411816810.6343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-1551411816810.6343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-6464215903.3776426</v>
      </c>
      <c r="L3778" s="444">
        <f t="shared" ca="1" si="154"/>
        <v>-1557876032714.012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-1557876032714.012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-6491150136.308383</v>
      </c>
      <c r="L3779" s="444">
        <f t="shared" ca="1" si="154"/>
        <v>-1564367182850.3203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-1564367182850.3203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-6518196595.2096682</v>
      </c>
      <c r="L3780" s="444">
        <f t="shared" ca="1" si="154"/>
        <v>-1570885379445.53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-1570885379445.53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-6545355747.6897087</v>
      </c>
      <c r="L3781" s="444">
        <f t="shared" ca="1" si="154"/>
        <v>-1577430735193.2197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-1577430735193.2197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-6572628063.3050823</v>
      </c>
      <c r="L3782" s="444">
        <f t="shared" ca="1" si="154"/>
        <v>-1584003363256.5249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-1584003363256.5249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-6600014013.5688534</v>
      </c>
      <c r="L3783" s="444">
        <f t="shared" ca="1" si="154"/>
        <v>-1590603377270.0938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-1590603377270.0938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-6627514071.958724</v>
      </c>
      <c r="L3784" s="444">
        <f t="shared" ca="1" si="154"/>
        <v>-1597230891342.0525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-1597230891342.0525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-6655128713.9252186</v>
      </c>
      <c r="L3785" s="444">
        <f t="shared" ca="1" si="154"/>
        <v>-1603886020055.9778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-1603886020055.9778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-6682858416.8999071</v>
      </c>
      <c r="L3786" s="444">
        <f t="shared" ca="1" si="154"/>
        <v>-1610568878472.8777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-1610568878472.8777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-6710703660.3036566</v>
      </c>
      <c r="L3787" s="444">
        <f t="shared" ca="1" si="154"/>
        <v>-1617279582133.1814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-1617279582133.1814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-6738664925.5549221</v>
      </c>
      <c r="L3788" s="444">
        <f t="shared" ca="1" si="154"/>
        <v>-1624018247058.7363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-1624018247058.7363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-6766742696.0780678</v>
      </c>
      <c r="L3789" s="444">
        <f t="shared" ca="1" si="154"/>
        <v>-1630784989754.8145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-1630784989754.8145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-6794937457.3117266</v>
      </c>
      <c r="L3790" s="444">
        <f t="shared" ca="1" si="154"/>
        <v>-1637579927212.1262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-1637579927212.1262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-6823249696.7171926</v>
      </c>
      <c r="L3791" s="444">
        <f t="shared" ca="1" si="154"/>
        <v>-1644403176908.8435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-1644403176908.8435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-6851679903.7868481</v>
      </c>
      <c r="L3792" s="444">
        <f t="shared" ca="1" si="154"/>
        <v>-1651254856812.6304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-1651254856812.6304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-6880228570.0526266</v>
      </c>
      <c r="L3793" s="444">
        <f t="shared" ca="1" si="154"/>
        <v>-1658135085382.6831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-1658135085382.6831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-6908896189.0945129</v>
      </c>
      <c r="L3794" s="444">
        <f t="shared" ca="1" si="154"/>
        <v>-1665043981571.7776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-1665043981571.7776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-6937683256.5490732</v>
      </c>
      <c r="L3795" s="444">
        <f t="shared" ca="1" si="154"/>
        <v>-1671981664828.3267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-1671981664828.3267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-6966590270.1180277</v>
      </c>
      <c r="L3796" s="444">
        <f t="shared" ca="1" si="154"/>
        <v>-1678948255098.4446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-1678948255098.4446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-6995617729.5768518</v>
      </c>
      <c r="L3797" s="444">
        <f t="shared" ca="1" si="154"/>
        <v>-1685943872828.0215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-1685943872828.0215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-7024766136.7834225</v>
      </c>
      <c r="L3798" s="444">
        <f t="shared" ca="1" si="154"/>
        <v>-1692968638964.8049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-1692968638964.8049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-7054035995.6866875</v>
      </c>
      <c r="L3799" s="444">
        <f t="shared" ca="1" si="154"/>
        <v>-1700022674960.4917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-1700022674960.4917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-7083427812.3353815</v>
      </c>
      <c r="L3800" s="444">
        <f t="shared" ca="1" si="154"/>
        <v>-1707106102772.8271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-1707106102772.8271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-7112942094.8867798</v>
      </c>
      <c r="L3801" s="444">
        <f t="shared" ca="1" si="154"/>
        <v>-1714219044867.7139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-1714219044867.7139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-7142579353.6154757</v>
      </c>
      <c r="L3802" s="444">
        <f t="shared" ca="1" si="154"/>
        <v>-1721361624221.3293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-1721361624221.3293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-7172340100.9222059</v>
      </c>
      <c r="L3803" s="444">
        <f t="shared" ca="1" si="154"/>
        <v>-1728533964322.2515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-1728533964322.2515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-7202224851.3427143</v>
      </c>
      <c r="L3804" s="444">
        <f t="shared" ca="1" si="154"/>
        <v>-1735736189173.5942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-1735736189173.5942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-7232234121.5566435</v>
      </c>
      <c r="L3805" s="444">
        <f t="shared" ca="1" si="154"/>
        <v>-1742968423295.1509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-1742968423295.1509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-7262368430.3964615</v>
      </c>
      <c r="L3806" s="444">
        <f t="shared" ca="1" si="154"/>
        <v>-1750230791725.5474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-1750230791725.5474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-7292628298.8564482</v>
      </c>
      <c r="L3807" s="444">
        <f t="shared" ca="1" si="154"/>
        <v>-1757523420024.4038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-1757523420024.4038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-7323014250.1016827</v>
      </c>
      <c r="L3808" s="444">
        <f t="shared" ca="1" si="154"/>
        <v>-1764846434274.5054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-1764846434274.5054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-7353526809.4771051</v>
      </c>
      <c r="L3809" s="444">
        <f t="shared" ca="1" si="154"/>
        <v>-1772199961083.9824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-1772199961083.9824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-7384166504.516593</v>
      </c>
      <c r="L3810" s="444">
        <f t="shared" ca="1" si="154"/>
        <v>-1779584127588.499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-1779584127588.499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-7414933864.9520788</v>
      </c>
      <c r="L3811" s="444">
        <f t="shared" ca="1" si="154"/>
        <v>-1786999061453.4512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-1786999061453.4512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-7445829422.7227135</v>
      </c>
      <c r="L3812" s="444">
        <f t="shared" ca="1" si="154"/>
        <v>-1794444890876.1738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-1794444890876.1738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-7476853711.9840574</v>
      </c>
      <c r="L3813" s="444">
        <f t="shared" ca="1" si="154"/>
        <v>-1801921744588.158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-1801921744588.158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-7508007269.1173258</v>
      </c>
      <c r="L3814" s="444">
        <f t="shared" ca="1" si="154"/>
        <v>-1809429751857.2754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-1809429751857.2754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-7539290632.7386475</v>
      </c>
      <c r="L3815" s="444">
        <f t="shared" ca="1" si="154"/>
        <v>-1816969042490.0142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-1816969042490.0142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-7570704343.7083931</v>
      </c>
      <c r="L3816" s="444">
        <f t="shared" ca="1" si="154"/>
        <v>-1824539746833.7227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-1824539746833.7227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-7602248945.1405106</v>
      </c>
      <c r="L3817" s="444">
        <f t="shared" ca="1" si="154"/>
        <v>-1832141995778.8633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-1832141995778.8633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-7633924982.411931</v>
      </c>
      <c r="L3818" s="444">
        <f t="shared" ca="1" si="154"/>
        <v>-1839775920761.2751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-1839775920761.2751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-7665733003.1719809</v>
      </c>
      <c r="L3819" s="444">
        <f t="shared" ca="1" si="154"/>
        <v>-1847441653764.447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-1847441653764.447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-7697673557.3518639</v>
      </c>
      <c r="L3820" s="444">
        <f t="shared" ca="1" si="154"/>
        <v>-1855139327321.7988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-1855139327321.7988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-7729747197.1741619</v>
      </c>
      <c r="L3821" s="444">
        <f t="shared" ca="1" si="154"/>
        <v>-1862869074518.9729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-1862869074518.9729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-7761954477.1623859</v>
      </c>
      <c r="L3822" s="444">
        <f t="shared" ca="1" si="154"/>
        <v>-1870631028996.1353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-1870631028996.1353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-7794295954.1505642</v>
      </c>
      <c r="L3823" s="444">
        <f t="shared" ca="1" si="154"/>
        <v>-1878425324950.2859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-1878425324950.2859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-7826772187.2928581</v>
      </c>
      <c r="L3824" s="444">
        <f t="shared" ca="1" si="154"/>
        <v>-1886252097137.5789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-1886252097137.5789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-7859383738.073245</v>
      </c>
      <c r="L3825" s="444">
        <f t="shared" ca="1" si="154"/>
        <v>-1894111480875.6521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-1894111480875.6521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-7892131170.315217</v>
      </c>
      <c r="L3826" s="444">
        <f t="shared" ca="1" si="154"/>
        <v>-1902003612045.9673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-1902003612045.9673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-7925015050.1915293</v>
      </c>
      <c r="L3827" s="444">
        <f t="shared" ca="1" si="154"/>
        <v>-1909928627096.1589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-1909928627096.1589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-7958035946.2339954</v>
      </c>
      <c r="L3828" s="444">
        <f t="shared" ca="1" si="154"/>
        <v>-1917886663042.3928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-1917886663042.3928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-7991194429.3433037</v>
      </c>
      <c r="L3829" s="444">
        <f t="shared" ca="1" si="154"/>
        <v>-1925877857471.7361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-1925877857471.7361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-8024491072.7989006</v>
      </c>
      <c r="L3830" s="444">
        <f t="shared" ca="1" si="154"/>
        <v>-1933902348544.5349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-1933902348544.5349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-8057926452.2688961</v>
      </c>
      <c r="L3831" s="444">
        <f t="shared" ca="1" si="154"/>
        <v>-1941960274996.8037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-1941960274996.8037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-8091501145.820015</v>
      </c>
      <c r="L3832" s="444">
        <f t="shared" ca="1" si="154"/>
        <v>-1950051776142.6238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-1950051776142.6238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-8125215733.9275999</v>
      </c>
      <c r="L3833" s="444">
        <f t="shared" ref="L3833:L4087" ca="1" si="159">I3833-J3833+K3833</f>
        <v>-1958176991876.5513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-1958176991876.5513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-8159070799.485631</v>
      </c>
      <c r="L3834" s="444">
        <f t="shared" ca="1" si="159"/>
        <v>-1966336062676.0369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-1966336062676.0369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-8193066927.8168201</v>
      </c>
      <c r="L3835" s="444">
        <f t="shared" ca="1" si="159"/>
        <v>-1974529129603.8538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-1974529129603.8538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-8227204706.682724</v>
      </c>
      <c r="L3836" s="444">
        <f t="shared" ca="1" si="159"/>
        <v>-1982756334310.5364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-1982756334310.5364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-8261484726.2939014</v>
      </c>
      <c r="L3837" s="444">
        <f t="shared" ca="1" si="159"/>
        <v>-1991017819036.8303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-1991017819036.8303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-8295907579.3201265</v>
      </c>
      <c r="L3838" s="444">
        <f t="shared" ca="1" si="159"/>
        <v>-1999313726616.1504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-1999313726616.1504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-8330473860.9006262</v>
      </c>
      <c r="L3839" s="444">
        <f t="shared" ca="1" si="159"/>
        <v>-2007644200477.051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-2007644200477.051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-8365184168.6543798</v>
      </c>
      <c r="L3840" s="444">
        <f t="shared" ca="1" si="159"/>
        <v>-2016009384645.7053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-2016009384645.7053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-8400039102.6904383</v>
      </c>
      <c r="L3841" s="444">
        <f t="shared" ca="1" si="159"/>
        <v>-2024409423748.3958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-2024409423748.3958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-8435039265.6183157</v>
      </c>
      <c r="L3842" s="444">
        <f t="shared" ca="1" si="159"/>
        <v>-2032844463014.0142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-2032844463014.0142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-8470185262.5583925</v>
      </c>
      <c r="L3843" s="444">
        <f t="shared" ca="1" si="159"/>
        <v>-2041314648276.5725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-2041314648276.5725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-8505477701.1523857</v>
      </c>
      <c r="L3844" s="444">
        <f t="shared" ca="1" si="159"/>
        <v>-2049820125977.7249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-2049820125977.7249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-8540917191.5738535</v>
      </c>
      <c r="L3845" s="444">
        <f t="shared" ca="1" si="159"/>
        <v>-2058361043169.2988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-2058361043169.2988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-8576504346.5387449</v>
      </c>
      <c r="L3846" s="444">
        <f t="shared" ca="1" si="159"/>
        <v>-2066937547515.8376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-2066937547515.8376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-8612239781.3159885</v>
      </c>
      <c r="L3847" s="444">
        <f t="shared" ca="1" si="159"/>
        <v>-2075549787297.1536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-2075549787297.1536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-8648124113.7381382</v>
      </c>
      <c r="L3848" s="444">
        <f t="shared" ca="1" si="159"/>
        <v>-2084197911410.8916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-2084197911410.8916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-8684157964.2120476</v>
      </c>
      <c r="L3849" s="444">
        <f t="shared" ca="1" si="159"/>
        <v>-2092882069375.1038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-2092882069375.1038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-8720341955.729599</v>
      </c>
      <c r="L3850" s="444">
        <f t="shared" ca="1" si="159"/>
        <v>-2101602411330.8333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-2101602411330.8333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-8756676713.8784714</v>
      </c>
      <c r="L3851" s="444">
        <f t="shared" ca="1" si="159"/>
        <v>-2110359088044.7117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-2110359088044.7117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-8793162866.8529663</v>
      </c>
      <c r="L3852" s="444">
        <f t="shared" ca="1" si="159"/>
        <v>-2119152250911.5647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-2119152250911.5647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-8829801045.4648533</v>
      </c>
      <c r="L3853" s="444">
        <f t="shared" ca="1" si="159"/>
        <v>-2127982051957.0295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-2127982051957.0295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-8866591883.1542892</v>
      </c>
      <c r="L3854" s="444">
        <f t="shared" ca="1" si="159"/>
        <v>-2136848643840.1838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-2136848643840.1838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-8903536016.0007668</v>
      </c>
      <c r="L3855" s="444">
        <f t="shared" ca="1" si="159"/>
        <v>-2145752179856.1846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-2145752179856.1846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-8940634082.7341003</v>
      </c>
      <c r="L3856" s="444">
        <f t="shared" ca="1" si="159"/>
        <v>-2154692813938.9187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-2154692813938.9187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-8977886724.7454929</v>
      </c>
      <c r="L3857" s="444">
        <f t="shared" ca="1" si="159"/>
        <v>-2163670700663.6643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-2163670700663.6643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-9015294586.0986004</v>
      </c>
      <c r="L3858" s="444">
        <f t="shared" ca="1" si="159"/>
        <v>-2172685995249.7629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-2172685995249.7629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-9052858313.540678</v>
      </c>
      <c r="L3859" s="444">
        <f t="shared" ca="1" si="159"/>
        <v>-2181738853563.3037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-2181738853563.3037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-9090578556.5137653</v>
      </c>
      <c r="L3860" s="444">
        <f t="shared" ca="1" si="159"/>
        <v>-2190829432119.8174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-2190829432119.8174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-9128455967.165905</v>
      </c>
      <c r="L3861" s="444">
        <f t="shared" ca="1" si="159"/>
        <v>-2199957888086.9834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-2199957888086.9834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-9166491200.3624306</v>
      </c>
      <c r="L3862" s="444">
        <f t="shared" ca="1" si="159"/>
        <v>-2209124379287.3457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-2209124379287.3457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-9204684913.6972733</v>
      </c>
      <c r="L3863" s="444">
        <f t="shared" ca="1" si="159"/>
        <v>-2218329064201.043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-2218329064201.043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-9243037767.5043449</v>
      </c>
      <c r="L3864" s="444">
        <f t="shared" ca="1" si="159"/>
        <v>-2227572101968.5474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-2227572101968.5474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-9281550424.868948</v>
      </c>
      <c r="L3865" s="444">
        <f t="shared" ca="1" si="159"/>
        <v>-2236853652393.4165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-2236853652393.4165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-9320223551.6392345</v>
      </c>
      <c r="L3866" s="444">
        <f t="shared" ca="1" si="159"/>
        <v>-2246173875945.0557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-2246173875945.0557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-9359057816.4377327</v>
      </c>
      <c r="L3867" s="444">
        <f t="shared" ca="1" si="159"/>
        <v>-2255532933761.4932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-2255532933761.4932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-9398053890.6728878</v>
      </c>
      <c r="L3868" s="444">
        <f t="shared" ca="1" si="159"/>
        <v>-2264930987652.166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-2264930987652.166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-9437212448.5506916</v>
      </c>
      <c r="L3869" s="444">
        <f t="shared" ca="1" si="159"/>
        <v>-2274368200100.7168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-2274368200100.7168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-9476534167.086319</v>
      </c>
      <c r="L3870" s="444">
        <f t="shared" ca="1" si="159"/>
        <v>-2283844734267.8032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-2283844734267.8032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-9516019726.1158466</v>
      </c>
      <c r="L3871" s="444">
        <f t="shared" ca="1" si="159"/>
        <v>-2293360753993.9189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-2293360753993.9189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-9555669808.3079948</v>
      </c>
      <c r="L3872" s="444">
        <f t="shared" ca="1" si="159"/>
        <v>-2302916423802.2271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-2302916423802.2271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-9595485099.1759453</v>
      </c>
      <c r="L3873" s="444">
        <f t="shared" ca="1" si="159"/>
        <v>-2312511908901.4028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-2312511908901.4028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-9635466287.0891781</v>
      </c>
      <c r="L3874" s="444">
        <f t="shared" ca="1" si="159"/>
        <v>-2322147375188.4922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-2322147375188.4922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-9675614063.2853832</v>
      </c>
      <c r="L3875" s="444">
        <f t="shared" ca="1" si="159"/>
        <v>-2331822989251.7773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-2331822989251.7773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-9715929121.8824062</v>
      </c>
      <c r="L3876" s="444">
        <f t="shared" ca="1" si="159"/>
        <v>-2341538918373.6597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-2341538918373.6597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-9756412159.8902493</v>
      </c>
      <c r="L3877" s="444">
        <f t="shared" ca="1" si="159"/>
        <v>-2351295330533.5498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-2351295330533.5498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-9797063877.2231236</v>
      </c>
      <c r="L3878" s="444">
        <f t="shared" ca="1" si="159"/>
        <v>-2361092394410.7729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-2361092394410.7729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-9837884976.7115536</v>
      </c>
      <c r="L3879" s="444">
        <f t="shared" ca="1" si="159"/>
        <v>-2370930279387.4844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-2370930279387.4844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-9878876164.1145172</v>
      </c>
      <c r="L3880" s="444">
        <f t="shared" ca="1" si="159"/>
        <v>-2380809155551.5991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-2380809155551.5991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-9920038148.1316624</v>
      </c>
      <c r="L3881" s="444">
        <f t="shared" ca="1" si="159"/>
        <v>-2390729193699.731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-2390729193699.731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-9961371640.4155464</v>
      </c>
      <c r="L3882" s="444">
        <f t="shared" ca="1" si="159"/>
        <v>-2400690565340.1465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-2400690565340.1465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-10002877355.583944</v>
      </c>
      <c r="L3883" s="444">
        <f t="shared" ca="1" si="159"/>
        <v>-2410693442695.7305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-2410693442695.7305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-10044556011.23221</v>
      </c>
      <c r="L3884" s="444">
        <f t="shared" ca="1" si="159"/>
        <v>-2420737998706.9629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-2420737998706.9629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-10086408327.945679</v>
      </c>
      <c r="L3885" s="444">
        <f t="shared" ca="1" si="159"/>
        <v>-2430824407034.9087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-2430824407034.9087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-10128435029.312119</v>
      </c>
      <c r="L3886" s="444">
        <f t="shared" ca="1" si="159"/>
        <v>-2440952842064.2207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-2440952842064.2207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-10170636841.934254</v>
      </c>
      <c r="L3887" s="444">
        <f t="shared" ca="1" si="159"/>
        <v>-2451123478906.1548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-2451123478906.1548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-10213014495.442312</v>
      </c>
      <c r="L3888" s="444">
        <f t="shared" ca="1" si="159"/>
        <v>-2461336493401.5972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-2461336493401.5972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-10255568722.506655</v>
      </c>
      <c r="L3889" s="444">
        <f t="shared" ca="1" si="159"/>
        <v>-2471592062124.104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-2471592062124.104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-10298300258.850433</v>
      </c>
      <c r="L3890" s="444">
        <f t="shared" ca="1" si="159"/>
        <v>-2481890362382.9546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-2481890362382.9546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-10341209843.26231</v>
      </c>
      <c r="L3891" s="444">
        <f t="shared" ca="1" si="159"/>
        <v>-2492231572226.2168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-2492231572226.2168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-10384298217.609236</v>
      </c>
      <c r="L3892" s="444">
        <f t="shared" ca="1" si="159"/>
        <v>-2502615870443.8262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-2502615870443.8262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-10427566126.849276</v>
      </c>
      <c r="L3893" s="444">
        <f t="shared" ca="1" si="159"/>
        <v>-2513043436570.6753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-2513043436570.6753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-10471014319.044479</v>
      </c>
      <c r="L3894" s="444">
        <f t="shared" ca="1" si="159"/>
        <v>-2523514450889.7197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-2523514450889.7197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-10514643545.373833</v>
      </c>
      <c r="L3895" s="444">
        <f t="shared" ca="1" si="159"/>
        <v>-2534029094435.0938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-2534029094435.0938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-10558454560.146223</v>
      </c>
      <c r="L3896" s="444">
        <f t="shared" ca="1" si="159"/>
        <v>-2544587548995.2397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-2544587548995.2397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-10602448120.813499</v>
      </c>
      <c r="L3897" s="444">
        <f t="shared" ca="1" si="159"/>
        <v>-2555189997116.0532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-2555189997116.0532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-10646624987.983555</v>
      </c>
      <c r="L3898" s="444">
        <f t="shared" ca="1" si="159"/>
        <v>-2565836622104.0366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-2565836622104.0366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-10690985925.433485</v>
      </c>
      <c r="L3899" s="444">
        <f t="shared" ca="1" si="159"/>
        <v>-2576527608029.4702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-2576527608029.4702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-10735531700.122793</v>
      </c>
      <c r="L3900" s="444">
        <f t="shared" ca="1" si="159"/>
        <v>-2587263139729.5928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-2587263139729.5928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-10780263082.206636</v>
      </c>
      <c r="L3901" s="444">
        <f t="shared" ca="1" si="159"/>
        <v>-2598043402811.7993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-2598043402811.7993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-10825180845.049164</v>
      </c>
      <c r="L3902" s="444">
        <f t="shared" ca="1" si="159"/>
        <v>-2608868583656.8486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-2608868583656.8486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-10870285765.23687</v>
      </c>
      <c r="L3903" s="444">
        <f t="shared" ca="1" si="159"/>
        <v>-2619738869422.0854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-2619738869422.0854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-10915578622.592022</v>
      </c>
      <c r="L3904" s="444">
        <f t="shared" ca="1" si="159"/>
        <v>-2630654448044.6772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-2630654448044.6772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-10961060200.186155</v>
      </c>
      <c r="L3905" s="444">
        <f t="shared" ca="1" si="159"/>
        <v>-2641615508244.8633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-2641615508244.8633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-11006731284.353598</v>
      </c>
      <c r="L3906" s="444">
        <f t="shared" ca="1" si="159"/>
        <v>-2652622239529.2168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-2652622239529.2168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-11052592664.70507</v>
      </c>
      <c r="L3907" s="444">
        <f t="shared" ca="1" si="159"/>
        <v>-2663674832193.9219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-2663674832193.9219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-11098645134.14134</v>
      </c>
      <c r="L3908" s="444">
        <f t="shared" ca="1" si="159"/>
        <v>-2674773477328.063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-2674773477328.063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-11144889488.866928</v>
      </c>
      <c r="L3909" s="444">
        <f t="shared" ca="1" si="159"/>
        <v>-2685918366816.9297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-2685918366816.9297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-11191326528.403873</v>
      </c>
      <c r="L3910" s="444">
        <f t="shared" ca="1" si="159"/>
        <v>-2697109693345.3335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-2697109693345.3335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-11237957055.605556</v>
      </c>
      <c r="L3911" s="444">
        <f t="shared" ca="1" si="159"/>
        <v>-2708347650400.939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-2708347650400.939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-11284781876.670578</v>
      </c>
      <c r="L3912" s="444">
        <f t="shared" ca="1" si="159"/>
        <v>-2719632432277.6094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-2719632432277.6094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-11331801801.156706</v>
      </c>
      <c r="L3913" s="444">
        <f t="shared" ca="1" si="159"/>
        <v>-2730964234078.7661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-2730964234078.7661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-11379017641.994858</v>
      </c>
      <c r="L3914" s="444">
        <f t="shared" ca="1" si="159"/>
        <v>-2742343251720.7607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-2742343251720.7607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-11426430215.50317</v>
      </c>
      <c r="L3915" s="444">
        <f t="shared" ca="1" si="159"/>
        <v>-2753769681936.2637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-2753769681936.2637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-11474040341.401098</v>
      </c>
      <c r="L3916" s="444">
        <f t="shared" ca="1" si="159"/>
        <v>-2765243722277.6646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-2765243722277.6646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-11521848842.823603</v>
      </c>
      <c r="L3917" s="444">
        <f t="shared" ca="1" si="159"/>
        <v>-2776765571120.4883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-2776765571120.4883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-11569856546.335367</v>
      </c>
      <c r="L3918" s="444">
        <f t="shared" ca="1" si="159"/>
        <v>-2788335427666.8237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-2788335427666.8237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-11618064281.945099</v>
      </c>
      <c r="L3919" s="444">
        <f t="shared" ca="1" si="159"/>
        <v>-2799953491948.769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-2799953491948.769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-11666472883.119871</v>
      </c>
      <c r="L3920" s="444">
        <f t="shared" ca="1" si="159"/>
        <v>-2811619964831.8887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-2811619964831.8887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-11715083186.799536</v>
      </c>
      <c r="L3921" s="444">
        <f t="shared" ca="1" si="159"/>
        <v>-2823335048018.688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-2823335048018.688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-11763896033.4112</v>
      </c>
      <c r="L3922" s="444">
        <f t="shared" ca="1" si="159"/>
        <v>-2835098944052.0991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-2835098944052.0991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-11812912266.883747</v>
      </c>
      <c r="L3923" s="444">
        <f t="shared" ca="1" si="159"/>
        <v>-2846911856318.9829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-2846911856318.9829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-11862132734.662428</v>
      </c>
      <c r="L3924" s="444">
        <f t="shared" ca="1" si="159"/>
        <v>-2858773989053.6455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-2858773989053.6455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-11911558287.723522</v>
      </c>
      <c r="L3925" s="444">
        <f t="shared" ca="1" si="159"/>
        <v>-2870685547341.3691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-2870685547341.3691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-11961189780.589039</v>
      </c>
      <c r="L3926" s="444">
        <f t="shared" ca="1" si="159"/>
        <v>-2882646737121.958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-2882646737121.958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-12011028071.341492</v>
      </c>
      <c r="L3927" s="444">
        <f t="shared" ca="1" si="159"/>
        <v>-2894657765193.2993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-2894657765193.2993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-12061074021.638746</v>
      </c>
      <c r="L3928" s="444">
        <f t="shared" ca="1" si="159"/>
        <v>-2906718839214.938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-2906718839214.938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-12111328496.728909</v>
      </c>
      <c r="L3929" s="444">
        <f t="shared" ca="1" si="159"/>
        <v>-2918830167711.667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-2918830167711.667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-12161792365.465279</v>
      </c>
      <c r="L3930" s="444">
        <f t="shared" ca="1" si="159"/>
        <v>-2930991960077.1323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-2930991960077.1323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-12212466500.321384</v>
      </c>
      <c r="L3931" s="444">
        <f t="shared" ca="1" si="159"/>
        <v>-2943204426577.4536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-2943204426577.4536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-12263351777.406057</v>
      </c>
      <c r="L3932" s="444">
        <f t="shared" ca="1" si="159"/>
        <v>-2955467778354.8599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-2955467778354.8599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-12314449076.478582</v>
      </c>
      <c r="L3933" s="444">
        <f t="shared" ca="1" si="159"/>
        <v>-2967782227431.3384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-2967782227431.3384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-12365759280.963909</v>
      </c>
      <c r="L3934" s="444">
        <f t="shared" ca="1" si="159"/>
        <v>-2980147986712.3022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-2980147986712.3022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-12417283277.967926</v>
      </c>
      <c r="L3935" s="444">
        <f t="shared" ca="1" si="159"/>
        <v>-2992565269990.27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-2992565269990.27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-12469021958.292791</v>
      </c>
      <c r="L3936" s="444">
        <f t="shared" ca="1" si="159"/>
        <v>-3005034291948.563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-3005034291948.563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-12520976216.452345</v>
      </c>
      <c r="L3937" s="444">
        <f t="shared" ca="1" si="159"/>
        <v>-3017555268165.0151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-3017555268165.0151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-12573146950.687563</v>
      </c>
      <c r="L3938" s="444">
        <f t="shared" ca="1" si="159"/>
        <v>-3030128415115.7026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-3030128415115.7026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-12625535062.982094</v>
      </c>
      <c r="L3939" s="444">
        <f t="shared" ca="1" si="159"/>
        <v>-3042753950178.6846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-3042753950178.6846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-12678141459.077852</v>
      </c>
      <c r="L3940" s="444">
        <f t="shared" ca="1" si="159"/>
        <v>-3055432091637.7622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-3055432091637.7622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-12730967048.490675</v>
      </c>
      <c r="L3941" s="444">
        <f t="shared" ca="1" si="159"/>
        <v>-3068163058686.2529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-3068163058686.2529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-12784012744.526054</v>
      </c>
      <c r="L3942" s="444">
        <f t="shared" ca="1" si="159"/>
        <v>-3080947071430.7788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-3080947071430.7788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-12837279464.294912</v>
      </c>
      <c r="L3943" s="444">
        <f t="shared" ca="1" si="159"/>
        <v>-3093784350895.0737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-3093784350895.0737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-12890768128.729473</v>
      </c>
      <c r="L3944" s="444">
        <f t="shared" ca="1" si="159"/>
        <v>-3106675119023.8032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-3106675119023.8032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-12944479662.59918</v>
      </c>
      <c r="L3945" s="444">
        <f t="shared" ca="1" si="159"/>
        <v>-3119619598686.4023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-3119619598686.4023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-12998414994.526676</v>
      </c>
      <c r="L3946" s="444">
        <f t="shared" ca="1" si="159"/>
        <v>-3132618013680.9292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-3132618013680.9292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-13052575057.003872</v>
      </c>
      <c r="L3947" s="444">
        <f t="shared" ca="1" si="159"/>
        <v>-3145670588737.9331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-3145670588737.9331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-13106960786.408054</v>
      </c>
      <c r="L3948" s="444">
        <f t="shared" ca="1" si="159"/>
        <v>-3158777549524.3413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-3158777549524.3413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-13161573123.018089</v>
      </c>
      <c r="L3949" s="444">
        <f t="shared" ca="1" si="159"/>
        <v>-3171939122647.3594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-3171939122647.3594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-13216413011.030664</v>
      </c>
      <c r="L3950" s="444">
        <f t="shared" ca="1" si="159"/>
        <v>-3185155535658.3901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-3185155535658.3901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-13271481398.576626</v>
      </c>
      <c r="L3951" s="444">
        <f t="shared" ca="1" si="159"/>
        <v>-3198427017056.9668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-3198427017056.9668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-13326779237.737362</v>
      </c>
      <c r="L3952" s="444">
        <f t="shared" ca="1" si="159"/>
        <v>-3211753796294.7041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-3211753796294.7041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-13382307484.561268</v>
      </c>
      <c r="L3953" s="444">
        <f t="shared" ca="1" si="159"/>
        <v>-3225136103779.2651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-3225136103779.2651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-13438067099.080271</v>
      </c>
      <c r="L3954" s="444">
        <f t="shared" ca="1" si="159"/>
        <v>-3238574170878.3452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-3238574170878.3452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-13494059045.326439</v>
      </c>
      <c r="L3955" s="444">
        <f t="shared" ca="1" si="159"/>
        <v>-3252068229923.6719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-3252068229923.6719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-13550284291.348633</v>
      </c>
      <c r="L3956" s="444">
        <f t="shared" ca="1" si="159"/>
        <v>-3265618514215.0205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-3265618514215.0205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-13606743809.229252</v>
      </c>
      <c r="L3957" s="444">
        <f t="shared" ca="1" si="159"/>
        <v>-3279225258024.25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-3279225258024.25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-13663438575.101042</v>
      </c>
      <c r="L3958" s="444">
        <f t="shared" ca="1" si="159"/>
        <v>-3292888696599.3511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-3292888696599.3511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-13720369569.163963</v>
      </c>
      <c r="L3959" s="444">
        <f t="shared" ca="1" si="159"/>
        <v>-3306609066168.5151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-3306609066168.5151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-13777537775.702147</v>
      </c>
      <c r="L3960" s="444">
        <f t="shared" ca="1" si="159"/>
        <v>-3320386603944.2173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-3320386603944.2173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-13834944183.100904</v>
      </c>
      <c r="L3961" s="444">
        <f t="shared" ca="1" si="159"/>
        <v>-3334221548127.3184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-3334221548127.3184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-13892589783.863827</v>
      </c>
      <c r="L3962" s="444">
        <f t="shared" ca="1" si="159"/>
        <v>-3348114137911.1821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-3348114137911.1821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-13950475574.629925</v>
      </c>
      <c r="L3963" s="444">
        <f t="shared" ca="1" si="159"/>
        <v>-3362064613485.812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-3362064613485.812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-14008602556.190884</v>
      </c>
      <c r="L3964" s="444">
        <f t="shared" ca="1" si="159"/>
        <v>-3376073216042.0029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-3376073216042.0029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-14066971733.508345</v>
      </c>
      <c r="L3965" s="444">
        <f t="shared" ca="1" si="159"/>
        <v>-3390140187775.5112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-3390140187775.5112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-14125584115.731297</v>
      </c>
      <c r="L3966" s="444">
        <f t="shared" ca="1" si="159"/>
        <v>-3404265771891.2427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-3404265771891.2427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-14184440716.213511</v>
      </c>
      <c r="L3967" s="444">
        <f t="shared" ca="1" si="159"/>
        <v>-3418450212607.4561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-3418450212607.4561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-14243542552.531067</v>
      </c>
      <c r="L3968" s="444">
        <f t="shared" ca="1" si="159"/>
        <v>-3432693755159.9873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-3432693755159.9873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-14302890646.499945</v>
      </c>
      <c r="L3969" s="444">
        <f t="shared" ca="1" si="159"/>
        <v>-3446996645806.4873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-3446996645806.4873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-14362486024.193697</v>
      </c>
      <c r="L3970" s="444">
        <f t="shared" ca="1" si="159"/>
        <v>-3461359131830.6812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-3461359131830.6812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-14422329715.961174</v>
      </c>
      <c r="L3971" s="444">
        <f t="shared" ca="1" si="159"/>
        <v>-3475781461546.6421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-3475781461546.6421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-14482422756.444342</v>
      </c>
      <c r="L3972" s="444">
        <f t="shared" ca="1" si="159"/>
        <v>-3490263884303.0864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-3490263884303.0864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-14542766184.596193</v>
      </c>
      <c r="L3973" s="444">
        <f t="shared" ca="1" si="159"/>
        <v>-3504806650487.6826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-3504806650487.6826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-14603361043.698677</v>
      </c>
      <c r="L3974" s="444">
        <f t="shared" ca="1" si="159"/>
        <v>-3519410011531.3813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-3519410011531.3813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-14664208381.380754</v>
      </c>
      <c r="L3975" s="444">
        <f t="shared" ca="1" si="159"/>
        <v>-3534074219912.7622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-3534074219912.7622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-14725309249.636509</v>
      </c>
      <c r="L3976" s="444">
        <f t="shared" ca="1" si="159"/>
        <v>-3548799529162.3989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-3548799529162.3989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-14786664704.84333</v>
      </c>
      <c r="L3977" s="444">
        <f t="shared" ca="1" si="159"/>
        <v>-3563586193867.2422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-3563586193867.2422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-14848275807.780178</v>
      </c>
      <c r="L3978" s="444">
        <f t="shared" ca="1" si="159"/>
        <v>-3578434469675.0225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-3578434469675.0225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-14910143623.645929</v>
      </c>
      <c r="L3979" s="444">
        <f t="shared" ca="1" si="159"/>
        <v>-3593344613298.6685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-3593344613298.6685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-14972269222.077785</v>
      </c>
      <c r="L3980" s="444">
        <f t="shared" ca="1" si="159"/>
        <v>-3608316882520.7461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-3608316882520.7461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-15034653677.169777</v>
      </c>
      <c r="L3981" s="444">
        <f t="shared" ca="1" si="159"/>
        <v>-3623351536197.916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-3623351536197.916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-15097298067.491316</v>
      </c>
      <c r="L3982" s="444">
        <f t="shared" ca="1" si="159"/>
        <v>-3638448834265.4072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-3638448834265.4072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-15160203476.105864</v>
      </c>
      <c r="L3983" s="444">
        <f t="shared" ca="1" si="159"/>
        <v>-3653609037741.5132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-3653609037741.5132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-15223370990.589636</v>
      </c>
      <c r="L3984" s="444">
        <f t="shared" ca="1" si="159"/>
        <v>-3668832408732.103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-3668832408732.103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-15286801703.050428</v>
      </c>
      <c r="L3985" s="444">
        <f t="shared" ca="1" si="159"/>
        <v>-3684119210435.1533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-3684119210435.1533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-15350496710.146471</v>
      </c>
      <c r="L3986" s="444">
        <f t="shared" ca="1" si="159"/>
        <v>-3699469707145.2998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-3699469707145.2998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-15414457113.105415</v>
      </c>
      <c r="L3987" s="444">
        <f t="shared" ca="1" si="159"/>
        <v>-3714884164258.4053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-3714884164258.4053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-15478684017.743355</v>
      </c>
      <c r="L3988" s="444">
        <f t="shared" ca="1" si="159"/>
        <v>-3730362848276.1484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-3730362848276.1484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-15543178534.483952</v>
      </c>
      <c r="L3989" s="444">
        <f t="shared" ca="1" si="159"/>
        <v>-3745906026810.6323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-3745906026810.6323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-15607941778.377634</v>
      </c>
      <c r="L3990" s="444">
        <f t="shared" ca="1" si="159"/>
        <v>-3761513968589.0098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-3761513968589.0098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-15672974869.120874</v>
      </c>
      <c r="L3991" s="444">
        <f t="shared" ca="1" si="159"/>
        <v>-3777186943458.1309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-3777186943458.1309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-15738278931.075542</v>
      </c>
      <c r="L3992" s="444">
        <f t="shared" ca="1" si="159"/>
        <v>-3792925222389.2065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-3792925222389.2065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-15803855093.288361</v>
      </c>
      <c r="L3993" s="444">
        <f t="shared" ca="1" si="159"/>
        <v>-3808729077482.4951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-3808729077482.4951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-15869704489.510397</v>
      </c>
      <c r="L3994" s="444">
        <f t="shared" ca="1" si="159"/>
        <v>-3824598781972.0054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-3824598781972.0054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-15935828258.21669</v>
      </c>
      <c r="L3995" s="444">
        <f t="shared" ca="1" si="159"/>
        <v>-3840534610230.2222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-3840534610230.2222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-16002227542.625925</v>
      </c>
      <c r="L3996" s="444">
        <f t="shared" ca="1" si="159"/>
        <v>-3856536837772.8481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-3856536837772.8481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-16068903490.720201</v>
      </c>
      <c r="L3997" s="444">
        <f t="shared" ca="1" si="159"/>
        <v>-3872605741263.5684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-3872605741263.5684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-16135857255.264868</v>
      </c>
      <c r="L3998" s="444">
        <f t="shared" ca="1" si="159"/>
        <v>-3888741598518.833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-3888741598518.833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-16203089993.82847</v>
      </c>
      <c r="L3999" s="444">
        <f t="shared" ca="1" si="159"/>
        <v>-3904944688512.6616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-3904944688512.6616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-16270602868.802757</v>
      </c>
      <c r="L4000" s="444">
        <f t="shared" ca="1" si="159"/>
        <v>-3921215291381.4644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-3921215291381.4644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-16338397047.422768</v>
      </c>
      <c r="L4001" s="444">
        <f t="shared" ca="1" si="159"/>
        <v>-3937553688428.8872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-3937553688428.8872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-16406473701.787031</v>
      </c>
      <c r="L4002" s="444">
        <f t="shared" ca="1" si="159"/>
        <v>-3953960162130.6743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-3953960162130.6743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-16474834008.87781</v>
      </c>
      <c r="L4003" s="444">
        <f t="shared" ca="1" si="159"/>
        <v>-3970434996139.5522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-3970434996139.5522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-16543479150.581465</v>
      </c>
      <c r="L4004" s="444">
        <f t="shared" ca="1" si="159"/>
        <v>-3986978475290.1338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-3986978475290.1338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-16612410313.708889</v>
      </c>
      <c r="L4005" s="444">
        <f t="shared" ca="1" si="159"/>
        <v>-4003590885603.8428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-4003590885603.8428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-16681628690.016012</v>
      </c>
      <c r="L4006" s="444">
        <f t="shared" ca="1" si="159"/>
        <v>-4020272514293.8589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-4020272514293.8589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-16751135476.224409</v>
      </c>
      <c r="L4007" s="444">
        <f t="shared" ca="1" si="159"/>
        <v>-4037023649770.0835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-4037023649770.0835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-16820931874.042015</v>
      </c>
      <c r="L4008" s="444">
        <f t="shared" ca="1" si="159"/>
        <v>-4053844581644.1255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-4053844581644.1255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-16891019090.183859</v>
      </c>
      <c r="L4009" s="444">
        <f t="shared" ca="1" si="159"/>
        <v>-4070735600734.3096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-4070735600734.3096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-16961398336.392956</v>
      </c>
      <c r="L4010" s="444">
        <f t="shared" ca="1" si="159"/>
        <v>-4087696999070.7026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-4087696999070.7026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-17032070829.46126</v>
      </c>
      <c r="L4011" s="444">
        <f t="shared" ca="1" si="159"/>
        <v>-4104729069900.1641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-4104729069900.1641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-17103037791.250683</v>
      </c>
      <c r="L4012" s="444">
        <f t="shared" ca="1" si="159"/>
        <v>-4121832107691.4146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-4121832107691.4146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-17174300448.714228</v>
      </c>
      <c r="L4013" s="444">
        <f t="shared" ca="1" si="159"/>
        <v>-4139006408140.1289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-4139006408140.1289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-17245860033.917202</v>
      </c>
      <c r="L4014" s="444">
        <f t="shared" ca="1" si="159"/>
        <v>-4156252268174.0459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-4156252268174.0459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-17317717784.058525</v>
      </c>
      <c r="L4015" s="444">
        <f t="shared" ca="1" si="159"/>
        <v>-4173569985958.1045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-4173569985958.1045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-17389874941.492104</v>
      </c>
      <c r="L4016" s="444">
        <f t="shared" ca="1" si="159"/>
        <v>-4190959860899.5967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-4190959860899.5967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-17462332753.748322</v>
      </c>
      <c r="L4017" s="444">
        <f t="shared" ca="1" si="159"/>
        <v>-4208422193653.3452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-4208422193653.3452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-17535092473.555603</v>
      </c>
      <c r="L4018" s="444">
        <f t="shared" ca="1" si="159"/>
        <v>-4225957286126.9009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-4225957286126.9009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-17608155358.862087</v>
      </c>
      <c r="L4019" s="444">
        <f t="shared" ca="1" si="159"/>
        <v>-4243565441485.7632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-4243565441485.7632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-17681522672.857346</v>
      </c>
      <c r="L4020" s="444">
        <f t="shared" ca="1" si="159"/>
        <v>-4261246964158.6206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-4261246964158.6206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-17755195683.994255</v>
      </c>
      <c r="L4021" s="444">
        <f t="shared" ca="1" si="159"/>
        <v>-4279002159842.6147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-4279002159842.6147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-17829175666.010895</v>
      </c>
      <c r="L4022" s="444">
        <f t="shared" ca="1" si="159"/>
        <v>-4296831335508.6255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-4296831335508.6255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-17903463897.952606</v>
      </c>
      <c r="L4023" s="444">
        <f t="shared" ca="1" si="159"/>
        <v>-4314734799406.5781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-4314734799406.5781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-17978061664.194077</v>
      </c>
      <c r="L4024" s="444">
        <f t="shared" ca="1" si="159"/>
        <v>-4332712861070.772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-4332712861070.772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-18052970254.461548</v>
      </c>
      <c r="L4025" s="444">
        <f t="shared" ca="1" si="159"/>
        <v>-4350765831325.2334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-4350765831325.2334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-18128190963.855141</v>
      </c>
      <c r="L4026" s="444">
        <f t="shared" ca="1" si="159"/>
        <v>-4368894022289.0884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-4368894022289.0884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-18203725092.871201</v>
      </c>
      <c r="L4027" s="444">
        <f t="shared" ca="1" si="159"/>
        <v>-4387097747381.9595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-4387097747381.9595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-18279573947.424828</v>
      </c>
      <c r="L4028" s="444">
        <f t="shared" ca="1" si="159"/>
        <v>-4405377321329.3848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-4405377321329.3848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-18355738838.872437</v>
      </c>
      <c r="L4029" s="444">
        <f t="shared" ca="1" si="159"/>
        <v>-4423733060168.2568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-4423733060168.2568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-18432221084.034405</v>
      </c>
      <c r="L4030" s="444">
        <f t="shared" ca="1" si="159"/>
        <v>-4442165281252.291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-4442165281252.291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-18509022005.21788</v>
      </c>
      <c r="L4031" s="444">
        <f t="shared" ca="1" si="159"/>
        <v>-4460674303257.5088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-4460674303257.5088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-18586142930.23962</v>
      </c>
      <c r="L4032" s="444">
        <f t="shared" ca="1" si="159"/>
        <v>-4479260446187.748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-4479260446187.748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-18663585192.448952</v>
      </c>
      <c r="L4033" s="444">
        <f t="shared" ca="1" si="159"/>
        <v>-4497924031380.1973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-4497924031380.1973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-18741350130.75082</v>
      </c>
      <c r="L4034" s="444">
        <f t="shared" ca="1" si="159"/>
        <v>-4516665381510.9482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-4516665381510.9482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-18819439089.628952</v>
      </c>
      <c r="L4035" s="444">
        <f t="shared" ca="1" si="159"/>
        <v>-4535484820600.5771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-4535484820600.5771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-18897853419.169071</v>
      </c>
      <c r="L4036" s="444">
        <f t="shared" ca="1" si="159"/>
        <v>-4554382674019.7461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-4554382674019.7461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-18976594475.082275</v>
      </c>
      <c r="L4037" s="444">
        <f t="shared" ca="1" si="159"/>
        <v>-4573359268494.8281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-4573359268494.8281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-19055663618.728451</v>
      </c>
      <c r="L4038" s="444">
        <f t="shared" ca="1" si="159"/>
        <v>-4592414932113.5566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-4592414932113.5566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-19135062217.13982</v>
      </c>
      <c r="L4039" s="444">
        <f t="shared" ca="1" si="159"/>
        <v>-4611549994330.6963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-4611549994330.6963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-19214791643.044567</v>
      </c>
      <c r="L4040" s="444">
        <f t="shared" ca="1" si="159"/>
        <v>-4630764785973.7412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-4630764785973.7412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-19294853274.890587</v>
      </c>
      <c r="L4041" s="444">
        <f t="shared" ca="1" si="159"/>
        <v>-4650059639248.6318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-4650059639248.6318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-19375248496.869301</v>
      </c>
      <c r="L4042" s="444">
        <f t="shared" ca="1" si="159"/>
        <v>-4669434887745.501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-4669434887745.501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-19455978698.939587</v>
      </c>
      <c r="L4043" s="444">
        <f t="shared" ca="1" si="159"/>
        <v>-4688890866444.4404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-4688890866444.4404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-19537045276.851833</v>
      </c>
      <c r="L4044" s="444">
        <f t="shared" ca="1" si="159"/>
        <v>-4708427911721.292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-4708427911721.292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-19618449632.17205</v>
      </c>
      <c r="L4045" s="444">
        <f t="shared" ca="1" si="159"/>
        <v>-4728046361353.4639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-4728046361353.4639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-19700193172.306099</v>
      </c>
      <c r="L4046" s="444">
        <f t="shared" ca="1" si="159"/>
        <v>-4747746554525.7695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-4747746554525.7695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-19782277310.52404</v>
      </c>
      <c r="L4047" s="444">
        <f t="shared" ca="1" si="159"/>
        <v>-4767528831836.2939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-4767528831836.2939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-19864703465.984558</v>
      </c>
      <c r="L4048" s="444">
        <f t="shared" ca="1" si="159"/>
        <v>-4787393535302.2783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-4787393535302.2783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-19947473063.759491</v>
      </c>
      <c r="L4049" s="444">
        <f t="shared" ca="1" si="159"/>
        <v>-4807341008366.0381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-4807341008366.0381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-20030587534.85849</v>
      </c>
      <c r="L4050" s="444">
        <f t="shared" ca="1" si="159"/>
        <v>-4827371595900.8965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-4827371595900.8965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-20114048316.253735</v>
      </c>
      <c r="L4051" s="444">
        <f t="shared" ca="1" si="159"/>
        <v>-4847485644217.1504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-4847485644217.1504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-20197856850.904793</v>
      </c>
      <c r="L4052" s="444">
        <f t="shared" ca="1" si="159"/>
        <v>-4867683501068.0557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-4867683501068.0557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-20282014587.783566</v>
      </c>
      <c r="L4053" s="444">
        <f t="shared" ca="1" si="159"/>
        <v>-4887965515655.8389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-4887965515655.8389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-20366522981.89933</v>
      </c>
      <c r="L4054" s="444">
        <f t="shared" ca="1" si="159"/>
        <v>-4908332038637.7383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-4908332038637.7383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-20451383494.32391</v>
      </c>
      <c r="L4055" s="444">
        <f t="shared" ca="1" si="159"/>
        <v>-4928783422132.0625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-4928783422132.0625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-20536597592.216927</v>
      </c>
      <c r="L4056" s="444">
        <f t="shared" ca="1" si="159"/>
        <v>-4949320019724.2793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-4949320019724.2793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-20622166748.851162</v>
      </c>
      <c r="L4057" s="444">
        <f t="shared" ca="1" si="159"/>
        <v>-4969942186473.1309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-4969942186473.1309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-20708092443.638046</v>
      </c>
      <c r="L4058" s="444">
        <f t="shared" ca="1" si="159"/>
        <v>-4990650278916.7686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-4990650278916.7686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-20794376162.153202</v>
      </c>
      <c r="L4059" s="444">
        <f t="shared" ca="1" si="159"/>
        <v>-5011444655078.9219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-5011444655078.9219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-20881019396.162174</v>
      </c>
      <c r="L4060" s="444">
        <f t="shared" ca="1" si="159"/>
        <v>-5032325674475.084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-5032325674475.084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-20968023643.646183</v>
      </c>
      <c r="L4061" s="444">
        <f t="shared" ca="1" si="159"/>
        <v>-5053293698118.7305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-5053293698118.7305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-21055390408.828045</v>
      </c>
      <c r="L4062" s="444">
        <f t="shared" ca="1" si="159"/>
        <v>-5074349088527.5586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-5074349088527.5586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-21143121202.198162</v>
      </c>
      <c r="L4063" s="444">
        <f t="shared" ca="1" si="159"/>
        <v>-5095492209729.7568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-5095492209729.7568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-21231217540.540653</v>
      </c>
      <c r="L4064" s="444">
        <f t="shared" ca="1" si="159"/>
        <v>-5116723427270.2979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-5116723427270.2979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-21319680946.959576</v>
      </c>
      <c r="L4065" s="444">
        <f t="shared" ca="1" si="159"/>
        <v>-5138043108217.2578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-5138043108217.2578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-21408512950.905239</v>
      </c>
      <c r="L4066" s="444">
        <f t="shared" ca="1" si="159"/>
        <v>-5159451621168.1631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-5159451621168.1631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-21497715088.20068</v>
      </c>
      <c r="L4067" s="444">
        <f t="shared" ca="1" si="159"/>
        <v>-5180949336256.3633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-5180949336256.3633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-21587288901.06818</v>
      </c>
      <c r="L4068" s="444">
        <f t="shared" ca="1" si="159"/>
        <v>-5202536625157.4316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-5202536625157.4316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-21677235938.155964</v>
      </c>
      <c r="L4069" s="444">
        <f t="shared" ca="1" si="159"/>
        <v>-5224213861095.5879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-5224213861095.5879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-21767557754.564949</v>
      </c>
      <c r="L4070" s="444">
        <f t="shared" ca="1" si="159"/>
        <v>-5245981418850.1533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-5245981418850.1533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-21858255911.875637</v>
      </c>
      <c r="L4071" s="444">
        <f t="shared" ca="1" si="159"/>
        <v>-5267839674762.0293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-5267839674762.0293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-21949331978.175121</v>
      </c>
      <c r="L4072" s="444">
        <f t="shared" ca="1" si="159"/>
        <v>-5289789006740.2041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-5289789006740.2041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-22040787528.084183</v>
      </c>
      <c r="L4073" s="444">
        <f t="shared" ca="1" si="159"/>
        <v>-5311829794268.2881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-5311829794268.2881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-22132624142.784534</v>
      </c>
      <c r="L4074" s="444">
        <f t="shared" ca="1" si="159"/>
        <v>-5333962418411.0723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-5333962418411.0723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-22224843410.046135</v>
      </c>
      <c r="L4075" s="444">
        <f t="shared" ca="1" si="159"/>
        <v>-5356187261821.1182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-5356187261821.1182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-22317446924.254658</v>
      </c>
      <c r="L4076" s="444">
        <f t="shared" ca="1" si="159"/>
        <v>-5378504708745.373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-5378504708745.373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-22410436286.439053</v>
      </c>
      <c r="L4077" s="444">
        <f t="shared" ca="1" si="159"/>
        <v>-5400915145031.8125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-5400915145031.8125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-22503813104.299217</v>
      </c>
      <c r="L4078" s="444">
        <f t="shared" ca="1" si="159"/>
        <v>-5423418958136.1113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-5423418958136.1113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-22597578992.233795</v>
      </c>
      <c r="L4079" s="444">
        <f t="shared" ca="1" si="159"/>
        <v>-5446016537128.3447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-5446016537128.3447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-22691735571.368103</v>
      </c>
      <c r="L4080" s="444">
        <f t="shared" ca="1" si="159"/>
        <v>-5468708272699.7129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-5468708272699.7129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-22786284469.582138</v>
      </c>
      <c r="L4081" s="444">
        <f t="shared" ca="1" si="159"/>
        <v>-5491494557169.2949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-5491494557169.2949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-22881227321.538727</v>
      </c>
      <c r="L4082" s="444">
        <f t="shared" ca="1" si="159"/>
        <v>-5514375784490.834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-5514375784490.834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-22976565768.711807</v>
      </c>
      <c r="L4083" s="444">
        <f t="shared" ca="1" si="159"/>
        <v>-5537352350259.5459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-5537352350259.5459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-23072301459.414776</v>
      </c>
      <c r="L4084" s="444">
        <f t="shared" ca="1" si="159"/>
        <v>-5560424651718.9609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-5560424651718.9609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-23168436048.829002</v>
      </c>
      <c r="L4085" s="444">
        <f t="shared" ca="1" si="159"/>
        <v>-5583593087767.79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-5583593087767.79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-23264971199.032459</v>
      </c>
      <c r="L4086" s="444">
        <f t="shared" ca="1" si="159"/>
        <v>-5606858058966.8223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-5606858058966.8223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-23361908579.028427</v>
      </c>
      <c r="L4087" s="444">
        <f t="shared" ca="1" si="159"/>
        <v>-5630219967545.8506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-5630219967545.8506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-23459249864.774376</v>
      </c>
      <c r="L4088" s="444">
        <f t="shared" ref="L4088:L4342" ca="1" si="164">I4088-J4088+K4088</f>
        <v>-5653679217410.625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-5653679217410.625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-23556996739.210938</v>
      </c>
      <c r="L4089" s="444">
        <f t="shared" ca="1" si="164"/>
        <v>-5677236214149.8359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-5677236214149.8359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-23655150892.290981</v>
      </c>
      <c r="L4090" s="444">
        <f t="shared" ca="1" si="164"/>
        <v>-5700891365042.127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-5700891365042.127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-23753714021.008862</v>
      </c>
      <c r="L4091" s="444">
        <f t="shared" ca="1" si="164"/>
        <v>-5724645079063.1357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-5724645079063.1357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-23852687829.429733</v>
      </c>
      <c r="L4092" s="444">
        <f t="shared" ca="1" si="164"/>
        <v>-5748497766892.5654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-5748497766892.5654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-23952074028.719021</v>
      </c>
      <c r="L4093" s="444">
        <f t="shared" ca="1" si="164"/>
        <v>-5772449840921.2842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-5772449840921.2842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-24051874337.172016</v>
      </c>
      <c r="L4094" s="444">
        <f t="shared" ca="1" si="164"/>
        <v>-5796501715258.4561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-5796501715258.4561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-24152090480.243568</v>
      </c>
      <c r="L4095" s="444">
        <f t="shared" ca="1" si="164"/>
        <v>-5820653805738.6992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-5820653805738.6992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-24252724190.577911</v>
      </c>
      <c r="L4096" s="444">
        <f t="shared" ca="1" si="164"/>
        <v>-5844906529929.2773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-5844906529929.2773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-24353777208.038654</v>
      </c>
      <c r="L4097" s="444">
        <f t="shared" ca="1" si="164"/>
        <v>-5869260307137.3164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-5869260307137.3164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-24455251279.738819</v>
      </c>
      <c r="L4098" s="444">
        <f t="shared" ca="1" si="164"/>
        <v>-5893715558417.0557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-5893715558417.0557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-24557148160.071064</v>
      </c>
      <c r="L4099" s="444">
        <f t="shared" ca="1" si="164"/>
        <v>-5918272706577.127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-5918272706577.127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-24659469610.738029</v>
      </c>
      <c r="L4100" s="444">
        <f t="shared" ca="1" si="164"/>
        <v>-5942932176187.8652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-5942932176187.8652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-24762217400.782772</v>
      </c>
      <c r="L4101" s="444">
        <f t="shared" ca="1" si="164"/>
        <v>-5967694393588.6484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-5967694393588.6484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-24865393306.61937</v>
      </c>
      <c r="L4102" s="444">
        <f t="shared" ca="1" si="164"/>
        <v>-5992559786895.2676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-5992559786895.2676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-24968999112.063614</v>
      </c>
      <c r="L4103" s="444">
        <f t="shared" ca="1" si="164"/>
        <v>-6017528786007.3311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-6017528786007.3311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-25073036608.36388</v>
      </c>
      <c r="L4104" s="444">
        <f t="shared" ca="1" si="164"/>
        <v>-6042601822615.6953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-6042601822615.6953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-25177507594.232063</v>
      </c>
      <c r="L4105" s="444">
        <f t="shared" ca="1" si="164"/>
        <v>-6067779330209.9277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-6067779330209.9277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-25282413875.874699</v>
      </c>
      <c r="L4106" s="444">
        <f t="shared" ca="1" si="164"/>
        <v>-6093061744085.8027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-6093061744085.8027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-25387757267.024178</v>
      </c>
      <c r="L4107" s="444">
        <f t="shared" ca="1" si="164"/>
        <v>-6118449501352.8271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-6118449501352.8271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-25493539588.970112</v>
      </c>
      <c r="L4108" s="444">
        <f t="shared" ca="1" si="164"/>
        <v>-6143943040941.7969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-6143943040941.7969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-25599762670.59082</v>
      </c>
      <c r="L4109" s="444">
        <f t="shared" ca="1" si="164"/>
        <v>-6169542803612.3877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-6169542803612.3877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-25706428348.384949</v>
      </c>
      <c r="L4110" s="444">
        <f t="shared" ca="1" si="164"/>
        <v>-6195249231960.7725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-6195249231960.7725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-25813538466.50322</v>
      </c>
      <c r="L4111" s="444">
        <f t="shared" ca="1" si="164"/>
        <v>-6221062770427.2754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-6221062770427.2754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-25921094876.780315</v>
      </c>
      <c r="L4112" s="444">
        <f t="shared" ca="1" si="164"/>
        <v>-6246983865304.0557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-6246983865304.0557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-26029099438.766899</v>
      </c>
      <c r="L4113" s="444">
        <f t="shared" ca="1" si="164"/>
        <v>-6273012964742.8223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-6273012964742.8223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-26137554019.761761</v>
      </c>
      <c r="L4114" s="444">
        <f t="shared" ca="1" si="164"/>
        <v>-6299150518762.584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-6299150518762.584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-26246460494.844101</v>
      </c>
      <c r="L4115" s="444">
        <f t="shared" ca="1" si="164"/>
        <v>-6325396979257.4277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-6325396979257.4277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-26355820746.905949</v>
      </c>
      <c r="L4116" s="444">
        <f t="shared" ca="1" si="164"/>
        <v>-6351752800004.334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-6351752800004.334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-26465636666.684723</v>
      </c>
      <c r="L4117" s="444">
        <f t="shared" ca="1" si="164"/>
        <v>-6378218436671.0186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-6378218436671.0186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-26575910152.79591</v>
      </c>
      <c r="L4118" s="444">
        <f t="shared" ca="1" si="164"/>
        <v>-6404794346823.8145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-6404794346823.8145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-26686643111.765892</v>
      </c>
      <c r="L4119" s="444">
        <f t="shared" ca="1" si="164"/>
        <v>-6431480989935.5801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-6431480989935.5801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-26797837458.064919</v>
      </c>
      <c r="L4120" s="444">
        <f t="shared" ca="1" si="164"/>
        <v>-6458278827393.6445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-6458278827393.6445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-26909495114.140186</v>
      </c>
      <c r="L4121" s="444">
        <f t="shared" ca="1" si="164"/>
        <v>-6485188322507.7852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-6485188322507.7852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-27021618010.449104</v>
      </c>
      <c r="L4122" s="444">
        <f t="shared" ca="1" si="164"/>
        <v>-6512209940518.2344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-6512209940518.2344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-27134208085.492641</v>
      </c>
      <c r="L4123" s="444">
        <f t="shared" ca="1" si="164"/>
        <v>-6539344148603.7266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-6539344148603.7266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-27247267285.848862</v>
      </c>
      <c r="L4124" s="444">
        <f t="shared" ca="1" si="164"/>
        <v>-6566591415889.5752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-6566591415889.5752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-27360797566.206562</v>
      </c>
      <c r="L4125" s="444">
        <f t="shared" ca="1" si="164"/>
        <v>-6593952213455.7822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-6593952213455.7822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-27474800889.399094</v>
      </c>
      <c r="L4126" s="444">
        <f t="shared" ca="1" si="164"/>
        <v>-6621427014345.1816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-6621427014345.1816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-27589279226.438255</v>
      </c>
      <c r="L4127" s="444">
        <f t="shared" ca="1" si="164"/>
        <v>-6649016293571.6201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-6649016293571.6201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-27704234556.548416</v>
      </c>
      <c r="L4128" s="444">
        <f t="shared" ca="1" si="164"/>
        <v>-6676720528128.1689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-6676720528128.1689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-27819668867.200703</v>
      </c>
      <c r="L4129" s="444">
        <f t="shared" ca="1" si="164"/>
        <v>-6704540196995.3701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-6704540196995.3701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-27935584154.147373</v>
      </c>
      <c r="L4130" s="444">
        <f t="shared" ca="1" si="164"/>
        <v>-6732475781149.5176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-6732475781149.5176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-28051982421.456322</v>
      </c>
      <c r="L4131" s="444">
        <f t="shared" ca="1" si="164"/>
        <v>-6760527763570.9736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-6760527763570.9736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-28168865681.545723</v>
      </c>
      <c r="L4132" s="444">
        <f t="shared" ca="1" si="164"/>
        <v>-6788696629252.5195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-6788696629252.5195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-28286235955.21883</v>
      </c>
      <c r="L4133" s="444">
        <f t="shared" ca="1" si="164"/>
        <v>-6816982865207.7383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-6816982865207.7383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-28404095271.69891</v>
      </c>
      <c r="L4134" s="444">
        <f t="shared" ca="1" si="164"/>
        <v>-6845386960479.4375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-6845386960479.4375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-28522445668.664322</v>
      </c>
      <c r="L4135" s="444">
        <f t="shared" ca="1" si="164"/>
        <v>-6873909406148.1016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-6873909406148.1016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-28641289192.283756</v>
      </c>
      <c r="L4136" s="444">
        <f t="shared" ca="1" si="164"/>
        <v>-6902550695340.3857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-6902550695340.3857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-28760627897.251606</v>
      </c>
      <c r="L4137" s="444">
        <f t="shared" ca="1" si="164"/>
        <v>-6931311323237.6377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-6931311323237.6377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-28880463846.82349</v>
      </c>
      <c r="L4138" s="444">
        <f t="shared" ca="1" si="164"/>
        <v>-6960191787084.4609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-6960191787084.4609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-29000799112.851921</v>
      </c>
      <c r="L4139" s="444">
        <f t="shared" ca="1" si="164"/>
        <v>-6989192586197.3125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-6989192586197.3125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-29121635775.822136</v>
      </c>
      <c r="L4140" s="444">
        <f t="shared" ca="1" si="164"/>
        <v>-7018314221973.1348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-7018314221973.1348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-29242975924.888062</v>
      </c>
      <c r="L4141" s="444">
        <f t="shared" ca="1" si="164"/>
        <v>-7047557197898.0225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-7047557197898.0225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-29364821657.908428</v>
      </c>
      <c r="L4142" s="444">
        <f t="shared" ca="1" si="164"/>
        <v>-7076922019555.9307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-7076922019555.9307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-29487175081.483044</v>
      </c>
      <c r="L4143" s="444">
        <f t="shared" ca="1" si="164"/>
        <v>-7106409194637.4141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-7106409194637.4141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-29610038310.989227</v>
      </c>
      <c r="L4144" s="444">
        <f t="shared" ca="1" si="164"/>
        <v>-7136019232948.4033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-7136019232948.4033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-29733413470.618347</v>
      </c>
      <c r="L4145" s="444">
        <f t="shared" ca="1" si="164"/>
        <v>-7165752646419.0215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-7165752646419.0215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-29857302693.412594</v>
      </c>
      <c r="L4146" s="444">
        <f t="shared" ca="1" si="164"/>
        <v>-7195609949112.4336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-7195609949112.4336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-29981708121.301811</v>
      </c>
      <c r="L4147" s="444">
        <f t="shared" ca="1" si="164"/>
        <v>-7225591657233.7354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-7225591657233.7354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-30106631905.14056</v>
      </c>
      <c r="L4148" s="444">
        <f t="shared" ca="1" si="164"/>
        <v>-7255698289138.876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-7255698289138.876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-30232076204.745319</v>
      </c>
      <c r="L4149" s="444">
        <f t="shared" ca="1" si="164"/>
        <v>-7285930365343.6211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-7285930365343.6211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-30358043188.931759</v>
      </c>
      <c r="L4150" s="444">
        <f t="shared" ca="1" si="164"/>
        <v>-7316288408532.5527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-7316288408532.5527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-30484535035.552303</v>
      </c>
      <c r="L4151" s="444">
        <f t="shared" ca="1" si="164"/>
        <v>-7346772943568.1055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-7346772943568.1055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-30611553931.533772</v>
      </c>
      <c r="L4152" s="444">
        <f t="shared" ca="1" si="164"/>
        <v>-7377384497499.6396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-7377384497499.6396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-30739102072.915169</v>
      </c>
      <c r="L4153" s="444">
        <f t="shared" ca="1" si="164"/>
        <v>-7408123599572.5547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-7408123599572.5547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-30867181664.885647</v>
      </c>
      <c r="L4154" s="444">
        <f t="shared" ca="1" si="164"/>
        <v>-7438990781237.4404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-7438990781237.4404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-30995794921.822662</v>
      </c>
      <c r="L4155" s="444">
        <f t="shared" ca="1" si="164"/>
        <v>-7469986576159.2627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-7469986576159.2627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-31124944067.330261</v>
      </c>
      <c r="L4156" s="444">
        <f t="shared" ca="1" si="164"/>
        <v>-7501111520226.5928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-7501111520226.5928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-31254631334.27747</v>
      </c>
      <c r="L4157" s="444">
        <f t="shared" ca="1" si="164"/>
        <v>-7532366151560.8701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-7532366151560.8701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-31384858964.83696</v>
      </c>
      <c r="L4158" s="444">
        <f t="shared" ca="1" si="164"/>
        <v>-7563751010525.707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-7563751010525.707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-31515629210.523777</v>
      </c>
      <c r="L4159" s="444">
        <f t="shared" ca="1" si="164"/>
        <v>-7595266639736.2305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-7595266639736.2305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-31646944332.234287</v>
      </c>
      <c r="L4160" s="444">
        <f t="shared" ca="1" si="164"/>
        <v>-7626913584068.4648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-7626913584068.4648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-31778806600.285271</v>
      </c>
      <c r="L4161" s="444">
        <f t="shared" ca="1" si="164"/>
        <v>-7658692390668.75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-7658692390668.75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-31911218294.453121</v>
      </c>
      <c r="L4162" s="444">
        <f t="shared" ca="1" si="164"/>
        <v>-7690603608963.2031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-7690603608963.2031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-32044181704.013348</v>
      </c>
      <c r="L4163" s="444">
        <f t="shared" ca="1" si="164"/>
        <v>-7722647790667.2168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-7722647790667.2168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-32177699127.780071</v>
      </c>
      <c r="L4164" s="444">
        <f t="shared" ca="1" si="164"/>
        <v>-7754825489794.9971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-7754825489794.9971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-32311772874.145821</v>
      </c>
      <c r="L4165" s="444">
        <f t="shared" ca="1" si="164"/>
        <v>-7787137262669.1426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-7787137262669.1426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-32446405261.121429</v>
      </c>
      <c r="L4166" s="444">
        <f t="shared" ca="1" si="164"/>
        <v>-7819583667930.2637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-7819583667930.2637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-32581598616.376099</v>
      </c>
      <c r="L4167" s="444">
        <f t="shared" ca="1" si="164"/>
        <v>-7852165266546.6396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-7852165266546.6396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-32717355277.277668</v>
      </c>
      <c r="L4168" s="444">
        <f t="shared" ca="1" si="164"/>
        <v>-7884882621823.917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-7884882621823.917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-32853677590.932987</v>
      </c>
      <c r="L4169" s="444">
        <f t="shared" ca="1" si="164"/>
        <v>-7917736299414.8496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-7917736299414.8496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-32990567914.228535</v>
      </c>
      <c r="L4170" s="444">
        <f t="shared" ca="1" si="164"/>
        <v>-7950726867329.0781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-7950726867329.0781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-33128028613.871159</v>
      </c>
      <c r="L4171" s="444">
        <f t="shared" ca="1" si="164"/>
        <v>-7983854895942.9492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-7983854895942.9492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-33266062066.428955</v>
      </c>
      <c r="L4172" s="444">
        <f t="shared" ca="1" si="164"/>
        <v>-8017120958009.3779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-8017120958009.3779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-33404670658.372402</v>
      </c>
      <c r="L4173" s="444">
        <f t="shared" ca="1" si="164"/>
        <v>-8050525628667.75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-8050525628667.75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-33543856786.11562</v>
      </c>
      <c r="L4174" s="444">
        <f t="shared" ca="1" si="164"/>
        <v>-8084069485453.8652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-8084069485453.8652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-33683622856.057774</v>
      </c>
      <c r="L4175" s="444">
        <f t="shared" ca="1" si="164"/>
        <v>-8117753108309.9229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-8117753108309.9229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-33823971284.62468</v>
      </c>
      <c r="L4176" s="444">
        <f t="shared" ca="1" si="164"/>
        <v>-8151577079594.5479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-8151577079594.5479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-33964904498.310616</v>
      </c>
      <c r="L4177" s="444">
        <f t="shared" ca="1" si="164"/>
        <v>-8185541984092.8584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-8185541984092.8584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-34106424933.720242</v>
      </c>
      <c r="L4178" s="444">
        <f t="shared" ca="1" si="164"/>
        <v>-8219648409026.5791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-8219648409026.5791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-34248535037.610744</v>
      </c>
      <c r="L4179" s="444">
        <f t="shared" ca="1" si="164"/>
        <v>-8253896944064.1895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-8253896944064.1895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-34391237266.934128</v>
      </c>
      <c r="L4180" s="444">
        <f t="shared" ca="1" si="164"/>
        <v>-8288288181331.124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-8288288181331.124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-34534534088.879677</v>
      </c>
      <c r="L4181" s="444">
        <f t="shared" ca="1" si="164"/>
        <v>-8322822715420.0039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-8322822715420.0039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-34678427980.916679</v>
      </c>
      <c r="L4182" s="444">
        <f t="shared" ca="1" si="164"/>
        <v>-8357501143400.9209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-8357501143400.9209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-34822921430.837166</v>
      </c>
      <c r="L4183" s="444">
        <f t="shared" ca="1" si="164"/>
        <v>-8392324064831.7578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-8392324064831.7578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-34968016936.798988</v>
      </c>
      <c r="L4184" s="444">
        <f t="shared" ca="1" si="164"/>
        <v>-8427292081768.5566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-8427292081768.5566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-35113717007.368988</v>
      </c>
      <c r="L4185" s="444">
        <f t="shared" ca="1" si="164"/>
        <v>-8462405798775.9258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-8462405798775.9258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-35260024161.566353</v>
      </c>
      <c r="L4186" s="444">
        <f t="shared" ca="1" si="164"/>
        <v>-8497665822937.4922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-8497665822937.4922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-35406940928.906219</v>
      </c>
      <c r="L4187" s="444">
        <f t="shared" ca="1" si="164"/>
        <v>-8533072763866.3984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-8533072763866.3984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-35554469849.443329</v>
      </c>
      <c r="L4188" s="444">
        <f t="shared" ca="1" si="164"/>
        <v>-8568627233715.8418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-8568627233715.8418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-35702613473.81601</v>
      </c>
      <c r="L4189" s="444">
        <f t="shared" ca="1" si="164"/>
        <v>-8604329847189.6582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-8604329847189.6582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-35851374363.290245</v>
      </c>
      <c r="L4190" s="444">
        <f t="shared" ca="1" si="164"/>
        <v>-8640181221552.9482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-8640181221552.9482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-36000755089.803955</v>
      </c>
      <c r="L4191" s="444">
        <f t="shared" ca="1" si="164"/>
        <v>-8676181976642.752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-8676181976642.752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-36150758236.011467</v>
      </c>
      <c r="L4192" s="444">
        <f t="shared" ca="1" si="164"/>
        <v>-8712332734878.7637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-8712332734878.7637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-36301386395.328178</v>
      </c>
      <c r="L4193" s="444">
        <f t="shared" ca="1" si="164"/>
        <v>-8748634121274.0918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-8748634121274.0918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-36452642171.975388</v>
      </c>
      <c r="L4194" s="444">
        <f t="shared" ca="1" si="164"/>
        <v>-8785086763446.0674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-8785086763446.0674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-36604528181.025284</v>
      </c>
      <c r="L4195" s="444">
        <f t="shared" ca="1" si="164"/>
        <v>-8821691291627.0918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-8821691291627.0918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-36757047048.446213</v>
      </c>
      <c r="L4196" s="444">
        <f t="shared" ca="1" si="164"/>
        <v>-8858448338675.5371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-8858448338675.5371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-36910201411.148071</v>
      </c>
      <c r="L4197" s="444">
        <f t="shared" ca="1" si="164"/>
        <v>-8895358540086.6855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-8895358540086.6855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-37063993917.027855</v>
      </c>
      <c r="L4198" s="444">
        <f t="shared" ca="1" si="164"/>
        <v>-8932422534003.7129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-8932422534003.7129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-37218427225.015472</v>
      </c>
      <c r="L4199" s="444">
        <f t="shared" ca="1" si="164"/>
        <v>-8969640961228.7285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-8969640961228.7285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-37373504005.119705</v>
      </c>
      <c r="L4200" s="444">
        <f t="shared" ca="1" si="164"/>
        <v>-9007014465233.8477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-9007014465233.8477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-37529226938.474365</v>
      </c>
      <c r="L4201" s="444">
        <f t="shared" ca="1" si="164"/>
        <v>-9044543692172.3223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-9044543692172.3223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-37685598717.384674</v>
      </c>
      <c r="L4202" s="444">
        <f t="shared" ca="1" si="164"/>
        <v>-9082229290889.707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-9082229290889.707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-37842622045.373779</v>
      </c>
      <c r="L4203" s="444">
        <f t="shared" ca="1" si="164"/>
        <v>-9120071912935.0801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-9120071912935.0801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-38000299637.2295</v>
      </c>
      <c r="L4204" s="444">
        <f t="shared" ca="1" si="164"/>
        <v>-9158072212572.3105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-9158072212572.3105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-38158634219.051292</v>
      </c>
      <c r="L4205" s="444">
        <f t="shared" ca="1" si="164"/>
        <v>-9196230846791.3613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-9196230846791.3613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-38317628528.29734</v>
      </c>
      <c r="L4206" s="444">
        <f t="shared" ca="1" si="164"/>
        <v>-9234548475319.6582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-9234548475319.6582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-38477285313.831909</v>
      </c>
      <c r="L4207" s="444">
        <f t="shared" ca="1" si="164"/>
        <v>-9273025760633.4902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-9273025760633.4902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-38637607335.972878</v>
      </c>
      <c r="L4208" s="444">
        <f t="shared" ca="1" si="164"/>
        <v>-9311663367969.4629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-9311663367969.4629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-38798597366.539429</v>
      </c>
      <c r="L4209" s="444">
        <f t="shared" ca="1" si="164"/>
        <v>-9350461965336.002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-9350461965336.002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-38960258188.900009</v>
      </c>
      <c r="L4210" s="444">
        <f t="shared" ca="1" si="164"/>
        <v>-9389422223524.9023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-9389422223524.9023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-39122592598.020424</v>
      </c>
      <c r="L4211" s="444">
        <f t="shared" ca="1" si="164"/>
        <v>-9428544816122.9219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-9428544816122.9219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-39285603400.512177</v>
      </c>
      <c r="L4212" s="444">
        <f t="shared" ca="1" si="164"/>
        <v>-9467830419523.4336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-9467830419523.4336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-39449293414.680969</v>
      </c>
      <c r="L4213" s="444">
        <f t="shared" ca="1" si="164"/>
        <v>-9507279712938.1152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-9507279712938.1152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-39613665470.575478</v>
      </c>
      <c r="L4214" s="444">
        <f t="shared" ca="1" si="164"/>
        <v>-9546893378408.6914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-9546893378408.6914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-39778722410.036217</v>
      </c>
      <c r="L4215" s="444">
        <f t="shared" ca="1" si="164"/>
        <v>-9586672100818.7285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-9586672100818.7285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-39944467086.744705</v>
      </c>
      <c r="L4216" s="444">
        <f t="shared" ca="1" si="164"/>
        <v>-9626616567905.4727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-9626616567905.4727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-40110902366.272804</v>
      </c>
      <c r="L4217" s="444">
        <f t="shared" ca="1" si="164"/>
        <v>-9666727470271.7461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-9666727470271.7461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-40278031126.132278</v>
      </c>
      <c r="L4218" s="444">
        <f t="shared" ca="1" si="164"/>
        <v>-9707005501397.8789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-9707005501397.8789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-40445856255.824493</v>
      </c>
      <c r="L4219" s="444">
        <f t="shared" ca="1" si="164"/>
        <v>-9747451357653.7031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-9747451357653.7031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-40614380656.890427</v>
      </c>
      <c r="L4220" s="444">
        <f t="shared" ca="1" si="164"/>
        <v>-9788065738310.5938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-9788065738310.5938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-40783607242.960808</v>
      </c>
      <c r="L4221" s="444">
        <f t="shared" ca="1" si="164"/>
        <v>-9828849345553.5547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-9828849345553.5547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-40953538939.80648</v>
      </c>
      <c r="L4222" s="444">
        <f t="shared" ca="1" si="164"/>
        <v>-9869802884493.3613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-9869802884493.3613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-41124178685.389008</v>
      </c>
      <c r="L4223" s="444">
        <f t="shared" ca="1" si="164"/>
        <v>-9910927063178.75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-9910927063178.75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-41295529429.911461</v>
      </c>
      <c r="L4224" s="444">
        <f t="shared" ca="1" si="164"/>
        <v>-9952222592608.6621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-9952222592608.6621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-41467594135.869423</v>
      </c>
      <c r="L4225" s="444">
        <f t="shared" ca="1" si="164"/>
        <v>-9993690186744.5313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-9993690186744.5313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-41640375778.102211</v>
      </c>
      <c r="L4226" s="444">
        <f t="shared" ca="1" si="164"/>
        <v>-10035330562522.633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-10035330562522.633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-41813877343.844299</v>
      </c>
      <c r="L4227" s="444">
        <f t="shared" ca="1" si="164"/>
        <v>-10077144439866.477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-10077144439866.477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-41988101832.776985</v>
      </c>
      <c r="L4228" s="444">
        <f t="shared" ca="1" si="164"/>
        <v>-10119132541699.254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-10119132541699.254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-42163052257.080223</v>
      </c>
      <c r="L4229" s="444">
        <f t="shared" ca="1" si="164"/>
        <v>-10161295593956.334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-10161295593956.334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-42338731641.484726</v>
      </c>
      <c r="L4230" s="444">
        <f t="shared" ca="1" si="164"/>
        <v>-10203634325597.818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-10203634325597.818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-42515143023.324242</v>
      </c>
      <c r="L4231" s="444">
        <f t="shared" ca="1" si="164"/>
        <v>-10246149468621.143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-10246149468621.143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-42692289452.588097</v>
      </c>
      <c r="L4232" s="444">
        <f t="shared" ca="1" si="164"/>
        <v>-10288841758073.73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-10288841758073.73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-42870173991.973877</v>
      </c>
      <c r="L4233" s="444">
        <f t="shared" ca="1" si="164"/>
        <v>-10331711932065.705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-10331711932065.705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-43048799716.940437</v>
      </c>
      <c r="L4234" s="444">
        <f t="shared" ca="1" si="164"/>
        <v>-10374760731782.646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-10374760731782.646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-43228169715.761024</v>
      </c>
      <c r="L4235" s="444">
        <f t="shared" ca="1" si="164"/>
        <v>-10417988901498.408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-10417988901498.408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-43408287089.576698</v>
      </c>
      <c r="L4236" s="444">
        <f t="shared" ca="1" si="164"/>
        <v>-10461397188587.984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-10461397188587.984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-43589154952.449936</v>
      </c>
      <c r="L4237" s="444">
        <f t="shared" ca="1" si="164"/>
        <v>-10504986343540.434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-10504986343540.434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-43770776431.418472</v>
      </c>
      <c r="L4238" s="444">
        <f t="shared" ca="1" si="164"/>
        <v>-10548757119971.852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-10548757119971.852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-43953154666.549377</v>
      </c>
      <c r="L4239" s="444">
        <f t="shared" ca="1" si="164"/>
        <v>-10592710274638.4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-10592710274638.4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-44136292810.993332</v>
      </c>
      <c r="L4240" s="444">
        <f t="shared" ca="1" si="164"/>
        <v>-10636846567449.395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-10636846567449.395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-44320194031.039146</v>
      </c>
      <c r="L4241" s="444">
        <f t="shared" ca="1" si="164"/>
        <v>-10681166761480.434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-10681166761480.434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-44504861506.168472</v>
      </c>
      <c r="L4242" s="444">
        <f t="shared" ca="1" si="164"/>
        <v>-10725671622986.602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-10725671622986.602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-44690298429.11084</v>
      </c>
      <c r="L4243" s="444">
        <f t="shared" ca="1" si="164"/>
        <v>-10770361921415.713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-10770361921415.713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-44876508005.898804</v>
      </c>
      <c r="L4244" s="444">
        <f t="shared" ca="1" si="164"/>
        <v>-10815238429421.611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-10815238429421.611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-45063493455.923378</v>
      </c>
      <c r="L4245" s="444">
        <f t="shared" ca="1" si="164"/>
        <v>-10860301922877.535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-10860301922877.535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-45251258011.989731</v>
      </c>
      <c r="L4246" s="444">
        <f t="shared" ca="1" si="164"/>
        <v>-10905553180889.525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-10905553180889.525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-45439804920.373024</v>
      </c>
      <c r="L4247" s="444">
        <f t="shared" ca="1" si="164"/>
        <v>-10950992985809.898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-10950992985809.898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-45629137440.874573</v>
      </c>
      <c r="L4248" s="444">
        <f t="shared" ca="1" si="164"/>
        <v>-10996622123250.773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-10996622123250.773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-45819258846.87822</v>
      </c>
      <c r="L4249" s="444">
        <f t="shared" ca="1" si="164"/>
        <v>-11042441382097.652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-11042441382097.652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-46010172425.406883</v>
      </c>
      <c r="L4250" s="444">
        <f t="shared" ca="1" si="164"/>
        <v>-11088451554523.059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-11088451554523.059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-46201881477.179413</v>
      </c>
      <c r="L4251" s="444">
        <f t="shared" ca="1" si="164"/>
        <v>-11134653436000.238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-11134653436000.238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-46394389316.667656</v>
      </c>
      <c r="L4252" s="444">
        <f t="shared" ca="1" si="164"/>
        <v>-11181047825316.906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-11181047825316.906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-46587699272.153778</v>
      </c>
      <c r="L4253" s="444">
        <f t="shared" ca="1" si="164"/>
        <v>-11227635524589.061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-11227635524589.061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-46781814685.78775</v>
      </c>
      <c r="L4254" s="444">
        <f t="shared" ca="1" si="164"/>
        <v>-11274417339274.848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-11274417339274.848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-46976738913.645195</v>
      </c>
      <c r="L4255" s="444">
        <f t="shared" ca="1" si="164"/>
        <v>-11321394078188.492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-11321394078188.492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-47172475325.785385</v>
      </c>
      <c r="L4256" s="444">
        <f t="shared" ca="1" si="164"/>
        <v>-11368566553514.277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-11368566553514.277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-47369027306.309486</v>
      </c>
      <c r="L4257" s="444">
        <f t="shared" ca="1" si="164"/>
        <v>-11415935580820.586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-11415935580820.586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-47566398253.419106</v>
      </c>
      <c r="L4258" s="444">
        <f t="shared" ca="1" si="164"/>
        <v>-11463501979074.006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-11463501979074.006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-47764591579.475021</v>
      </c>
      <c r="L4259" s="444">
        <f t="shared" ca="1" si="164"/>
        <v>-11511266570653.48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-11511266570653.48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-47963610711.056168</v>
      </c>
      <c r="L4260" s="444">
        <f t="shared" ca="1" si="164"/>
        <v>-11559230181364.537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-11559230181364.537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-48163459089.018906</v>
      </c>
      <c r="L4261" s="444">
        <f t="shared" ca="1" si="164"/>
        <v>-11607393640453.557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-11607393640453.557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-48364140168.556488</v>
      </c>
      <c r="L4262" s="444">
        <f t="shared" ca="1" si="164"/>
        <v>-11655757780622.113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-11655757780622.113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-48565657419.258804</v>
      </c>
      <c r="L4263" s="444">
        <f t="shared" ca="1" si="164"/>
        <v>-11704323438041.373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-11704323438041.373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-48768014325.172386</v>
      </c>
      <c r="L4264" s="444">
        <f t="shared" ca="1" si="164"/>
        <v>-11753091452366.545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-11753091452366.545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-48971214384.860603</v>
      </c>
      <c r="L4265" s="444">
        <f t="shared" ca="1" si="164"/>
        <v>-11802062666751.406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-11802062666751.406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-49175261111.464195</v>
      </c>
      <c r="L4266" s="444">
        <f t="shared" ca="1" si="164"/>
        <v>-11851237927862.871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-11851237927862.871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-49380158032.761963</v>
      </c>
      <c r="L4267" s="444">
        <f t="shared" ca="1" si="164"/>
        <v>-11900618085895.633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-11900618085895.633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-49585908691.231804</v>
      </c>
      <c r="L4268" s="444">
        <f t="shared" ca="1" si="164"/>
        <v>-11950203994586.865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-11950203994586.865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-49792516644.111938</v>
      </c>
      <c r="L4269" s="444">
        <f t="shared" ca="1" si="164"/>
        <v>-11999996511230.977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-11999996511230.977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-49999985463.462402</v>
      </c>
      <c r="L4270" s="444">
        <f t="shared" ca="1" si="164"/>
        <v>-12049996496694.439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-12049996496694.439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-50208318736.22683</v>
      </c>
      <c r="L4271" s="444">
        <f t="shared" ca="1" si="164"/>
        <v>-12100204815430.666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-12100204815430.666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-50417520064.294441</v>
      </c>
      <c r="L4272" s="444">
        <f t="shared" ca="1" si="164"/>
        <v>-12150622335494.961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-12150622335494.961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-50627593064.56234</v>
      </c>
      <c r="L4273" s="444">
        <f t="shared" ca="1" si="164"/>
        <v>-12201249928559.523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-12201249928559.523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-50838541368.998016</v>
      </c>
      <c r="L4274" s="444">
        <f t="shared" ca="1" si="164"/>
        <v>-12252088469928.521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-12252088469928.521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-51050368624.702171</v>
      </c>
      <c r="L4275" s="444">
        <f t="shared" ca="1" si="164"/>
        <v>-12303138838553.225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-12303138838553.225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-51263078493.971771</v>
      </c>
      <c r="L4276" s="444">
        <f t="shared" ca="1" si="164"/>
        <v>-12354401917047.197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-12354401917047.197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-51476674654.363319</v>
      </c>
      <c r="L4277" s="444">
        <f t="shared" ca="1" si="164"/>
        <v>-12405878591701.561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-12405878591701.561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-51691160798.7565</v>
      </c>
      <c r="L4278" s="444">
        <f t="shared" ca="1" si="164"/>
        <v>-12457569752500.316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-12457569752500.316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-51906540635.417984</v>
      </c>
      <c r="L4279" s="444">
        <f t="shared" ca="1" si="164"/>
        <v>-12509476293135.734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-12509476293135.734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-52122817888.065559</v>
      </c>
      <c r="L4280" s="444">
        <f t="shared" ca="1" si="164"/>
        <v>-12561599111023.801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-12561599111023.801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-52339996295.932503</v>
      </c>
      <c r="L4281" s="444">
        <f t="shared" ca="1" si="164"/>
        <v>-12613939107319.732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-12613939107319.732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-52558079613.832214</v>
      </c>
      <c r="L4282" s="444">
        <f t="shared" ca="1" si="164"/>
        <v>-12666497186933.564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-12666497186933.564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-52777071612.223183</v>
      </c>
      <c r="L4283" s="444">
        <f t="shared" ca="1" si="164"/>
        <v>-12719274258545.787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-12719274258545.787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-52996976077.274109</v>
      </c>
      <c r="L4284" s="444">
        <f t="shared" ca="1" si="164"/>
        <v>-12772271234623.061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-12772271234623.061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-53217796810.92942</v>
      </c>
      <c r="L4285" s="444">
        <f t="shared" ca="1" si="164"/>
        <v>-12825489031433.99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-12825489031433.99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-53439537630.97496</v>
      </c>
      <c r="L4286" s="444">
        <f t="shared" ca="1" si="164"/>
        <v>-12878928569064.965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-12878928569064.965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-53662202371.104019</v>
      </c>
      <c r="L4287" s="444">
        <f t="shared" ca="1" si="164"/>
        <v>-12932590771436.068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-12932590771436.068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-53885794880.98362</v>
      </c>
      <c r="L4288" s="444">
        <f t="shared" ca="1" si="164"/>
        <v>-12986476566317.053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-12986476566317.053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-54110319026.321053</v>
      </c>
      <c r="L4289" s="444">
        <f t="shared" ca="1" si="164"/>
        <v>-13040586885343.373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-13040586885343.373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-54335778688.930717</v>
      </c>
      <c r="L4290" s="444">
        <f t="shared" ca="1" si="164"/>
        <v>-13094922664032.305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-13094922664032.305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-54562177766.80127</v>
      </c>
      <c r="L4291" s="444">
        <f t="shared" ca="1" si="164"/>
        <v>-13149484841799.105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-13149484841799.105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-54789520174.162941</v>
      </c>
      <c r="L4292" s="444">
        <f t="shared" ca="1" si="164"/>
        <v>-13204274361973.268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-13204274361973.268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-55017809841.555283</v>
      </c>
      <c r="L4293" s="444">
        <f t="shared" ca="1" si="164"/>
        <v>-13259292171814.822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-13259292171814.822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-55247050715.895088</v>
      </c>
      <c r="L4294" s="444">
        <f t="shared" ca="1" si="164"/>
        <v>-13314539222530.717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-13314539222530.717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-55477246760.544655</v>
      </c>
      <c r="L4295" s="444">
        <f t="shared" ca="1" si="164"/>
        <v>-13370016469291.262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-13370016469291.262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-55708401955.380257</v>
      </c>
      <c r="L4296" s="444">
        <f t="shared" ca="1" si="164"/>
        <v>-13425724871246.643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-13425724871246.643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-55940520296.861008</v>
      </c>
      <c r="L4297" s="444">
        <f t="shared" ca="1" si="164"/>
        <v>-13481665391543.504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-13481665391543.504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-56173605798.097931</v>
      </c>
      <c r="L4298" s="444">
        <f t="shared" ca="1" si="164"/>
        <v>-13537838997341.602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-13537838997341.602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-56407662488.92334</v>
      </c>
      <c r="L4299" s="444">
        <f t="shared" ca="1" si="164"/>
        <v>-13594246659830.525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-13594246659830.525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-56642694415.960518</v>
      </c>
      <c r="L4300" s="444">
        <f t="shared" ca="1" si="164"/>
        <v>-13650889354246.486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-13650889354246.486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-56878705642.693695</v>
      </c>
      <c r="L4301" s="444">
        <f t="shared" ca="1" si="164"/>
        <v>-13707768059889.18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-13707768059889.18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-57115700249.538246</v>
      </c>
      <c r="L4302" s="444">
        <f t="shared" ca="1" si="164"/>
        <v>-13764883760138.719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-13764883760138.719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-57353682333.911316</v>
      </c>
      <c r="L4303" s="444">
        <f t="shared" ca="1" si="164"/>
        <v>-13822237442472.631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-13822237442472.631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-57592656010.302628</v>
      </c>
      <c r="L4304" s="444">
        <f t="shared" ca="1" si="164"/>
        <v>-13879830098482.934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-13879830098482.934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-57832625410.345551</v>
      </c>
      <c r="L4305" s="444">
        <f t="shared" ca="1" si="164"/>
        <v>-13937662723893.279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-13937662723893.279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-58073594682.888664</v>
      </c>
      <c r="L4306" s="444">
        <f t="shared" ca="1" si="164"/>
        <v>-13995736318576.168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-13995736318576.168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-58315567994.067375</v>
      </c>
      <c r="L4307" s="444">
        <f t="shared" ca="1" si="164"/>
        <v>-14054051886570.234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-14054051886570.234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-58558549527.375969</v>
      </c>
      <c r="L4308" s="444">
        <f t="shared" ca="1" si="164"/>
        <v>-14112610436097.609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-14112610436097.609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-58802543483.740036</v>
      </c>
      <c r="L4309" s="444">
        <f t="shared" ca="1" si="164"/>
        <v>-14171412979581.35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-14171412979581.35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-59047554081.588959</v>
      </c>
      <c r="L4310" s="444">
        <f t="shared" ca="1" si="164"/>
        <v>-14230460533662.939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-14230460533662.939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-59293585556.928917</v>
      </c>
      <c r="L4311" s="444">
        <f t="shared" ca="1" si="164"/>
        <v>-14289754119219.869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-14289754119219.869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-59540642163.416122</v>
      </c>
      <c r="L4312" s="444">
        <f t="shared" ca="1" si="164"/>
        <v>-14349294761383.285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-14349294761383.285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-59788728172.430351</v>
      </c>
      <c r="L4313" s="444">
        <f t="shared" ca="1" si="164"/>
        <v>-14409083489555.715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-14409083489555.715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-60037847873.148811</v>
      </c>
      <c r="L4314" s="444">
        <f t="shared" ca="1" si="164"/>
        <v>-14469121337428.863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-14469121337428.863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-60288005572.620262</v>
      </c>
      <c r="L4315" s="444">
        <f t="shared" ca="1" si="164"/>
        <v>-14529409343001.484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-14529409343001.484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-60539205595.839523</v>
      </c>
      <c r="L4316" s="444">
        <f t="shared" ca="1" si="164"/>
        <v>-14589948548597.324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-14589948548597.324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-60791452285.822189</v>
      </c>
      <c r="L4317" s="444">
        <f t="shared" ca="1" si="164"/>
        <v>-14650740000883.146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-14650740000883.146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-61044750003.679779</v>
      </c>
      <c r="L4318" s="444">
        <f t="shared" ca="1" si="164"/>
        <v>-14711784750886.826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-14711784750886.826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-61299103128.695107</v>
      </c>
      <c r="L4319" s="444">
        <f t="shared" ca="1" si="164"/>
        <v>-14773083854015.521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-14773083854015.521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-61554516058.398003</v>
      </c>
      <c r="L4320" s="444">
        <f t="shared" ca="1" si="164"/>
        <v>-14834638370073.92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-14834638370073.92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-61810993208.641327</v>
      </c>
      <c r="L4321" s="444">
        <f t="shared" ca="1" si="164"/>
        <v>-14896449363282.561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-14896449363282.561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-62068539013.677338</v>
      </c>
      <c r="L4322" s="444">
        <f t="shared" ca="1" si="164"/>
        <v>-14958517902296.238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-14958517902296.238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-62327157926.234314</v>
      </c>
      <c r="L4323" s="444">
        <f t="shared" ca="1" si="164"/>
        <v>-15020845060222.473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-15020845060222.473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-62586854417.593636</v>
      </c>
      <c r="L4324" s="444">
        <f t="shared" ca="1" si="164"/>
        <v>-15083431914640.066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-15083431914640.066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-62847632977.666939</v>
      </c>
      <c r="L4325" s="444">
        <f t="shared" ca="1" si="164"/>
        <v>-15146279547617.732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-15146279547617.732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-63109498115.073883</v>
      </c>
      <c r="L4326" s="444">
        <f t="shared" ca="1" si="164"/>
        <v>-15209389045732.807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-15209389045732.807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-63372454357.220032</v>
      </c>
      <c r="L4327" s="444">
        <f t="shared" ca="1" si="164"/>
        <v>-15272761500090.027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-15272761500090.027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-63636506250.375114</v>
      </c>
      <c r="L4328" s="444">
        <f t="shared" ca="1" si="164"/>
        <v>-15336398006340.402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-15336398006340.402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-63901658359.751678</v>
      </c>
      <c r="L4329" s="444">
        <f t="shared" ca="1" si="164"/>
        <v>-15400299664700.154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-15400299664700.154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-64167915269.583977</v>
      </c>
      <c r="L4330" s="444">
        <f t="shared" ca="1" si="164"/>
        <v>-15464467579969.738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-15464467579969.738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-64435281583.207245</v>
      </c>
      <c r="L4331" s="444">
        <f t="shared" ca="1" si="164"/>
        <v>-15528902861552.945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-15528902861552.945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-64703761923.13726</v>
      </c>
      <c r="L4332" s="444">
        <f t="shared" ca="1" si="164"/>
        <v>-15593606623476.082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-15593606623476.082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-64973360931.150352</v>
      </c>
      <c r="L4333" s="444">
        <f t="shared" ca="1" si="164"/>
        <v>-15658579984407.232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-15658579984407.232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-65244083268.363472</v>
      </c>
      <c r="L4334" s="444">
        <f t="shared" ca="1" si="164"/>
        <v>-15723824067675.596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-15723824067675.596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-65515933615.31498</v>
      </c>
      <c r="L4335" s="444">
        <f t="shared" ca="1" si="164"/>
        <v>-15789340001290.91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-15789340001290.91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-65788916672.045456</v>
      </c>
      <c r="L4336" s="444">
        <f t="shared" ca="1" si="164"/>
        <v>-15855128917962.955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-15855128917962.955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-66063037158.178978</v>
      </c>
      <c r="L4337" s="444">
        <f t="shared" ca="1" si="164"/>
        <v>-15921191955121.135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-15921191955121.135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-66338299813.00473</v>
      </c>
      <c r="L4338" s="444">
        <f t="shared" ca="1" si="164"/>
        <v>-15987530254934.139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-15987530254934.139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-66614709395.558899</v>
      </c>
      <c r="L4339" s="444">
        <f t="shared" ca="1" si="164"/>
        <v>-16054144964329.697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-16054144964329.697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-66892270684.707069</v>
      </c>
      <c r="L4340" s="444">
        <f t="shared" ca="1" si="164"/>
        <v>-16121037235014.404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-16121037235014.404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-67170988479.226685</v>
      </c>
      <c r="L4341" s="444">
        <f t="shared" ca="1" si="164"/>
        <v>-16188208223493.631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-16188208223493.631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-67450867597.890129</v>
      </c>
      <c r="L4342" s="444">
        <f t="shared" ca="1" si="164"/>
        <v>-16255659091091.521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-16255659091091.521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-67731912879.548012</v>
      </c>
      <c r="L4343" s="444">
        <f t="shared" ref="L4343:L4597" ca="1" si="169">I4343-J4343+K4343</f>
        <v>-16323391003971.07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-16323391003971.07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-68014129183.212791</v>
      </c>
      <c r="L4344" s="444">
        <f t="shared" ca="1" si="169"/>
        <v>-16391405133154.283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-16391405133154.283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-68297521388.142845</v>
      </c>
      <c r="L4345" s="444">
        <f t="shared" ca="1" si="169"/>
        <v>-16459702654542.426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-16459702654542.426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-68582094393.926773</v>
      </c>
      <c r="L4346" s="444">
        <f t="shared" ca="1" si="169"/>
        <v>-16528284748936.354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-16528284748936.354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-68867853120.568146</v>
      </c>
      <c r="L4347" s="444">
        <f t="shared" ca="1" si="169"/>
        <v>-16597152602056.922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-16597152602056.922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-69154802508.570496</v>
      </c>
      <c r="L4348" s="444">
        <f t="shared" ca="1" si="169"/>
        <v>-16666307404565.492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-16666307404565.492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-69442947519.022873</v>
      </c>
      <c r="L4349" s="444">
        <f t="shared" ca="1" si="169"/>
        <v>-16735750352084.516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-16735750352084.516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-69732293133.685486</v>
      </c>
      <c r="L4350" s="444">
        <f t="shared" ca="1" si="169"/>
        <v>-16805482645218.201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-16805482645218.201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-70022844355.075836</v>
      </c>
      <c r="L4351" s="444">
        <f t="shared" ca="1" si="169"/>
        <v>-16875505489573.277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-16875505489573.277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-70314606206.555328</v>
      </c>
      <c r="L4352" s="444">
        <f t="shared" ca="1" si="169"/>
        <v>-16945820095779.832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-16945820095779.832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-70607583732.41597</v>
      </c>
      <c r="L4353" s="444">
        <f t="shared" ca="1" si="169"/>
        <v>-17016427679512.248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-17016427679512.248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-70901781997.967697</v>
      </c>
      <c r="L4354" s="444">
        <f t="shared" ca="1" si="169"/>
        <v>-17087329461510.215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-17087329461510.215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-71197206089.625885</v>
      </c>
      <c r="L4355" s="444">
        <f t="shared" ca="1" si="169"/>
        <v>-17158526667599.84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-17158526667599.84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-71493861114.999344</v>
      </c>
      <c r="L4356" s="444">
        <f t="shared" ca="1" si="169"/>
        <v>-17230020528714.84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-17230020528714.84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-71791752202.978485</v>
      </c>
      <c r="L4357" s="444">
        <f t="shared" ca="1" si="169"/>
        <v>-17301812280917.818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-17301812280917.818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-72090884503.824234</v>
      </c>
      <c r="L4358" s="444">
        <f t="shared" ca="1" si="169"/>
        <v>-17373903165421.643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-17373903165421.643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-72391263189.256836</v>
      </c>
      <c r="L4359" s="444">
        <f t="shared" ca="1" si="169"/>
        <v>-17446294428610.898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-17446294428610.898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-72692893452.54541</v>
      </c>
      <c r="L4360" s="444">
        <f t="shared" ca="1" si="169"/>
        <v>-17518987322063.443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-17518987322063.443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-72995780508.597687</v>
      </c>
      <c r="L4361" s="444">
        <f t="shared" ca="1" si="169"/>
        <v>-17591983102572.041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-17591983102572.041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-73299929594.050171</v>
      </c>
      <c r="L4362" s="444">
        <f t="shared" ca="1" si="169"/>
        <v>-17665283032166.09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-17665283032166.09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-73605345967.358704</v>
      </c>
      <c r="L4363" s="444">
        <f t="shared" ca="1" si="169"/>
        <v>-17738888378133.449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-17738888378133.449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-73912034908.889374</v>
      </c>
      <c r="L4364" s="444">
        <f t="shared" ca="1" si="169"/>
        <v>-17812800413042.34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-17812800413042.34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-74220001721.00975</v>
      </c>
      <c r="L4365" s="444">
        <f t="shared" ca="1" si="169"/>
        <v>-17887020414763.348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-17887020414763.348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-74529251728.180618</v>
      </c>
      <c r="L4366" s="444">
        <f t="shared" ca="1" si="169"/>
        <v>-17961549666491.527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-17961549666491.527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-74839790277.048035</v>
      </c>
      <c r="L4367" s="444">
        <f t="shared" ca="1" si="169"/>
        <v>-18036389456768.574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-18036389456768.574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-75151622736.535721</v>
      </c>
      <c r="L4368" s="444">
        <f t="shared" ca="1" si="169"/>
        <v>-18111541079505.109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-18111541079505.109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-75464754497.937958</v>
      </c>
      <c r="L4369" s="444">
        <f t="shared" ca="1" si="169"/>
        <v>-18187005834003.047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-18187005834003.047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-75779190975.012695</v>
      </c>
      <c r="L4370" s="444">
        <f t="shared" ca="1" si="169"/>
        <v>-18262785024978.059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-18262785024978.059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-76094937604.075241</v>
      </c>
      <c r="L4371" s="444">
        <f t="shared" ca="1" si="169"/>
        <v>-18338879962582.133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-18338879962582.133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-76411999844.092224</v>
      </c>
      <c r="L4372" s="444">
        <f t="shared" ca="1" si="169"/>
        <v>-18415291962426.227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-18415291962426.227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-76730383176.77594</v>
      </c>
      <c r="L4373" s="444">
        <f t="shared" ca="1" si="169"/>
        <v>-18492022345603.004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-18492022345603.004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-77050093106.679184</v>
      </c>
      <c r="L4374" s="444">
        <f t="shared" ca="1" si="169"/>
        <v>-18569072438709.684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-18569072438709.684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-77371135161.290344</v>
      </c>
      <c r="L4375" s="444">
        <f t="shared" ca="1" si="169"/>
        <v>-18646443573870.973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-18646443573870.973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-77693514891.129059</v>
      </c>
      <c r="L4376" s="444">
        <f t="shared" ca="1" si="169"/>
        <v>-18724137088762.102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-18724137088762.102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-78017237869.842087</v>
      </c>
      <c r="L4377" s="444">
        <f t="shared" ca="1" si="169"/>
        <v>-18802154326631.945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-18802154326631.945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-78342309694.299774</v>
      </c>
      <c r="L4378" s="444">
        <f t="shared" ca="1" si="169"/>
        <v>-18880496636326.246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-18880496636326.246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-78668735984.692688</v>
      </c>
      <c r="L4379" s="444">
        <f t="shared" ca="1" si="169"/>
        <v>-18959165372310.938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-18959165372310.938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-78996522384.628906</v>
      </c>
      <c r="L4380" s="444">
        <f t="shared" ca="1" si="169"/>
        <v>-19038161894695.566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-19038161894695.566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-79325674561.231522</v>
      </c>
      <c r="L4381" s="444">
        <f t="shared" ca="1" si="169"/>
        <v>-19117487569256.797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-19117487569256.797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-79656198205.236649</v>
      </c>
      <c r="L4382" s="444">
        <f t="shared" ca="1" si="169"/>
        <v>-19197143767462.035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-19197143767462.035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-79988099031.091812</v>
      </c>
      <c r="L4383" s="444">
        <f t="shared" ca="1" si="169"/>
        <v>-19277131866493.129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-19277131866493.129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-80321382777.054703</v>
      </c>
      <c r="L4384" s="444">
        <f t="shared" ca="1" si="169"/>
        <v>-19357453249270.184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-19357453249270.184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-80656055205.292435</v>
      </c>
      <c r="L4385" s="444">
        <f t="shared" ca="1" si="169"/>
        <v>-19438109304475.477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-19438109304475.477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-80992122101.981155</v>
      </c>
      <c r="L4386" s="444">
        <f t="shared" ca="1" si="169"/>
        <v>-19519101426577.457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-19519101426577.457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-81329589277.406067</v>
      </c>
      <c r="L4387" s="444">
        <f t="shared" ca="1" si="169"/>
        <v>-19600431015854.863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-19600431015854.863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-81668462566.061935</v>
      </c>
      <c r="L4388" s="444">
        <f t="shared" ca="1" si="169"/>
        <v>-19682099478420.926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-19682099478420.926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-82008747826.75386</v>
      </c>
      <c r="L4389" s="444">
        <f t="shared" ca="1" si="169"/>
        <v>-19764108226247.68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-19764108226247.68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-82350450942.698669</v>
      </c>
      <c r="L4390" s="444">
        <f t="shared" ca="1" si="169"/>
        <v>-19846458677190.379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-19846458677190.379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-82693577821.626572</v>
      </c>
      <c r="L4391" s="444">
        <f t="shared" ca="1" si="169"/>
        <v>-19929152255012.004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-19929152255012.004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-83038134395.883347</v>
      </c>
      <c r="L4392" s="444">
        <f t="shared" ca="1" si="169"/>
        <v>-20012190389407.887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-20012190389407.887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-83384126622.532867</v>
      </c>
      <c r="L4393" s="444">
        <f t="shared" ca="1" si="169"/>
        <v>-20095574516030.418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-20095574516030.418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-83731560483.460068</v>
      </c>
      <c r="L4394" s="444">
        <f t="shared" ca="1" si="169"/>
        <v>-20179306076513.879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-20179306076513.879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-84080441985.474487</v>
      </c>
      <c r="L4395" s="444">
        <f t="shared" ca="1" si="169"/>
        <v>-20263386518499.352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-20263386518499.352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-84430777160.413971</v>
      </c>
      <c r="L4396" s="444">
        <f t="shared" ca="1" si="169"/>
        <v>-20347817295659.766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-20347817295659.766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-84782572065.249023</v>
      </c>
      <c r="L4397" s="444">
        <f t="shared" ca="1" si="169"/>
        <v>-20432599867725.016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-20432599867725.016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-85135832782.187561</v>
      </c>
      <c r="L4398" s="444">
        <f t="shared" ca="1" si="169"/>
        <v>-20517735700507.203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-20517735700507.203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-85490565418.780014</v>
      </c>
      <c r="L4399" s="444">
        <f t="shared" ca="1" si="169"/>
        <v>-20603226265925.984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-20603226265925.984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-85846776108.024933</v>
      </c>
      <c r="L4400" s="444">
        <f t="shared" ca="1" si="169"/>
        <v>-20689073042034.008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-20689073042034.008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-86204471008.475037</v>
      </c>
      <c r="L4401" s="444">
        <f t="shared" ca="1" si="169"/>
        <v>-20775277513042.484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-20775277513042.484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-86563656304.343689</v>
      </c>
      <c r="L4402" s="444">
        <f t="shared" ca="1" si="169"/>
        <v>-20861841169346.828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-20861841169346.828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-86924338205.611786</v>
      </c>
      <c r="L4403" s="444">
        <f t="shared" ca="1" si="169"/>
        <v>-20948765507552.441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-20948765507552.441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-87286522948.135178</v>
      </c>
      <c r="L4404" s="444">
        <f t="shared" ca="1" si="169"/>
        <v>-21036052030500.578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-21036052030500.578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-87650216793.752411</v>
      </c>
      <c r="L4405" s="444">
        <f t="shared" ca="1" si="169"/>
        <v>-21123702247294.332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-21123702247294.332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-88015426030.393051</v>
      </c>
      <c r="L4406" s="444">
        <f t="shared" ca="1" si="169"/>
        <v>-21211717673324.727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-21211717673324.727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-88382156972.186356</v>
      </c>
      <c r="L4407" s="444">
        <f t="shared" ca="1" si="169"/>
        <v>-21300099830296.914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-21300099830296.914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-88750415959.57048</v>
      </c>
      <c r="L4408" s="444">
        <f t="shared" ca="1" si="169"/>
        <v>-21388850246256.484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-21388850246256.484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-89120209359.402023</v>
      </c>
      <c r="L4409" s="444">
        <f t="shared" ca="1" si="169"/>
        <v>-21477970455615.887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-21477970455615.887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-89491543565.066193</v>
      </c>
      <c r="L4410" s="444">
        <f t="shared" ca="1" si="169"/>
        <v>-21567461999180.953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-21567461999180.953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-89864424996.587311</v>
      </c>
      <c r="L4411" s="444">
        <f t="shared" ca="1" si="169"/>
        <v>-21657326424177.539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-21657326424177.539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-90238860100.739746</v>
      </c>
      <c r="L4412" s="444">
        <f t="shared" ca="1" si="169"/>
        <v>-21747565284278.277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-21747565284278.277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-90614855351.159485</v>
      </c>
      <c r="L4413" s="444">
        <f t="shared" ca="1" si="169"/>
        <v>-21838180139629.438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-21838180139629.438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-90992417248.455994</v>
      </c>
      <c r="L4414" s="444">
        <f t="shared" ca="1" si="169"/>
        <v>-21929172556877.895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-21929172556877.895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-91371552320.324554</v>
      </c>
      <c r="L4415" s="444">
        <f t="shared" ca="1" si="169"/>
        <v>-22020544109198.219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-22020544109198.219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-91752267121.659241</v>
      </c>
      <c r="L4416" s="444">
        <f t="shared" ca="1" si="169"/>
        <v>-22112296376319.879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-22112296376319.879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-92134568234.666168</v>
      </c>
      <c r="L4417" s="444">
        <f t="shared" ca="1" si="169"/>
        <v>-22204430944554.547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-22204430944554.547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-92518462268.97728</v>
      </c>
      <c r="L4418" s="444">
        <f t="shared" ca="1" si="169"/>
        <v>-22296949406823.523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-22296949406823.523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-92903955861.764679</v>
      </c>
      <c r="L4419" s="444">
        <f t="shared" ca="1" si="169"/>
        <v>-22389853362685.289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-22389853362685.289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-93291055677.855377</v>
      </c>
      <c r="L4420" s="444">
        <f t="shared" ca="1" si="169"/>
        <v>-22483144418363.145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-22483144418363.145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-93679768409.846436</v>
      </c>
      <c r="L4421" s="444">
        <f t="shared" ca="1" si="169"/>
        <v>-22576824186772.992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-22576824186772.992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-94070100778.220795</v>
      </c>
      <c r="L4422" s="444">
        <f t="shared" ca="1" si="169"/>
        <v>-22670894287551.215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-22670894287551.215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-94462059531.463394</v>
      </c>
      <c r="L4423" s="444">
        <f t="shared" ca="1" si="169"/>
        <v>-22765356347082.68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-22765356347082.68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-94855651446.177826</v>
      </c>
      <c r="L4424" s="444">
        <f t="shared" ca="1" si="169"/>
        <v>-22860211998528.859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-22860211998528.859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-95250883327.203583</v>
      </c>
      <c r="L4425" s="444">
        <f t="shared" ca="1" si="169"/>
        <v>-22955462881856.063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-22955462881856.063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-95647762007.733597</v>
      </c>
      <c r="L4426" s="444">
        <f t="shared" ca="1" si="169"/>
        <v>-23051110643863.797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-23051110643863.797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-96046294349.43248</v>
      </c>
      <c r="L4427" s="444">
        <f t="shared" ca="1" si="169"/>
        <v>-23147156938213.23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-23147156938213.23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-96446487242.55513</v>
      </c>
      <c r="L4428" s="444">
        <f t="shared" ca="1" si="169"/>
        <v>-23243603425455.785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-23243603425455.785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-96848347606.065765</v>
      </c>
      <c r="L4429" s="444">
        <f t="shared" ca="1" si="169"/>
        <v>-23340451773061.852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-23340451773061.852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-97251882387.757721</v>
      </c>
      <c r="L4430" s="444">
        <f t="shared" ca="1" si="169"/>
        <v>-23437703655449.609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-23437703655449.609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-97657098564.373367</v>
      </c>
      <c r="L4431" s="444">
        <f t="shared" ca="1" si="169"/>
        <v>-23535360754013.984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-23535360754013.984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-98064003141.72493</v>
      </c>
      <c r="L4432" s="444">
        <f t="shared" ca="1" si="169"/>
        <v>-23633424757155.711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-23633424757155.711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-98472603154.81546</v>
      </c>
      <c r="L4433" s="444">
        <f t="shared" ca="1" si="169"/>
        <v>-23731897360310.527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-23731897360310.527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-98882905667.960526</v>
      </c>
      <c r="L4434" s="444">
        <f t="shared" ca="1" si="169"/>
        <v>-23830780265978.488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-23830780265978.488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-99294917774.91037</v>
      </c>
      <c r="L4435" s="444">
        <f t="shared" ca="1" si="169"/>
        <v>-23930075183753.398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-23930075183753.398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-99708646598.972488</v>
      </c>
      <c r="L4436" s="444">
        <f t="shared" ca="1" si="169"/>
        <v>-24029783830352.371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-24029783830352.371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-100124099293.13487</v>
      </c>
      <c r="L4437" s="444">
        <f t="shared" ca="1" si="169"/>
        <v>-24129907929645.508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-24129907929645.508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-100541283040.18962</v>
      </c>
      <c r="L4438" s="444">
        <f t="shared" ca="1" si="169"/>
        <v>-24230449212685.699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-24230449212685.699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-100960205052.85709</v>
      </c>
      <c r="L4439" s="444">
        <f t="shared" ca="1" si="169"/>
        <v>-24331409417738.555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-24331409417738.555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-101380872573.91064</v>
      </c>
      <c r="L4440" s="444">
        <f t="shared" ca="1" si="169"/>
        <v>-24432790290312.465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-24432790290312.465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-101803292876.30194</v>
      </c>
      <c r="L4441" s="444">
        <f t="shared" ca="1" si="169"/>
        <v>-24534593583188.766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-24534593583188.766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-102227473263.28653</v>
      </c>
      <c r="L4442" s="444">
        <f t="shared" ca="1" si="169"/>
        <v>-24636821056452.051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-24636821056452.051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-102653421068.55022</v>
      </c>
      <c r="L4443" s="444">
        <f t="shared" ca="1" si="169"/>
        <v>-24739474477520.602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-24739474477520.602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-103081143656.33585</v>
      </c>
      <c r="L4444" s="444">
        <f t="shared" ca="1" si="169"/>
        <v>-24842555621176.938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-24842555621176.938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-103510648421.57057</v>
      </c>
      <c r="L4445" s="444">
        <f t="shared" ca="1" si="169"/>
        <v>-24946066269598.508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-24946066269598.508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-103941942789.99377</v>
      </c>
      <c r="L4446" s="444">
        <f t="shared" ca="1" si="169"/>
        <v>-25050008212388.5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-25050008212388.5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-104375034218.28542</v>
      </c>
      <c r="L4447" s="444">
        <f t="shared" ca="1" si="169"/>
        <v>-25154383246606.785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-25154383246606.785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-104809930194.19493</v>
      </c>
      <c r="L4448" s="444">
        <f t="shared" ca="1" si="169"/>
        <v>-25259193176800.98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-25259193176800.98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-105246638236.67075</v>
      </c>
      <c r="L4449" s="444">
        <f t="shared" ca="1" si="169"/>
        <v>-25364439815037.652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-25364439815037.652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-105685165895.99022</v>
      </c>
      <c r="L4450" s="444">
        <f t="shared" ca="1" si="169"/>
        <v>-25470124980933.641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-25470124980933.641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-106125520753.89017</v>
      </c>
      <c r="L4451" s="444">
        <f t="shared" ca="1" si="169"/>
        <v>-25576250501687.531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-25576250501687.531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-106567710423.69804</v>
      </c>
      <c r="L4452" s="444">
        <f t="shared" ca="1" si="169"/>
        <v>-25682818212111.23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-25682818212111.23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-107011742550.46346</v>
      </c>
      <c r="L4453" s="444">
        <f t="shared" ca="1" si="169"/>
        <v>-25789829954661.695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-25789829954661.695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-107457624811.09039</v>
      </c>
      <c r="L4454" s="444">
        <f t="shared" ca="1" si="169"/>
        <v>-25897287579472.785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-25897287579472.785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-107905364914.46994</v>
      </c>
      <c r="L4455" s="444">
        <f t="shared" ca="1" si="169"/>
        <v>-26005192944387.254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-26005192944387.254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-108354970601.61356</v>
      </c>
      <c r="L4456" s="444">
        <f t="shared" ca="1" si="169"/>
        <v>-26113547914988.867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-26113547914988.867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-108806449645.78694</v>
      </c>
      <c r="L4457" s="444">
        <f t="shared" ca="1" si="169"/>
        <v>-26222354364634.652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-26222354364634.652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-109259809852.64438</v>
      </c>
      <c r="L4458" s="444">
        <f t="shared" ca="1" si="169"/>
        <v>-26331614174487.297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-26331614174487.297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-109715059060.36374</v>
      </c>
      <c r="L4459" s="444">
        <f t="shared" ca="1" si="169"/>
        <v>-26441329233547.66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-26441329233547.66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-110172205139.78192</v>
      </c>
      <c r="L4460" s="444">
        <f t="shared" ca="1" si="169"/>
        <v>-26551501438687.441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-26551501438687.441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-110631255994.53101</v>
      </c>
      <c r="L4461" s="444">
        <f t="shared" ca="1" si="169"/>
        <v>-26662132694681.973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-26662132694681.973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-111092219561.17488</v>
      </c>
      <c r="L4462" s="444">
        <f t="shared" ca="1" si="169"/>
        <v>-26773224914243.148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-26773224914243.148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-111555103809.34645</v>
      </c>
      <c r="L4463" s="444">
        <f t="shared" ca="1" si="169"/>
        <v>-26884780018052.496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-26884780018052.496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-112019916741.88539</v>
      </c>
      <c r="L4464" s="444">
        <f t="shared" ca="1" si="169"/>
        <v>-26996799934794.383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-26996799934794.383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-112486666394.97659</v>
      </c>
      <c r="L4465" s="444">
        <f t="shared" ca="1" si="169"/>
        <v>-27109286601189.359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-27109286601189.359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-112955360838.289</v>
      </c>
      <c r="L4466" s="444">
        <f t="shared" ca="1" si="169"/>
        <v>-27222241962027.648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-27222241962027.648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-113426008175.1152</v>
      </c>
      <c r="L4467" s="444">
        <f t="shared" ca="1" si="169"/>
        <v>-27335667970202.762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-27335667970202.762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-113898616542.51151</v>
      </c>
      <c r="L4468" s="444">
        <f t="shared" ca="1" si="169"/>
        <v>-27449566586745.273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-27449566586745.273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-114373194111.43864</v>
      </c>
      <c r="L4469" s="444">
        <f t="shared" ca="1" si="169"/>
        <v>-27563939780856.711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-27563939780856.711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-114849749086.90294</v>
      </c>
      <c r="L4470" s="444">
        <f t="shared" ca="1" si="169"/>
        <v>-27678789529943.613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-27678789529943.613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-115328289708.09839</v>
      </c>
      <c r="L4471" s="444">
        <f t="shared" ca="1" si="169"/>
        <v>-27794117819651.711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-27794117819651.711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-115808824248.54881</v>
      </c>
      <c r="L4472" s="444">
        <f t="shared" ca="1" si="169"/>
        <v>-27909926643900.258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-27909926643900.258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-116291361016.25107</v>
      </c>
      <c r="L4473" s="444">
        <f t="shared" ca="1" si="169"/>
        <v>-28026218004916.508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-28026218004916.508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-116775908353.81879</v>
      </c>
      <c r="L4474" s="444">
        <f t="shared" ca="1" si="169"/>
        <v>-28142993913270.328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-28142993913270.328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-117262474638.62636</v>
      </c>
      <c r="L4475" s="444">
        <f t="shared" ca="1" si="169"/>
        <v>-28260256387908.953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-28260256387908.953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-117751068282.95396</v>
      </c>
      <c r="L4476" s="444">
        <f t="shared" ca="1" si="169"/>
        <v>-28378007456191.906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-28378007456191.906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-118241697734.13292</v>
      </c>
      <c r="L4477" s="444">
        <f t="shared" ca="1" si="169"/>
        <v>-28496249153926.039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-28496249153926.039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-118734371474.69183</v>
      </c>
      <c r="L4478" s="444">
        <f t="shared" ca="1" si="169"/>
        <v>-28614983525400.73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-28614983525400.73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-119229098022.50305</v>
      </c>
      <c r="L4479" s="444">
        <f t="shared" ca="1" si="169"/>
        <v>-28734212623423.234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-28734212623423.234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-119725885930.93015</v>
      </c>
      <c r="L4480" s="444">
        <f t="shared" ca="1" si="169"/>
        <v>-28853938509354.164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-28853938509354.164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-120224743788.97568</v>
      </c>
      <c r="L4481" s="444">
        <f t="shared" ca="1" si="169"/>
        <v>-28974163253143.141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-28974163253143.141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-120725680221.42975</v>
      </c>
      <c r="L4482" s="444">
        <f t="shared" ca="1" si="169"/>
        <v>-29094888933364.57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-29094888933364.57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-121228703889.01904</v>
      </c>
      <c r="L4483" s="444">
        <f t="shared" ca="1" si="169"/>
        <v>-29216117637253.59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-29216117637253.59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-121733823488.55663</v>
      </c>
      <c r="L4484" s="444">
        <f t="shared" ca="1" si="169"/>
        <v>-29337851460742.145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-29337851460742.145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-122241047753.09227</v>
      </c>
      <c r="L4485" s="444">
        <f t="shared" ca="1" si="169"/>
        <v>-29460092508495.238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-29460092508495.238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-122750385452.06349</v>
      </c>
      <c r="L4486" s="444">
        <f t="shared" ca="1" si="169"/>
        <v>-29582842893947.301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-29582842893947.301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-123261845391.44707</v>
      </c>
      <c r="L4487" s="444">
        <f t="shared" ca="1" si="169"/>
        <v>-29706104739338.746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-29706104739338.746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-123775436413.91142</v>
      </c>
      <c r="L4488" s="444">
        <f t="shared" ca="1" si="169"/>
        <v>-29829880175752.656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-29829880175752.656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-124291167398.96941</v>
      </c>
      <c r="L4489" s="444">
        <f t="shared" ca="1" si="169"/>
        <v>-29954171343151.625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-29954171343151.625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-124809047263.13177</v>
      </c>
      <c r="L4490" s="444">
        <f t="shared" ca="1" si="169"/>
        <v>-30078980390414.758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-30078980390414.758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-125329084960.06149</v>
      </c>
      <c r="L4491" s="444">
        <f t="shared" ca="1" si="169"/>
        <v>-30204309475374.82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-30204309475374.82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-125851289480.72841</v>
      </c>
      <c r="L4492" s="444">
        <f t="shared" ca="1" si="169"/>
        <v>-30330160764855.547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-30330160764855.547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-126375669853.56477</v>
      </c>
      <c r="L4493" s="444">
        <f t="shared" ca="1" si="169"/>
        <v>-30456536434709.113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-30456536434709.113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-126902235144.62129</v>
      </c>
      <c r="L4494" s="444">
        <f t="shared" ca="1" si="169"/>
        <v>-30583438669853.734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-30583438669853.734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-127430994457.72388</v>
      </c>
      <c r="L4495" s="444">
        <f t="shared" ca="1" si="169"/>
        <v>-30710869664311.457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-30710869664311.457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-127961956934.63107</v>
      </c>
      <c r="L4496" s="444">
        <f t="shared" ca="1" si="169"/>
        <v>-30838831621246.09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-30838831621246.09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-128495131755.19202</v>
      </c>
      <c r="L4497" s="444">
        <f t="shared" ca="1" si="169"/>
        <v>-30967326753001.281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-30967326753001.281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-129030528137.50534</v>
      </c>
      <c r="L4498" s="444">
        <f t="shared" ca="1" si="169"/>
        <v>-31096357281138.785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-31096357281138.785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-129568155338.07826</v>
      </c>
      <c r="L4499" s="444">
        <f t="shared" ca="1" si="169"/>
        <v>-31225925436476.863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-31225925436476.863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-130108022651.98692</v>
      </c>
      <c r="L4500" s="444">
        <f t="shared" ca="1" si="169"/>
        <v>-31356033459128.852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-31356033459128.852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-130650139413.03688</v>
      </c>
      <c r="L4501" s="444">
        <f t="shared" ca="1" si="169"/>
        <v>-31486683598541.887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-31486683598541.887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-131194514993.92451</v>
      </c>
      <c r="L4502" s="444">
        <f t="shared" ca="1" si="169"/>
        <v>-31617878113535.813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-31617878113535.813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-131741158806.39922</v>
      </c>
      <c r="L4503" s="444">
        <f t="shared" ca="1" si="169"/>
        <v>-31749619272342.211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-31749619272342.211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-132290080301.42589</v>
      </c>
      <c r="L4504" s="444">
        <f t="shared" ca="1" si="169"/>
        <v>-31881909352643.637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-31881909352643.637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-132841288969.34848</v>
      </c>
      <c r="L4505" s="444">
        <f t="shared" ca="1" si="169"/>
        <v>-32014750641612.984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-32014750641612.984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-133394794340.05409</v>
      </c>
      <c r="L4506" s="444">
        <f t="shared" ca="1" si="169"/>
        <v>-32148145435953.039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-32148145435953.039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-133950605983.13768</v>
      </c>
      <c r="L4507" s="444">
        <f t="shared" ca="1" si="169"/>
        <v>-32282096041936.176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-32282096041936.176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-134508733508.0674</v>
      </c>
      <c r="L4508" s="444">
        <f t="shared" ca="1" si="169"/>
        <v>-32416604775444.242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-32416604775444.242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-135069186564.35101</v>
      </c>
      <c r="L4509" s="444">
        <f t="shared" ca="1" si="169"/>
        <v>-32551673962008.594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-32551673962008.594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-135631974841.70247</v>
      </c>
      <c r="L4510" s="444">
        <f t="shared" ca="1" si="169"/>
        <v>-32687305936850.297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-32687305936850.297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-136197108070.20956</v>
      </c>
      <c r="L4511" s="444">
        <f t="shared" ca="1" si="169"/>
        <v>-32823503044920.508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-32823503044920.508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-136764596020.50212</v>
      </c>
      <c r="L4512" s="444">
        <f t="shared" ca="1" si="169"/>
        <v>-32960267640941.012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-32960267640941.012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-137334448503.92087</v>
      </c>
      <c r="L4513" s="444">
        <f t="shared" ca="1" si="169"/>
        <v>-33097602089444.934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-33097602089444.934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-137906675372.68719</v>
      </c>
      <c r="L4514" s="444">
        <f t="shared" ca="1" si="169"/>
        <v>-33235508764817.621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-33235508764817.621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-138481286520.07343</v>
      </c>
      <c r="L4515" s="444">
        <f t="shared" ca="1" si="169"/>
        <v>-33373990051337.695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-33373990051337.695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-139058291880.57373</v>
      </c>
      <c r="L4516" s="444">
        <f t="shared" ca="1" si="169"/>
        <v>-33513048343218.27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-33513048343218.27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-139637701430.07611</v>
      </c>
      <c r="L4517" s="444">
        <f t="shared" ca="1" si="169"/>
        <v>-33652686044648.344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-33652686044648.344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-140219525186.03476</v>
      </c>
      <c r="L4518" s="444">
        <f t="shared" ca="1" si="169"/>
        <v>-33792905569834.379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-33792905569834.379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-140803773207.64325</v>
      </c>
      <c r="L4519" s="444">
        <f t="shared" ca="1" si="169"/>
        <v>-33933709343042.023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-33933709343042.023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-141390455596.00842</v>
      </c>
      <c r="L4520" s="444">
        <f t="shared" ca="1" si="169"/>
        <v>-34075099798638.031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-34075099798638.031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-141979582494.32513</v>
      </c>
      <c r="L4521" s="444">
        <f t="shared" ca="1" si="169"/>
        <v>-34217079381132.355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-34217079381132.355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-142571164088.05148</v>
      </c>
      <c r="L4522" s="444">
        <f t="shared" ca="1" si="169"/>
        <v>-34359650545220.406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-34359650545220.406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-143165210605.08502</v>
      </c>
      <c r="L4523" s="444">
        <f t="shared" ca="1" si="169"/>
        <v>-34502815755825.492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-34502815755825.492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-143761732315.93954</v>
      </c>
      <c r="L4524" s="444">
        <f t="shared" ca="1" si="169"/>
        <v>-34646577488141.434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-34646577488141.434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-144360739533.92261</v>
      </c>
      <c r="L4525" s="444">
        <f t="shared" ca="1" si="169"/>
        <v>-34790938227675.355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-34790938227675.355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-144962242615.31396</v>
      </c>
      <c r="L4526" s="444">
        <f t="shared" ca="1" si="169"/>
        <v>-34935900470290.668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-34935900470290.668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-145566251959.54443</v>
      </c>
      <c r="L4527" s="444">
        <f t="shared" ca="1" si="169"/>
        <v>-35081466722250.211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-35081466722250.211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-146172778009.37589</v>
      </c>
      <c r="L4528" s="444">
        <f t="shared" ca="1" si="169"/>
        <v>-35227639500259.586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-35227639500259.586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-146781831251.0816</v>
      </c>
      <c r="L4529" s="444">
        <f t="shared" ca="1" si="169"/>
        <v>-35374421331510.664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-35374421331510.664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-147393422214.62778</v>
      </c>
      <c r="L4530" s="444">
        <f t="shared" ca="1" si="169"/>
        <v>-35521814753725.289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-35521814753725.289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-148007561473.85538</v>
      </c>
      <c r="L4531" s="444">
        <f t="shared" ca="1" si="169"/>
        <v>-35669822315199.141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-35669822315199.141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-148624259646.66309</v>
      </c>
      <c r="L4532" s="444">
        <f t="shared" ca="1" si="169"/>
        <v>-35818446574845.805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-35818446574845.805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-149243527395.19086</v>
      </c>
      <c r="L4533" s="444">
        <f t="shared" ca="1" si="169"/>
        <v>-35967690102240.992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-35967690102240.992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-149865375426.00412</v>
      </c>
      <c r="L4534" s="444">
        <f t="shared" ca="1" si="169"/>
        <v>-36117555477667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-36117555477667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-150489814490.27917</v>
      </c>
      <c r="L4535" s="444">
        <f t="shared" ca="1" si="169"/>
        <v>-36268045292157.281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-36268045292157.281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-151116855383.98868</v>
      </c>
      <c r="L4536" s="444">
        <f t="shared" ca="1" si="169"/>
        <v>-36419162147541.273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-36419162147541.273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-151746508948.08862</v>
      </c>
      <c r="L4537" s="444">
        <f t="shared" ca="1" si="169"/>
        <v>-36570908656489.359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-36570908656489.359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-152378786068.70566</v>
      </c>
      <c r="L4538" s="444">
        <f t="shared" ca="1" si="169"/>
        <v>-36723287442558.063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-36723287442558.063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-153013697677.32526</v>
      </c>
      <c r="L4539" s="444">
        <f t="shared" ca="1" si="169"/>
        <v>-36876301140235.391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-36876301140235.391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-153651254750.9808</v>
      </c>
      <c r="L4540" s="444">
        <f t="shared" ca="1" si="169"/>
        <v>-37029952394986.375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-37029952394986.375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-154291468312.44324</v>
      </c>
      <c r="L4541" s="444">
        <f t="shared" ca="1" si="169"/>
        <v>-37184243863298.82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-37184243863298.82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-154934349430.41174</v>
      </c>
      <c r="L4542" s="444">
        <f t="shared" ca="1" si="169"/>
        <v>-37339178212729.234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-37339178212729.234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-155579909219.70514</v>
      </c>
      <c r="L4543" s="444">
        <f t="shared" ca="1" si="169"/>
        <v>-37494758121948.938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-37494758121948.938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-156228158841.45392</v>
      </c>
      <c r="L4544" s="444">
        <f t="shared" ca="1" si="169"/>
        <v>-37650986280790.391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-37650986280790.391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-156879109503.2933</v>
      </c>
      <c r="L4545" s="444">
        <f t="shared" ca="1" si="169"/>
        <v>-37807865390293.688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-37807865390293.688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-157532772459.55704</v>
      </c>
      <c r="L4546" s="444">
        <f t="shared" ca="1" si="169"/>
        <v>-37965398162753.242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-37965398162753.242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-158189159011.47183</v>
      </c>
      <c r="L4547" s="444">
        <f t="shared" ca="1" si="169"/>
        <v>-38123587321764.711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-38123587321764.711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-158848280507.35297</v>
      </c>
      <c r="L4548" s="444">
        <f t="shared" ca="1" si="169"/>
        <v>-38282435602272.063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-38282435602272.063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-159510148342.80026</v>
      </c>
      <c r="L4549" s="444">
        <f t="shared" ca="1" si="169"/>
        <v>-38441945750614.859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-38441945750614.859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-160174773960.89523</v>
      </c>
      <c r="L4550" s="444">
        <f t="shared" ca="1" si="169"/>
        <v>-38602120524575.758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-38602120524575.758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-160842168852.39899</v>
      </c>
      <c r="L4551" s="444">
        <f t="shared" ca="1" si="169"/>
        <v>-38762962693428.156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-38762962693428.156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-161512344555.95065</v>
      </c>
      <c r="L4552" s="444">
        <f t="shared" ca="1" si="169"/>
        <v>-38924475037984.109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-38924475037984.109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-162185312658.26712</v>
      </c>
      <c r="L4553" s="444">
        <f t="shared" ca="1" si="169"/>
        <v>-39086660350642.375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-39086660350642.375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-162861084794.34323</v>
      </c>
      <c r="L4554" s="444">
        <f t="shared" ca="1" si="169"/>
        <v>-39249521435436.719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-39249521435436.719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-163539672647.65298</v>
      </c>
      <c r="L4555" s="444">
        <f t="shared" ca="1" si="169"/>
        <v>-39413061108084.375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-39413061108084.375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-164221087950.35156</v>
      </c>
      <c r="L4556" s="444">
        <f t="shared" ca="1" si="169"/>
        <v>-39577282196034.727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-39577282196034.727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-164905342483.47803</v>
      </c>
      <c r="L4557" s="444">
        <f t="shared" ca="1" si="169"/>
        <v>-39742187538518.203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-39742187538518.203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-165592448077.15918</v>
      </c>
      <c r="L4558" s="444">
        <f t="shared" ca="1" si="169"/>
        <v>-39907779986595.359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-39907779986595.359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-166282416610.814</v>
      </c>
      <c r="L4559" s="444">
        <f t="shared" ca="1" si="169"/>
        <v>-40074062403206.172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-40074062403206.172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-166975260013.35904</v>
      </c>
      <c r="L4560" s="444">
        <f t="shared" ca="1" si="169"/>
        <v>-40241037663219.531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-40241037663219.531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-167670990263.4147</v>
      </c>
      <c r="L4561" s="444">
        <f t="shared" ca="1" si="169"/>
        <v>-40408708653482.945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-40408708653482.945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-168369619389.51227</v>
      </c>
      <c r="L4562" s="444">
        <f t="shared" ca="1" si="169"/>
        <v>-40577078272872.461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-40577078272872.461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-169071159470.30191</v>
      </c>
      <c r="L4563" s="444">
        <f t="shared" ca="1" si="169"/>
        <v>-40746149432342.766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-40746149432342.766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-169775622634.76154</v>
      </c>
      <c r="L4564" s="444">
        <f t="shared" ca="1" si="169"/>
        <v>-40915925054977.523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-40915925054977.523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-170483021062.40634</v>
      </c>
      <c r="L4565" s="444">
        <f t="shared" ca="1" si="169"/>
        <v>-41086408076039.93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-41086408076039.93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-171193366983.49969</v>
      </c>
      <c r="L4566" s="444">
        <f t="shared" ca="1" si="169"/>
        <v>-41257601443023.43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-41257601443023.43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-171906672679.26428</v>
      </c>
      <c r="L4567" s="444">
        <f t="shared" ca="1" si="169"/>
        <v>-41429508115702.695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-41429508115702.695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-172622950482.09457</v>
      </c>
      <c r="L4568" s="444">
        <f t="shared" ca="1" si="169"/>
        <v>-41602131066184.789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-41602131066184.789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-173342212775.76996</v>
      </c>
      <c r="L4569" s="444">
        <f t="shared" ca="1" si="169"/>
        <v>-41775473278960.563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-41775473278960.563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-174064471995.66901</v>
      </c>
      <c r="L4570" s="444">
        <f t="shared" ca="1" si="169"/>
        <v>-41949537750956.234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-41949537750956.234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-174789740628.98431</v>
      </c>
      <c r="L4571" s="444">
        <f t="shared" ca="1" si="169"/>
        <v>-42124327491585.219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-42124327491585.219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-175518031214.93842</v>
      </c>
      <c r="L4572" s="444">
        <f t="shared" ca="1" si="169"/>
        <v>-42299845522800.156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-42299845522800.156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-176249356345.00064</v>
      </c>
      <c r="L4573" s="444">
        <f t="shared" ca="1" si="169"/>
        <v>-42476094879145.156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-42476094879145.156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-176983728663.10483</v>
      </c>
      <c r="L4574" s="444">
        <f t="shared" ca="1" si="169"/>
        <v>-42653078607808.258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-42653078607808.258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-177721160865.86774</v>
      </c>
      <c r="L4575" s="444">
        <f t="shared" ca="1" si="169"/>
        <v>-42830799768674.125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-42830799768674.125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-178461665702.80884</v>
      </c>
      <c r="L4576" s="444">
        <f t="shared" ca="1" si="169"/>
        <v>-43009261434376.938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-43009261434376.938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-179205255976.57056</v>
      </c>
      <c r="L4577" s="444">
        <f t="shared" ca="1" si="169"/>
        <v>-43188466690353.508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-43188466690353.508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-179951944543.13962</v>
      </c>
      <c r="L4578" s="444">
        <f t="shared" ca="1" si="169"/>
        <v>-43368418634896.648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-43368418634896.648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-180701744312.06937</v>
      </c>
      <c r="L4579" s="444">
        <f t="shared" ca="1" si="169"/>
        <v>-43549120379208.719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-43549120379208.719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-181454668246.703</v>
      </c>
      <c r="L4580" s="444">
        <f t="shared" ca="1" si="169"/>
        <v>-43730575047455.422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-43730575047455.422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-182210729364.39758</v>
      </c>
      <c r="L4581" s="444">
        <f t="shared" ca="1" si="169"/>
        <v>-43912785776819.82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-43912785776819.82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-182969940736.74924</v>
      </c>
      <c r="L4582" s="444">
        <f t="shared" ca="1" si="169"/>
        <v>-44095755717556.57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-44095755717556.57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-183732315489.81903</v>
      </c>
      <c r="L4583" s="444">
        <f t="shared" ca="1" si="169"/>
        <v>-44279488033046.391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-44279488033046.391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-184497866804.35995</v>
      </c>
      <c r="L4584" s="444">
        <f t="shared" ca="1" si="169"/>
        <v>-44463985899850.75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-44463985899850.75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-185266607916.0448</v>
      </c>
      <c r="L4585" s="444">
        <f t="shared" ca="1" si="169"/>
        <v>-44649252507766.797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-44649252507766.797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-186038552115.69498</v>
      </c>
      <c r="L4586" s="444">
        <f t="shared" ca="1" si="169"/>
        <v>-44835291059882.492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-44835291059882.492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-186813712749.51038</v>
      </c>
      <c r="L4587" s="444">
        <f t="shared" ca="1" si="169"/>
        <v>-45022104772632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-45022104772632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-187592103219.29999</v>
      </c>
      <c r="L4588" s="444">
        <f t="shared" ca="1" si="169"/>
        <v>-45209696875851.297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-45209696875851.297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-188373736982.71375</v>
      </c>
      <c r="L4589" s="444">
        <f t="shared" ca="1" si="169"/>
        <v>-45398070612834.008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-45398070612834.008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-189158627553.47504</v>
      </c>
      <c r="L4590" s="444">
        <f t="shared" ca="1" si="169"/>
        <v>-45587229240387.484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-45587229240387.484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-189946788501.6145</v>
      </c>
      <c r="L4591" s="444">
        <f t="shared" ca="1" si="169"/>
        <v>-45777176028889.102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-45777176028889.102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-190738233453.70459</v>
      </c>
      <c r="L4592" s="444">
        <f t="shared" ca="1" si="169"/>
        <v>-45967914262342.805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-45967914262342.805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-191532976093.09503</v>
      </c>
      <c r="L4593" s="444">
        <f t="shared" ca="1" si="169"/>
        <v>-46159447238435.898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-46159447238435.898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-192331030160.14957</v>
      </c>
      <c r="L4594" s="444">
        <f t="shared" ca="1" si="169"/>
        <v>-46351778268596.047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-46351778268596.047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-193132409452.48352</v>
      </c>
      <c r="L4595" s="444">
        <f t="shared" ca="1" si="169"/>
        <v>-46544910678048.531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-46544910678048.531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-193937127825.20221</v>
      </c>
      <c r="L4596" s="444">
        <f t="shared" ca="1" si="169"/>
        <v>-46738847805873.734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-46738847805873.734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-194745199191.14056</v>
      </c>
      <c r="L4597" s="444">
        <f t="shared" ca="1" si="169"/>
        <v>-46933593005064.875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-46933593005064.875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-195556637521.10364</v>
      </c>
      <c r="L4598" s="444">
        <f t="shared" ref="L4598:L4852" ca="1" si="174">I4598-J4598+K4598</f>
        <v>-47129149642585.977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-47129149642585.977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-196371456844.10825</v>
      </c>
      <c r="L4599" s="444">
        <f t="shared" ca="1" si="174"/>
        <v>-47325521099430.086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-47325521099430.086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-197189671247.62537</v>
      </c>
      <c r="L4600" s="444">
        <f t="shared" ca="1" si="174"/>
        <v>-47522710770677.711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-47522710770677.711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-198011294877.82379</v>
      </c>
      <c r="L4601" s="444">
        <f t="shared" ca="1" si="174"/>
        <v>-47720722065555.531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-47720722065555.531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-198836341939.8147</v>
      </c>
      <c r="L4602" s="444">
        <f t="shared" ca="1" si="174"/>
        <v>-47919558407495.344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-47919558407495.344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-199664826697.89728</v>
      </c>
      <c r="L4603" s="444">
        <f t="shared" ca="1" si="174"/>
        <v>-48119223234193.242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-48119223234193.242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-200496763475.80518</v>
      </c>
      <c r="L4604" s="444">
        <f t="shared" ca="1" si="174"/>
        <v>-48319719997669.047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-48319719997669.047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-201332166656.95435</v>
      </c>
      <c r="L4605" s="444">
        <f t="shared" ca="1" si="174"/>
        <v>-48521052164326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-48521052164326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-202171050684.69165</v>
      </c>
      <c r="L4606" s="444">
        <f t="shared" ca="1" si="174"/>
        <v>-48723223215010.695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-48723223215010.695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-203013430062.54456</v>
      </c>
      <c r="L4607" s="444">
        <f t="shared" ca="1" si="174"/>
        <v>-48926236645073.242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-48926236645073.242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-203859319354.47183</v>
      </c>
      <c r="L4608" s="444">
        <f t="shared" ca="1" si="174"/>
        <v>-49130095964427.711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-49130095964427.711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-204708733185.11545</v>
      </c>
      <c r="L4609" s="444">
        <f t="shared" ca="1" si="174"/>
        <v>-49334804697612.828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-49334804697612.828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-205561686240.05344</v>
      </c>
      <c r="L4610" s="444">
        <f t="shared" ca="1" si="174"/>
        <v>-49540366383852.883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-49540366383852.883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-206418193266.05368</v>
      </c>
      <c r="L4611" s="444">
        <f t="shared" ca="1" si="174"/>
        <v>-49746784577118.938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-49746784577118.938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-207278269071.32892</v>
      </c>
      <c r="L4612" s="444">
        <f t="shared" ca="1" si="174"/>
        <v>-49954062846190.266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-49954062846190.266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-208141928525.79279</v>
      </c>
      <c r="L4613" s="444">
        <f t="shared" ca="1" si="174"/>
        <v>-50162204774716.055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-50162204774716.055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-209009186561.31689</v>
      </c>
      <c r="L4614" s="444">
        <f t="shared" ca="1" si="174"/>
        <v>-50371213961277.375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-50371213961277.375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-209880058171.98907</v>
      </c>
      <c r="L4615" s="444">
        <f t="shared" ca="1" si="174"/>
        <v>-50581094019449.367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-50581094019449.367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-210754558414.37238</v>
      </c>
      <c r="L4616" s="444">
        <f t="shared" ca="1" si="174"/>
        <v>-50791848577863.742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-50791848577863.742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-211632702407.76559</v>
      </c>
      <c r="L4617" s="444">
        <f t="shared" ca="1" si="174"/>
        <v>-51003481280271.508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-51003481280271.508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-212514505334.4646</v>
      </c>
      <c r="L4618" s="444">
        <f t="shared" ca="1" si="174"/>
        <v>-51215995785605.969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-51215995785605.969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-213399982440.02487</v>
      </c>
      <c r="L4619" s="444">
        <f t="shared" ca="1" si="174"/>
        <v>-51429395768045.992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-51429395768045.992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-214289149033.52496</v>
      </c>
      <c r="L4620" s="444">
        <f t="shared" ca="1" si="174"/>
        <v>-51643684917079.516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-51643684917079.516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-215182020487.8313</v>
      </c>
      <c r="L4621" s="444">
        <f t="shared" ca="1" si="174"/>
        <v>-51858866937567.344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-51858866937567.344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-216078612239.86392</v>
      </c>
      <c r="L4622" s="444">
        <f t="shared" ca="1" si="174"/>
        <v>-52074945549807.211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-52074945549807.211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-216978939790.86337</v>
      </c>
      <c r="L4623" s="444">
        <f t="shared" ca="1" si="174"/>
        <v>-52291924489598.078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-52291924489598.078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-217883018706.65866</v>
      </c>
      <c r="L4624" s="444">
        <f t="shared" ca="1" si="174"/>
        <v>-52509807508304.734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-52509807508304.734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-218790864617.9364</v>
      </c>
      <c r="L4625" s="444">
        <f t="shared" ca="1" si="174"/>
        <v>-52728598372922.672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-52728598372922.672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-219702493220.51114</v>
      </c>
      <c r="L4626" s="444">
        <f t="shared" ca="1" si="174"/>
        <v>-52948300866143.18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-52948300866143.18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-220617920275.59659</v>
      </c>
      <c r="L4627" s="444">
        <f t="shared" ca="1" si="174"/>
        <v>-53168918786418.773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-53168918786418.773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-221537161610.07822</v>
      </c>
      <c r="L4628" s="444">
        <f t="shared" ca="1" si="174"/>
        <v>-53390455948028.852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-53390455948028.852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-222460233116.78687</v>
      </c>
      <c r="L4629" s="444">
        <f t="shared" ca="1" si="174"/>
        <v>-53612916181145.641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-53612916181145.641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-223387150754.7735</v>
      </c>
      <c r="L4630" s="444">
        <f t="shared" ca="1" si="174"/>
        <v>-53836303331900.414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-53836303331900.414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-224317930549.58505</v>
      </c>
      <c r="L4631" s="444">
        <f t="shared" ca="1" si="174"/>
        <v>-54060621262450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-54060621262450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-225252588593.54166</v>
      </c>
      <c r="L4632" s="444">
        <f t="shared" ca="1" si="174"/>
        <v>-54285873851043.539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-54285873851043.539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-226191141046.01474</v>
      </c>
      <c r="L4633" s="444">
        <f t="shared" ca="1" si="174"/>
        <v>-54512064992089.555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-54512064992089.555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-227133604133.70648</v>
      </c>
      <c r="L4634" s="444">
        <f t="shared" ca="1" si="174"/>
        <v>-54739198596223.258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-54739198596223.258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-228079994150.93024</v>
      </c>
      <c r="L4635" s="444">
        <f t="shared" ca="1" si="174"/>
        <v>-54967278590374.188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-54967278590374.188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-229030327459.89246</v>
      </c>
      <c r="L4636" s="444">
        <f t="shared" ca="1" si="174"/>
        <v>-55196308917834.078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-55196308917834.078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-229984620490.97531</v>
      </c>
      <c r="L4637" s="444">
        <f t="shared" ca="1" si="174"/>
        <v>-55426293538325.055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-55426293538325.055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-230942889743.02109</v>
      </c>
      <c r="L4638" s="444">
        <f t="shared" ca="1" si="174"/>
        <v>-55657236428068.078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-55657236428068.078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-231905151783.61694</v>
      </c>
      <c r="L4639" s="444">
        <f t="shared" ca="1" si="174"/>
        <v>-55889141579851.695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-55889141579851.695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-232871423249.38202</v>
      </c>
      <c r="L4640" s="444">
        <f t="shared" ca="1" si="174"/>
        <v>-56122013003101.078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-56122013003101.078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-233841720846.25446</v>
      </c>
      <c r="L4641" s="444">
        <f t="shared" ca="1" si="174"/>
        <v>-56355854723947.336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-56355854723947.336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-234816061349.78055</v>
      </c>
      <c r="L4642" s="444">
        <f t="shared" ca="1" si="174"/>
        <v>-56590670785297.117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-56590670785297.117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-235794461605.40466</v>
      </c>
      <c r="L4643" s="444">
        <f t="shared" ca="1" si="174"/>
        <v>-56826465246902.523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-56826465246902.523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-236776938528.7605</v>
      </c>
      <c r="L4644" s="444">
        <f t="shared" ca="1" si="174"/>
        <v>-57063242185431.281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-57063242185431.281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-237763509105.96365</v>
      </c>
      <c r="L4645" s="444">
        <f t="shared" ca="1" si="174"/>
        <v>-57301005694537.242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-57301005694537.242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-238754190393.90518</v>
      </c>
      <c r="L4646" s="444">
        <f t="shared" ca="1" si="174"/>
        <v>-57539759884931.148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-57539759884931.148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-239748999520.54645</v>
      </c>
      <c r="L4647" s="444">
        <f t="shared" ca="1" si="174"/>
        <v>-57779508884451.695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-57779508884451.695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-240747953685.21539</v>
      </c>
      <c r="L4648" s="444">
        <f t="shared" ca="1" si="174"/>
        <v>-58020256838136.914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-58020256838136.914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-241751070158.90384</v>
      </c>
      <c r="L4649" s="444">
        <f t="shared" ca="1" si="174"/>
        <v>-58262007908295.82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-58262007908295.82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-242758366284.56592</v>
      </c>
      <c r="L4650" s="444">
        <f t="shared" ca="1" si="174"/>
        <v>-58504766274580.383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-58504766274580.383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-243769859477.41821</v>
      </c>
      <c r="L4651" s="444">
        <f t="shared" ca="1" si="174"/>
        <v>-58748536134057.805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-58748536134057.805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-244785567225.24081</v>
      </c>
      <c r="L4652" s="444">
        <f t="shared" ca="1" si="174"/>
        <v>-58993321701283.047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-58993321701283.047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-245805507088.67935</v>
      </c>
      <c r="L4653" s="444">
        <f t="shared" ca="1" si="174"/>
        <v>-59239127208371.727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-59239127208371.727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-246829696701.54883</v>
      </c>
      <c r="L4654" s="444">
        <f t="shared" ca="1" si="174"/>
        <v>-59485956905073.273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-59485956905073.273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-247858153771.13864</v>
      </c>
      <c r="L4655" s="444">
        <f t="shared" ca="1" si="174"/>
        <v>-59733815058844.414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-59733815058844.414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-248890896078.5184</v>
      </c>
      <c r="L4656" s="444">
        <f t="shared" ca="1" si="174"/>
        <v>-59982705954922.93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-59982705954922.93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-249927941478.84555</v>
      </c>
      <c r="L4657" s="444">
        <f t="shared" ca="1" si="174"/>
        <v>-60232633896401.773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-60232633896401.773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-250969307901.67404</v>
      </c>
      <c r="L4658" s="444">
        <f t="shared" ca="1" si="174"/>
        <v>-60483603204303.445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-60483603204303.445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-252015013351.26434</v>
      </c>
      <c r="L4659" s="444">
        <f t="shared" ca="1" si="174"/>
        <v>-60735618217654.711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-60735618217654.711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-253065075906.89459</v>
      </c>
      <c r="L4660" s="444">
        <f t="shared" ca="1" si="174"/>
        <v>-60988683293561.609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-60988683293561.609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-254119513723.17334</v>
      </c>
      <c r="L4661" s="444">
        <f t="shared" ca="1" si="174"/>
        <v>-61242802807284.781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-61242802807284.781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-255178345030.35324</v>
      </c>
      <c r="L4662" s="444">
        <f t="shared" ca="1" si="174"/>
        <v>-61497981152315.133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-61497981152315.133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-256241588134.64639</v>
      </c>
      <c r="L4663" s="444">
        <f t="shared" ca="1" si="174"/>
        <v>-61754222740449.781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-61754222740449.781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-257309261418.54071</v>
      </c>
      <c r="L4664" s="444">
        <f t="shared" ca="1" si="174"/>
        <v>-62011532001868.32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-62011532001868.32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-258381383341.11801</v>
      </c>
      <c r="L4665" s="444">
        <f t="shared" ca="1" si="174"/>
        <v>-62269913385209.438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-62269913385209.438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-259457972438.37265</v>
      </c>
      <c r="L4666" s="444">
        <f t="shared" ca="1" si="174"/>
        <v>-62529371357647.813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-62529371357647.813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-260539047323.53256</v>
      </c>
      <c r="L4667" s="444">
        <f t="shared" ca="1" si="174"/>
        <v>-62789910404971.344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-62789910404971.344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-261624626687.38055</v>
      </c>
      <c r="L4668" s="444">
        <f t="shared" ca="1" si="174"/>
        <v>-63051535031658.727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-63051535031658.727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-262714729298.57803</v>
      </c>
      <c r="L4669" s="444">
        <f t="shared" ca="1" si="174"/>
        <v>-63314249760957.305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-63314249760957.305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-263809374003.98877</v>
      </c>
      <c r="L4670" s="444">
        <f t="shared" ca="1" si="174"/>
        <v>-63578059134961.297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-63578059134961.297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-264908579729.0054</v>
      </c>
      <c r="L4671" s="444">
        <f t="shared" ca="1" si="174"/>
        <v>-63842967714690.305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-63842967714690.305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-266012365477.87622</v>
      </c>
      <c r="L4672" s="444">
        <f t="shared" ca="1" si="174"/>
        <v>-64108980080168.18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-64108980080168.18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-267120750334.03406</v>
      </c>
      <c r="L4673" s="444">
        <f t="shared" ca="1" si="174"/>
        <v>-64376100830502.211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-64376100830502.211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-268233753460.42587</v>
      </c>
      <c r="L4674" s="444">
        <f t="shared" ca="1" si="174"/>
        <v>-64644334583962.641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-64644334583962.641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-269351394099.84433</v>
      </c>
      <c r="L4675" s="444">
        <f t="shared" ca="1" si="174"/>
        <v>-64913685978062.484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-64913685978062.484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-270473691575.26035</v>
      </c>
      <c r="L4676" s="444">
        <f t="shared" ca="1" si="174"/>
        <v>-65184159669637.742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-65184159669637.742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-271600665290.15726</v>
      </c>
      <c r="L4677" s="444">
        <f t="shared" ca="1" si="174"/>
        <v>-65455760334927.898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-65455760334927.898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-272732334728.86624</v>
      </c>
      <c r="L4678" s="444">
        <f t="shared" ca="1" si="174"/>
        <v>-65728492669656.766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-65728492669656.766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-273868719456.9032</v>
      </c>
      <c r="L4679" s="444">
        <f t="shared" ca="1" si="174"/>
        <v>-66002361389113.672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-66002361389113.672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-275009839121.30695</v>
      </c>
      <c r="L4680" s="444">
        <f t="shared" ca="1" si="174"/>
        <v>-66277371228234.977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-66277371228234.977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-276155713450.97906</v>
      </c>
      <c r="L4681" s="444">
        <f t="shared" ca="1" si="174"/>
        <v>-66553526941685.953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-66553526941685.953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-277306362257.02478</v>
      </c>
      <c r="L4682" s="444">
        <f t="shared" ca="1" si="174"/>
        <v>-66830833303942.977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-66830833303942.977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-278461805433.09576</v>
      </c>
      <c r="L4683" s="444">
        <f t="shared" ca="1" si="174"/>
        <v>-67109295109376.07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-67109295109376.07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-279622062955.73364</v>
      </c>
      <c r="L4684" s="444">
        <f t="shared" ca="1" si="174"/>
        <v>-67388917172331.805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-67388917172331.805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-280787154884.71582</v>
      </c>
      <c r="L4685" s="444">
        <f t="shared" ca="1" si="174"/>
        <v>-67669704327216.523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-67669704327216.523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-281957101363.40216</v>
      </c>
      <c r="L4686" s="444">
        <f t="shared" ca="1" si="174"/>
        <v>-67951661428579.922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-67951661428579.922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-283131922619.08295</v>
      </c>
      <c r="L4687" s="444">
        <f t="shared" ca="1" si="174"/>
        <v>-68234793351199.008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-68234793351199.008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-284311638963.32922</v>
      </c>
      <c r="L4688" s="444">
        <f t="shared" ca="1" si="174"/>
        <v>-68519104990162.336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-68519104990162.336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-285496270792.34308</v>
      </c>
      <c r="L4689" s="444">
        <f t="shared" ca="1" si="174"/>
        <v>-68804601260954.68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-68804601260954.68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-286685838587.31116</v>
      </c>
      <c r="L4690" s="444">
        <f t="shared" ca="1" si="174"/>
        <v>-69091287099541.992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-69091287099541.992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-287880362914.7583</v>
      </c>
      <c r="L4691" s="444">
        <f t="shared" ca="1" si="174"/>
        <v>-69379167462456.75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-69379167462456.75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-289079864426.90308</v>
      </c>
      <c r="L4692" s="444">
        <f t="shared" ca="1" si="174"/>
        <v>-69668247326883.656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-69668247326883.656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-290284363862.01526</v>
      </c>
      <c r="L4693" s="444">
        <f t="shared" ca="1" si="174"/>
        <v>-69958531690745.672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-69958531690745.672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-291493882044.77362</v>
      </c>
      <c r="L4694" s="444">
        <f t="shared" ca="1" si="174"/>
        <v>-70250025572790.445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-70250025572790.445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-292708439886.62683</v>
      </c>
      <c r="L4695" s="444">
        <f t="shared" ca="1" si="174"/>
        <v>-70542734012677.078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-70542734012677.078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-293928058386.15448</v>
      </c>
      <c r="L4696" s="444">
        <f t="shared" ca="1" si="174"/>
        <v>-70836662071063.234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-70836662071063.234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-295152758629.43011</v>
      </c>
      <c r="L4697" s="444">
        <f t="shared" ca="1" si="174"/>
        <v>-71131814829692.672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-71131814829692.672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-296382561790.38611</v>
      </c>
      <c r="L4698" s="444">
        <f t="shared" ca="1" si="174"/>
        <v>-71428197391483.063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-71428197391483.063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-297617489131.17944</v>
      </c>
      <c r="L4699" s="444">
        <f t="shared" ca="1" si="174"/>
        <v>-71725814880614.234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-71725814880614.234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-298857562002.55933</v>
      </c>
      <c r="L4700" s="444">
        <f t="shared" ca="1" si="174"/>
        <v>-72024672442616.797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-72024672442616.797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-300102801844.23663</v>
      </c>
      <c r="L4701" s="444">
        <f t="shared" ca="1" si="174"/>
        <v>-72324775244461.031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-72324775244461.031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-301353230185.25427</v>
      </c>
      <c r="L4702" s="444">
        <f t="shared" ca="1" si="174"/>
        <v>-72626128474646.281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-72626128474646.281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-302608868644.3595</v>
      </c>
      <c r="L4703" s="444">
        <f t="shared" ca="1" si="174"/>
        <v>-72928737343290.641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-72928737343290.641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-303869738930.37769</v>
      </c>
      <c r="L4704" s="444">
        <f t="shared" ca="1" si="174"/>
        <v>-73232607082221.016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-73232607082221.016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-305135862842.58759</v>
      </c>
      <c r="L4705" s="444">
        <f t="shared" ca="1" si="174"/>
        <v>-73537742945063.609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-73537742945063.609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-306407262271.09839</v>
      </c>
      <c r="L4706" s="444">
        <f t="shared" ca="1" si="174"/>
        <v>-73844150207334.703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-73844150207334.703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-307683959197.22791</v>
      </c>
      <c r="L4707" s="444">
        <f t="shared" ca="1" si="174"/>
        <v>-74151834166531.938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-74151834166531.938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-308965975693.88306</v>
      </c>
      <c r="L4708" s="444">
        <f t="shared" ca="1" si="174"/>
        <v>-74460800142225.828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-74460800142225.828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-310253333925.94092</v>
      </c>
      <c r="L4709" s="444">
        <f t="shared" ca="1" si="174"/>
        <v>-74771053476151.766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-74771053476151.766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-311546056150.63232</v>
      </c>
      <c r="L4710" s="444">
        <f t="shared" ca="1" si="174"/>
        <v>-75082599532302.391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-75082599532302.391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-312844164717.92664</v>
      </c>
      <c r="L4711" s="444">
        <f t="shared" ca="1" si="174"/>
        <v>-75395443697020.313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-75395443697020.313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-314147682070.91797</v>
      </c>
      <c r="L4712" s="444">
        <f t="shared" ca="1" si="174"/>
        <v>-75709591379091.234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-75709591379091.234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-315456630746.2135</v>
      </c>
      <c r="L4713" s="444">
        <f t="shared" ca="1" si="174"/>
        <v>-76025048009837.453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-76025048009837.453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-316771033374.32269</v>
      </c>
      <c r="L4714" s="444">
        <f t="shared" ca="1" si="174"/>
        <v>-76341819043211.781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-76341819043211.781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-318090912680.04907</v>
      </c>
      <c r="L4715" s="444">
        <f t="shared" ca="1" si="174"/>
        <v>-76659909955891.828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-76659909955891.828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-319416291482.88263</v>
      </c>
      <c r="L4716" s="444">
        <f t="shared" ca="1" si="174"/>
        <v>-76979326247374.703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-76979326247374.703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-320747192697.39459</v>
      </c>
      <c r="L4717" s="444">
        <f t="shared" ca="1" si="174"/>
        <v>-77300073440072.094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-77300073440072.094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-322083639333.63373</v>
      </c>
      <c r="L4718" s="444">
        <f t="shared" ca="1" si="174"/>
        <v>-77622157079405.734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-77622157079405.734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-323425654497.52386</v>
      </c>
      <c r="L4719" s="444">
        <f t="shared" ca="1" si="174"/>
        <v>-77945582733903.266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-77945582733903.266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-324773261391.26361</v>
      </c>
      <c r="L4720" s="444">
        <f t="shared" ca="1" si="174"/>
        <v>-78270355995294.531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-78270355995294.531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-326126483313.72723</v>
      </c>
      <c r="L4721" s="444">
        <f t="shared" ca="1" si="174"/>
        <v>-78596482478608.266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-78596482478608.266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-327485343660.8678</v>
      </c>
      <c r="L4722" s="444">
        <f t="shared" ca="1" si="174"/>
        <v>-78923967822269.141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-78923967822269.141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-328849865926.1214</v>
      </c>
      <c r="L4723" s="444">
        <f t="shared" ca="1" si="174"/>
        <v>-79252817688195.266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-79252817688195.266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-330220073700.8136</v>
      </c>
      <c r="L4724" s="444">
        <f t="shared" ca="1" si="174"/>
        <v>-79583037761896.078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-79583037761896.078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-331595990674.56702</v>
      </c>
      <c r="L4725" s="444">
        <f t="shared" ca="1" si="174"/>
        <v>-79914633752570.641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-79914633752570.641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-332977640635.711</v>
      </c>
      <c r="L4726" s="444">
        <f t="shared" ca="1" si="174"/>
        <v>-80247611393206.359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-80247611393206.359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-334365047471.69318</v>
      </c>
      <c r="L4727" s="444">
        <f t="shared" ca="1" si="174"/>
        <v>-80581976440678.047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-80581976440678.047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-335758235169.49188</v>
      </c>
      <c r="L4728" s="444">
        <f t="shared" ca="1" si="174"/>
        <v>-80917734675847.531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-80917734675847.531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-337157227816.03137</v>
      </c>
      <c r="L4729" s="444">
        <f t="shared" ca="1" si="174"/>
        <v>-81254891903663.563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-81254891903663.563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-338562049598.59814</v>
      </c>
      <c r="L4730" s="444">
        <f t="shared" ca="1" si="174"/>
        <v>-81593453953262.156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-81593453953262.156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-339972724805.25897</v>
      </c>
      <c r="L4731" s="444">
        <f t="shared" ca="1" si="174"/>
        <v>-81933426678067.422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-81933426678067.422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-341389277825.28094</v>
      </c>
      <c r="L4732" s="444">
        <f t="shared" ca="1" si="174"/>
        <v>-82274815955892.703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-82274815955892.703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-342811733149.55292</v>
      </c>
      <c r="L4733" s="444">
        <f t="shared" ca="1" si="174"/>
        <v>-82617627689042.25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-82617627689042.25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-344240115371.0094</v>
      </c>
      <c r="L4734" s="444">
        <f t="shared" ca="1" si="174"/>
        <v>-82961867804413.266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-82961867804413.266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-345674449185.0553</v>
      </c>
      <c r="L4735" s="444">
        <f t="shared" ca="1" si="174"/>
        <v>-83307542253598.328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-83307542253598.328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-347114759389.99304</v>
      </c>
      <c r="L4736" s="444">
        <f t="shared" ca="1" si="174"/>
        <v>-83654657012988.328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-83654657012988.328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-348561070887.45135</v>
      </c>
      <c r="L4737" s="444">
        <f t="shared" ca="1" si="174"/>
        <v>-84003218083875.781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-84003218083875.781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-350013408682.81573</v>
      </c>
      <c r="L4738" s="444">
        <f t="shared" ca="1" si="174"/>
        <v>-84353231492558.594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-84353231492558.594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-351471797885.66083</v>
      </c>
      <c r="L4739" s="444">
        <f t="shared" ca="1" si="174"/>
        <v>-84704703290444.25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-84704703290444.25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-352936263710.18439</v>
      </c>
      <c r="L4740" s="444">
        <f t="shared" ca="1" si="174"/>
        <v>-85057639554154.438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-85057639554154.438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-354406831475.64349</v>
      </c>
      <c r="L4741" s="444">
        <f t="shared" ca="1" si="174"/>
        <v>-85412046385630.078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-85412046385630.078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-355883526606.79199</v>
      </c>
      <c r="L4742" s="444">
        <f t="shared" ca="1" si="174"/>
        <v>-85767929912236.875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-85767929912236.875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-357366374634.32031</v>
      </c>
      <c r="L4743" s="444">
        <f t="shared" ca="1" si="174"/>
        <v>-86125296286871.188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-86125296286871.188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-358855401195.29663</v>
      </c>
      <c r="L4744" s="444">
        <f t="shared" ca="1" si="174"/>
        <v>-86484151688066.484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-86484151688066.484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-360350632033.61035</v>
      </c>
      <c r="L4745" s="444">
        <f t="shared" ca="1" si="174"/>
        <v>-86844502320100.094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-86844502320100.094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-361852093000.41705</v>
      </c>
      <c r="L4746" s="444">
        <f t="shared" ca="1" si="174"/>
        <v>-87206354413100.516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-87206354413100.516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-363359810054.58545</v>
      </c>
      <c r="L4747" s="444">
        <f t="shared" ca="1" si="174"/>
        <v>-87569714223155.094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-87569714223155.094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-364873809263.14624</v>
      </c>
      <c r="L4748" s="444">
        <f t="shared" ca="1" si="174"/>
        <v>-87934588032418.234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-87934588032418.234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-366394116801.74261</v>
      </c>
      <c r="L4749" s="444">
        <f t="shared" ca="1" si="174"/>
        <v>-88300982149219.984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-88300982149219.984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-367920758955.08325</v>
      </c>
      <c r="L4750" s="444">
        <f t="shared" ca="1" si="174"/>
        <v>-88668902908175.063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-88668902908175.063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-369453762117.39612</v>
      </c>
      <c r="L4751" s="444">
        <f t="shared" ca="1" si="174"/>
        <v>-89038356670292.453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-89038356670292.453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-370993152792.88519</v>
      </c>
      <c r="L4752" s="444">
        <f t="shared" ca="1" si="174"/>
        <v>-89409349823085.344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-89409349823085.344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-372538957596.1889</v>
      </c>
      <c r="L4753" s="444">
        <f t="shared" ca="1" si="174"/>
        <v>-89781888780681.531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-89781888780681.531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-374091203252.83972</v>
      </c>
      <c r="L4754" s="444">
        <f t="shared" ca="1" si="174"/>
        <v>-90155979983934.375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-90155979983934.375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-375649916599.72656</v>
      </c>
      <c r="L4755" s="444">
        <f t="shared" ca="1" si="174"/>
        <v>-90531629900534.094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-90531629900534.094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-377215124585.55872</v>
      </c>
      <c r="L4756" s="444">
        <f t="shared" ca="1" si="174"/>
        <v>-90908845025119.656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-90908845025119.656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-378786854271.33191</v>
      </c>
      <c r="L4757" s="444">
        <f t="shared" ca="1" si="174"/>
        <v>-91287631879390.984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-91287631879390.984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-380365132830.79578</v>
      </c>
      <c r="L4758" s="444">
        <f t="shared" ca="1" si="174"/>
        <v>-91667997012221.781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-91667997012221.781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-381949987550.92407</v>
      </c>
      <c r="L4759" s="444">
        <f t="shared" ca="1" si="174"/>
        <v>-92049946999772.703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-92049946999772.703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-383541445832.38623</v>
      </c>
      <c r="L4760" s="444">
        <f t="shared" ca="1" si="174"/>
        <v>-92433488445605.094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-92433488445605.094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-385139535190.02124</v>
      </c>
      <c r="L4761" s="444">
        <f t="shared" ca="1" si="174"/>
        <v>-92818627980795.109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-92818627980795.109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-386744283253.31293</v>
      </c>
      <c r="L4762" s="444">
        <f t="shared" ca="1" si="174"/>
        <v>-93205372264048.422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-93205372264048.422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-388355717766.86841</v>
      </c>
      <c r="L4763" s="444">
        <f t="shared" ca="1" si="174"/>
        <v>-93593727981815.297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-93593727981815.297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-389973866590.89709</v>
      </c>
      <c r="L4764" s="444">
        <f t="shared" ca="1" si="174"/>
        <v>-93983701848406.188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-93983701848406.188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-391598757701.69244</v>
      </c>
      <c r="L4765" s="444">
        <f t="shared" ca="1" si="174"/>
        <v>-94375300606107.875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-94375300606107.875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-393230419192.11615</v>
      </c>
      <c r="L4766" s="444">
        <f t="shared" ca="1" si="174"/>
        <v>-94768531025299.984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-94768531025299.984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-394868879272.08325</v>
      </c>
      <c r="L4767" s="444">
        <f t="shared" ca="1" si="174"/>
        <v>-95163399904572.063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-95163399904572.063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-396514166269.05023</v>
      </c>
      <c r="L4768" s="444">
        <f t="shared" ca="1" si="174"/>
        <v>-95559914070841.109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-95559914070841.109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-398166308628.50464</v>
      </c>
      <c r="L4769" s="444">
        <f t="shared" ca="1" si="174"/>
        <v>-95958080379469.609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-95958080379469.609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-399825334914.45673</v>
      </c>
      <c r="L4770" s="444">
        <f t="shared" ca="1" si="174"/>
        <v>-96357905714384.063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-96357905714384.063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-401491273809.93359</v>
      </c>
      <c r="L4771" s="444">
        <f t="shared" ca="1" si="174"/>
        <v>-96759396988194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-96759396988194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-403164154117.47498</v>
      </c>
      <c r="L4772" s="444">
        <f t="shared" ca="1" si="174"/>
        <v>-97162561142311.469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-97162561142311.469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-404844004759.6311</v>
      </c>
      <c r="L4773" s="444">
        <f t="shared" ca="1" si="174"/>
        <v>-97567405147071.094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-97567405147071.094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-406530854779.46289</v>
      </c>
      <c r="L4774" s="444">
        <f t="shared" ca="1" si="174"/>
        <v>-97973936001850.563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-97973936001850.563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-408224733341.04401</v>
      </c>
      <c r="L4775" s="444">
        <f t="shared" ca="1" si="174"/>
        <v>-98382160735191.609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-98382160735191.609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-409925669729.96503</v>
      </c>
      <c r="L4776" s="444">
        <f t="shared" ca="1" si="174"/>
        <v>-98792086404921.578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-98792086404921.578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-411633693353.8399</v>
      </c>
      <c r="L4777" s="444">
        <f t="shared" ca="1" si="174"/>
        <v>-99203720098275.422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-99203720098275.422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-413348833742.81427</v>
      </c>
      <c r="L4778" s="444">
        <f t="shared" ca="1" si="174"/>
        <v>-99617068932018.234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-99617068932018.234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-415071120550.07599</v>
      </c>
      <c r="L4779" s="444">
        <f t="shared" ca="1" si="174"/>
        <v>-100032140052568.31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-100032140052568.31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-416800583552.36798</v>
      </c>
      <c r="L4780" s="444">
        <f t="shared" ca="1" si="174"/>
        <v>-100448940636120.69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-100448940636120.69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-418537252650.50287</v>
      </c>
      <c r="L4781" s="444">
        <f t="shared" ca="1" si="174"/>
        <v>-100867477888771.19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-100867477888771.19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-420281157869.87994</v>
      </c>
      <c r="L4782" s="444">
        <f t="shared" ca="1" si="174"/>
        <v>-101287759046641.06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-101287759046641.06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-422032329361.00439</v>
      </c>
      <c r="L4783" s="444">
        <f t="shared" ca="1" si="174"/>
        <v>-101709791376002.06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-101709791376002.06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-423790797400.00861</v>
      </c>
      <c r="L4784" s="444">
        <f t="shared" ca="1" si="174"/>
        <v>-102133582173402.08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-102133582173402.08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-425556592389.17529</v>
      </c>
      <c r="L4785" s="444">
        <f t="shared" ca="1" si="174"/>
        <v>-102559138765791.25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-102559138765791.25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-427329744857.46356</v>
      </c>
      <c r="L4786" s="444">
        <f t="shared" ca="1" si="174"/>
        <v>-102986468510648.72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-102986468510648.72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-429110285461.03632</v>
      </c>
      <c r="L4787" s="444">
        <f t="shared" ca="1" si="174"/>
        <v>-103415578796109.75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-103415578796109.75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-430898244983.79065</v>
      </c>
      <c r="L4788" s="444">
        <f t="shared" ca="1" si="174"/>
        <v>-103846477041093.55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-103846477041093.55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-432693654337.88977</v>
      </c>
      <c r="L4789" s="444">
        <f t="shared" ca="1" si="174"/>
        <v>-104279170695431.44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-104279170695431.44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-434496544564.29767</v>
      </c>
      <c r="L4790" s="444">
        <f t="shared" ca="1" si="174"/>
        <v>-104713667239995.73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-104713667239995.73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-436306946833.31555</v>
      </c>
      <c r="L4791" s="444">
        <f t="shared" ca="1" si="174"/>
        <v>-105149974186829.05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-105149974186829.05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-438124892445.12103</v>
      </c>
      <c r="L4792" s="444">
        <f t="shared" ca="1" si="174"/>
        <v>-105588099079274.17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-105588099079274.17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-439950412830.30902</v>
      </c>
      <c r="L4793" s="444">
        <f t="shared" ca="1" si="174"/>
        <v>-106028049492104.48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-106028049492104.48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-441783539550.43536</v>
      </c>
      <c r="L4794" s="444">
        <f t="shared" ca="1" si="174"/>
        <v>-106469833031654.92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-106469833031654.92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-443624304298.56219</v>
      </c>
      <c r="L4795" s="444">
        <f t="shared" ca="1" si="174"/>
        <v>-106913457335953.48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-106913457335953.48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-445472738899.80615</v>
      </c>
      <c r="L4796" s="444">
        <f t="shared" ca="1" si="174"/>
        <v>-107358930074853.3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-107358930074853.3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-447328875311.88873</v>
      </c>
      <c r="L4797" s="444">
        <f t="shared" ca="1" si="174"/>
        <v>-107806258950165.19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-107806258950165.19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-449192745625.68829</v>
      </c>
      <c r="L4798" s="444">
        <f t="shared" ca="1" si="174"/>
        <v>-108255451695790.88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-108255451695790.88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-451064382065.79529</v>
      </c>
      <c r="L4799" s="444">
        <f t="shared" ca="1" si="174"/>
        <v>-108706516077856.67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-108706516077856.67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-452943816991.06946</v>
      </c>
      <c r="L4800" s="444">
        <f t="shared" ca="1" si="174"/>
        <v>-109159459894847.73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-109159459894847.73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-454831082895.19891</v>
      </c>
      <c r="L4801" s="444">
        <f t="shared" ca="1" si="174"/>
        <v>-109614290977742.94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-109614290977742.94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-456726212407.26215</v>
      </c>
      <c r="L4802" s="444">
        <f t="shared" ca="1" si="174"/>
        <v>-110071017190150.2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-110071017190150.2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-458629238292.29248</v>
      </c>
      <c r="L4803" s="444">
        <f t="shared" ca="1" si="174"/>
        <v>-110529646428442.5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-110529646428442.5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-460540193451.84375</v>
      </c>
      <c r="L4804" s="444">
        <f t="shared" ca="1" si="174"/>
        <v>-110990186621894.34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-110990186621894.34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-462459110924.55975</v>
      </c>
      <c r="L4805" s="444">
        <f t="shared" ca="1" si="174"/>
        <v>-111452645732818.91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-111452645732818.91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-464386023886.74542</v>
      </c>
      <c r="L4806" s="444">
        <f t="shared" ca="1" si="174"/>
        <v>-111917031756705.66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-111917031756705.66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-466320965652.94025</v>
      </c>
      <c r="L4807" s="444">
        <f t="shared" ca="1" si="174"/>
        <v>-112383352722358.59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-112383352722358.59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-468263969676.49414</v>
      </c>
      <c r="L4808" s="444">
        <f t="shared" ca="1" si="174"/>
        <v>-112851616692035.09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-112851616692035.09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-470215069550.14618</v>
      </c>
      <c r="L4809" s="444">
        <f t="shared" ca="1" si="174"/>
        <v>-113321831761585.23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-113321831761585.23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-472174299006.60516</v>
      </c>
      <c r="L4810" s="444">
        <f t="shared" ca="1" si="174"/>
        <v>-113794006060591.84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-113794006060591.84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-474141691919.13275</v>
      </c>
      <c r="L4811" s="444">
        <f t="shared" ca="1" si="174"/>
        <v>-114268147752510.97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-114268147752510.97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-476117282302.12903</v>
      </c>
      <c r="L4812" s="444">
        <f t="shared" ca="1" si="174"/>
        <v>-114744265034813.09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-114744265034813.09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-478101104311.72125</v>
      </c>
      <c r="L4813" s="444">
        <f t="shared" ca="1" si="174"/>
        <v>-115222366139124.81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-115222366139124.81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-480093192246.35339</v>
      </c>
      <c r="L4814" s="444">
        <f t="shared" ca="1" si="174"/>
        <v>-115702459331371.17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-115702459331371.17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-482093580547.37988</v>
      </c>
      <c r="L4815" s="444">
        <f t="shared" ca="1" si="174"/>
        <v>-116184552911918.55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-116184552911918.55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-484102303799.66058</v>
      </c>
      <c r="L4816" s="444">
        <f t="shared" ca="1" si="174"/>
        <v>-116668655215718.2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-116668655215718.2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-486119396732.15912</v>
      </c>
      <c r="L4817" s="444">
        <f t="shared" ca="1" si="174"/>
        <v>-117154774612450.36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-117154774612450.36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-488144894218.54309</v>
      </c>
      <c r="L4818" s="444">
        <f t="shared" ca="1" si="174"/>
        <v>-117642919506668.91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-117642919506668.91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-490178831277.78711</v>
      </c>
      <c r="L4819" s="444">
        <f t="shared" ca="1" si="174"/>
        <v>-118133098337946.69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-118133098337946.69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-492221243074.77777</v>
      </c>
      <c r="L4820" s="444">
        <f t="shared" ca="1" si="174"/>
        <v>-118625319581021.47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-118625319581021.47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-494272164920.92285</v>
      </c>
      <c r="L4821" s="444">
        <f t="shared" ca="1" si="174"/>
        <v>-119119591745942.39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-119119591745942.39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-496331632274.75995</v>
      </c>
      <c r="L4822" s="444">
        <f t="shared" ca="1" si="174"/>
        <v>-119615923378217.16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-119615923378217.16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-498399680742.57147</v>
      </c>
      <c r="L4823" s="444">
        <f t="shared" ca="1" si="174"/>
        <v>-120114323058959.73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-120114323058959.73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-500476346078.99884</v>
      </c>
      <c r="L4824" s="444">
        <f t="shared" ca="1" si="174"/>
        <v>-120614799405038.73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-120614799405038.73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-502561664187.66138</v>
      </c>
      <c r="L4825" s="444">
        <f t="shared" ca="1" si="174"/>
        <v>-121117361069226.39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-121117361069226.39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-504655671121.77661</v>
      </c>
      <c r="L4826" s="444">
        <f t="shared" ca="1" si="174"/>
        <v>-121622016740348.17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-121622016740348.17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-506758403084.78406</v>
      </c>
      <c r="L4827" s="444">
        <f t="shared" ca="1" si="174"/>
        <v>-122128775143432.95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-122128775143432.95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-508869896430.97064</v>
      </c>
      <c r="L4828" s="444">
        <f t="shared" ca="1" si="174"/>
        <v>-122637645039863.92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-122637645039863.92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-510990187666.09973</v>
      </c>
      <c r="L4829" s="444">
        <f t="shared" ca="1" si="174"/>
        <v>-123148635227530.02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-123148635227530.02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-513119313448.04181</v>
      </c>
      <c r="L4830" s="444">
        <f t="shared" ca="1" si="174"/>
        <v>-123661754540978.06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-123661754540978.06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-515257310587.40851</v>
      </c>
      <c r="L4831" s="444">
        <f t="shared" ca="1" si="174"/>
        <v>-124177011851565.47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-124177011851565.47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-517404216048.18945</v>
      </c>
      <c r="L4832" s="444">
        <f t="shared" ca="1" si="174"/>
        <v>-124694416067613.66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-124694416067613.66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-519560066948.3902</v>
      </c>
      <c r="L4833" s="444">
        <f t="shared" ca="1" si="174"/>
        <v>-125213976134562.05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-125213976134562.05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-521724900560.67523</v>
      </c>
      <c r="L4834" s="444">
        <f t="shared" ca="1" si="174"/>
        <v>-125735701035122.72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-125735701035122.72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-523898754313.01141</v>
      </c>
      <c r="L4835" s="444">
        <f t="shared" ca="1" si="174"/>
        <v>-126259599789435.73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-126259599789435.73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-526081665789.31561</v>
      </c>
      <c r="L4836" s="444">
        <f t="shared" ca="1" si="174"/>
        <v>-126785681455225.05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-126785681455225.05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-528273672730.10437</v>
      </c>
      <c r="L4837" s="444">
        <f t="shared" ca="1" si="174"/>
        <v>-127313955127955.16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-127313955127955.16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-530474813033.14642</v>
      </c>
      <c r="L4838" s="444">
        <f t="shared" ca="1" si="174"/>
        <v>-127844429940988.3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-127844429940988.3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-532685124754.11786</v>
      </c>
      <c r="L4839" s="444">
        <f t="shared" ca="1" si="174"/>
        <v>-128377115065742.42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-128377115065742.42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-534904646107.26007</v>
      </c>
      <c r="L4840" s="444">
        <f t="shared" ca="1" si="174"/>
        <v>-128912019711849.69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-128912019711849.69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-537133415466.04034</v>
      </c>
      <c r="L4841" s="444">
        <f t="shared" ca="1" si="174"/>
        <v>-129449153127315.73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-129449153127315.73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-539371471363.81555</v>
      </c>
      <c r="L4842" s="444">
        <f t="shared" ca="1" si="174"/>
        <v>-129988524598679.55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-129988524598679.55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-541618852494.49811</v>
      </c>
      <c r="L4843" s="444">
        <f t="shared" ca="1" si="174"/>
        <v>-130530143451174.05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-130530143451174.05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-543875597713.2251</v>
      </c>
      <c r="L4844" s="444">
        <f t="shared" ca="1" si="174"/>
        <v>-131074019048887.27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-131074019048887.27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-546141746037.03027</v>
      </c>
      <c r="L4845" s="444">
        <f t="shared" ca="1" si="174"/>
        <v>-131620160794924.3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-131620160794924.3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-548417336645.51794</v>
      </c>
      <c r="L4846" s="444">
        <f t="shared" ca="1" si="174"/>
        <v>-132168578131569.81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-132168578131569.81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-550702408881.54089</v>
      </c>
      <c r="L4847" s="444">
        <f t="shared" ca="1" si="174"/>
        <v>-132719280540451.36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-132719280540451.36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-552997002251.88062</v>
      </c>
      <c r="L4848" s="444">
        <f t="shared" ca="1" si="174"/>
        <v>-133272277542703.23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-133272277542703.23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-555301156427.93018</v>
      </c>
      <c r="L4849" s="444">
        <f t="shared" ca="1" si="174"/>
        <v>-133827578699131.17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-133827578699131.17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-557614911246.37988</v>
      </c>
      <c r="L4850" s="444">
        <f t="shared" ca="1" si="174"/>
        <v>-134385193610377.55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-134385193610377.55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-559938306709.90649</v>
      </c>
      <c r="L4851" s="444">
        <f t="shared" ca="1" si="174"/>
        <v>-134945131917087.45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-134945131917087.45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-562271382987.86438</v>
      </c>
      <c r="L4852" s="444">
        <f t="shared" ca="1" si="174"/>
        <v>-135507403300075.31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-135507403300075.31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-564614180416.98047</v>
      </c>
      <c r="L4853" s="444">
        <f t="shared" ref="L4853:L5107" ca="1" si="179">I4853-J4853+K4853</f>
        <v>-136072017480492.3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-136072017480492.3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-566966739502.05127</v>
      </c>
      <c r="L4854" s="444">
        <f t="shared" ca="1" si="179"/>
        <v>-136638984219994.34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-136638984219994.34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-569329100916.64307</v>
      </c>
      <c r="L4855" s="444">
        <f t="shared" ca="1" si="179"/>
        <v>-137208313320910.98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-137208313320910.98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-571701305503.79578</v>
      </c>
      <c r="L4856" s="444">
        <f t="shared" ca="1" si="179"/>
        <v>-137780014626414.78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-137780014626414.78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-574083394276.72827</v>
      </c>
      <c r="L4857" s="444">
        <f t="shared" ca="1" si="179"/>
        <v>-138354098020691.52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-138354098020691.52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-576475408419.5481</v>
      </c>
      <c r="L4858" s="444">
        <f t="shared" ca="1" si="179"/>
        <v>-138930573429111.06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-138930573429111.06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-578877389287.96277</v>
      </c>
      <c r="L4859" s="444">
        <f t="shared" ca="1" si="179"/>
        <v>-139509450818399.03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-139509450818399.03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-581289378409.99597</v>
      </c>
      <c r="L4860" s="444">
        <f t="shared" ca="1" si="179"/>
        <v>-140090740196809.03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-140090740196809.03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-583711417486.70422</v>
      </c>
      <c r="L4861" s="444">
        <f t="shared" ca="1" si="179"/>
        <v>-140674451614295.73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-140674451614295.73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-586143548392.89893</v>
      </c>
      <c r="L4862" s="444">
        <f t="shared" ca="1" si="179"/>
        <v>-141260595162688.63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-141260595162688.63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-588585813177.86926</v>
      </c>
      <c r="L4863" s="444">
        <f t="shared" ca="1" si="179"/>
        <v>-141849180975866.5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-141849180975866.5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-591038254066.11035</v>
      </c>
      <c r="L4864" s="444">
        <f t="shared" ca="1" si="179"/>
        <v>-142440219229932.63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-142440219229932.63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-593500913458.05261</v>
      </c>
      <c r="L4865" s="444">
        <f t="shared" ca="1" si="179"/>
        <v>-143033720143390.69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-143033720143390.69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-595973833930.79456</v>
      </c>
      <c r="L4866" s="444">
        <f t="shared" ca="1" si="179"/>
        <v>-143629693977321.47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-143629693977321.47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-598457058238.83948</v>
      </c>
      <c r="L4867" s="444">
        <f t="shared" ca="1" si="179"/>
        <v>-144228151035560.31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-144228151035560.31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-600950629314.83459</v>
      </c>
      <c r="L4868" s="444">
        <f t="shared" ca="1" si="179"/>
        <v>-144829101664875.16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-144829101664875.16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-603454590270.31311</v>
      </c>
      <c r="L4869" s="444">
        <f t="shared" ca="1" si="179"/>
        <v>-145432556255145.47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-145432556255145.47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-605968984396.43945</v>
      </c>
      <c r="L4870" s="444">
        <f t="shared" ca="1" si="179"/>
        <v>-146038525239541.91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-146038525239541.91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-608493855164.75793</v>
      </c>
      <c r="L4871" s="444">
        <f t="shared" ca="1" si="179"/>
        <v>-146647019094706.66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-146647019094706.66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-611029246227.94434</v>
      </c>
      <c r="L4872" s="444">
        <f t="shared" ca="1" si="179"/>
        <v>-147258048340934.59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-147258048340934.59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-613575201420.56079</v>
      </c>
      <c r="L4873" s="444">
        <f t="shared" ca="1" si="179"/>
        <v>-147871623542355.16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-147871623542355.16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-616131764759.81311</v>
      </c>
      <c r="L4874" s="444">
        <f t="shared" ca="1" si="179"/>
        <v>-148487755307114.97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-148487755307114.97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-618698980446.31238</v>
      </c>
      <c r="L4875" s="444">
        <f t="shared" ca="1" si="179"/>
        <v>-149106454287561.28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-149106454287561.28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-621276892864.83862</v>
      </c>
      <c r="L4876" s="444">
        <f t="shared" ca="1" si="179"/>
        <v>-149727731180426.13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-149727731180426.13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-623865546585.10889</v>
      </c>
      <c r="L4877" s="444">
        <f t="shared" ca="1" si="179"/>
        <v>-150351596727011.22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-150351596727011.22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-626464986362.54675</v>
      </c>
      <c r="L4878" s="444">
        <f t="shared" ca="1" si="179"/>
        <v>-150978061713373.75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-150978061713373.75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-629075257139.05725</v>
      </c>
      <c r="L4879" s="444">
        <f t="shared" ca="1" si="179"/>
        <v>-151607136970512.81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-151607136970512.81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-631696404043.80334</v>
      </c>
      <c r="L4880" s="444">
        <f t="shared" ca="1" si="179"/>
        <v>-152238833374556.63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-152238833374556.63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-634328472393.98596</v>
      </c>
      <c r="L4881" s="444">
        <f t="shared" ca="1" si="179"/>
        <v>-152873161846950.63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-152873161846950.63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-636971507695.62756</v>
      </c>
      <c r="L4882" s="444">
        <f t="shared" ca="1" si="179"/>
        <v>-153510133354646.25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-153510133354646.25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-639625555644.35938</v>
      </c>
      <c r="L4883" s="444">
        <f t="shared" ca="1" si="179"/>
        <v>-154149758910290.63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-154149758910290.63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-642290662126.21094</v>
      </c>
      <c r="L4884" s="444">
        <f t="shared" ca="1" si="179"/>
        <v>-154792049572416.84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-154792049572416.84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-644966873218.40356</v>
      </c>
      <c r="L4885" s="444">
        <f t="shared" ca="1" si="179"/>
        <v>-155437016445635.25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-155437016445635.25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-647654235190.14685</v>
      </c>
      <c r="L4886" s="444">
        <f t="shared" ca="1" si="179"/>
        <v>-156084670680825.41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-156084670680825.41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-650352794503.43921</v>
      </c>
      <c r="L4887" s="444">
        <f t="shared" ca="1" si="179"/>
        <v>-156735023475328.84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-156735023475328.84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-653062597813.87012</v>
      </c>
      <c r="L4888" s="444">
        <f t="shared" ca="1" si="179"/>
        <v>-157388086073142.72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-157388086073142.72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-655783691971.42798</v>
      </c>
      <c r="L4889" s="444">
        <f t="shared" ca="1" si="179"/>
        <v>-158043869765114.16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-158043869765114.16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-658516124021.30896</v>
      </c>
      <c r="L4890" s="444">
        <f t="shared" ca="1" si="179"/>
        <v>-158702385889135.47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-158702385889135.47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-661259941204.73108</v>
      </c>
      <c r="L4891" s="444">
        <f t="shared" ca="1" si="179"/>
        <v>-159363645830340.19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-159363645830340.19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-664015190959.75073</v>
      </c>
      <c r="L4892" s="444">
        <f t="shared" ca="1" si="179"/>
        <v>-160027661021299.94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-160027661021299.94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-666781920922.08301</v>
      </c>
      <c r="L4893" s="444">
        <f t="shared" ca="1" si="179"/>
        <v>-160694442942222.03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-160694442942222.03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-669560178925.92517</v>
      </c>
      <c r="L4894" s="444">
        <f t="shared" ca="1" si="179"/>
        <v>-161364003121147.97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-161364003121147.97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-672350013004.7832</v>
      </c>
      <c r="L4895" s="444">
        <f t="shared" ca="1" si="179"/>
        <v>-162036353134152.75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-162036353134152.75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-675151471392.3031</v>
      </c>
      <c r="L4896" s="444">
        <f t="shared" ca="1" si="179"/>
        <v>-162711504605545.06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-162711504605545.06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-677964602523.10437</v>
      </c>
      <c r="L4897" s="444">
        <f t="shared" ca="1" si="179"/>
        <v>-163389469208068.16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-163389469208068.16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-680789455033.61731</v>
      </c>
      <c r="L4898" s="444">
        <f t="shared" ca="1" si="179"/>
        <v>-164070258663101.78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-164070258663101.78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-683626077762.92407</v>
      </c>
      <c r="L4899" s="444">
        <f t="shared" ca="1" si="179"/>
        <v>-164753884740864.72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-164753884740864.72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-686474519753.60303</v>
      </c>
      <c r="L4900" s="444">
        <f t="shared" ca="1" si="179"/>
        <v>-165440359260618.31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-165440359260618.31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-689334830252.57629</v>
      </c>
      <c r="L4901" s="444">
        <f t="shared" ca="1" si="179"/>
        <v>-166129694090870.88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-166129694090870.88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-692207058711.96191</v>
      </c>
      <c r="L4902" s="444">
        <f t="shared" ca="1" si="179"/>
        <v>-166821901149582.84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-166821901149582.84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-695091254789.92847</v>
      </c>
      <c r="L4903" s="444">
        <f t="shared" ca="1" si="179"/>
        <v>-167516992404372.78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-167516992404372.78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-697987468351.55322</v>
      </c>
      <c r="L4904" s="444">
        <f t="shared" ca="1" si="179"/>
        <v>-168214979872724.34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-168214979872724.34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-700895749469.68481</v>
      </c>
      <c r="L4905" s="444">
        <f t="shared" ca="1" si="179"/>
        <v>-168915875622194.03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-168915875622194.03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-703816148425.80847</v>
      </c>
      <c r="L4906" s="444">
        <f t="shared" ca="1" si="179"/>
        <v>-169619691770619.84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-169619691770619.84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-706748715710.91602</v>
      </c>
      <c r="L4907" s="444">
        <f t="shared" ca="1" si="179"/>
        <v>-170326440486330.75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-170326440486330.75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-709693502026.37817</v>
      </c>
      <c r="L4908" s="444">
        <f t="shared" ca="1" si="179"/>
        <v>-171036133988357.13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-171036133988357.13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-712650558284.82129</v>
      </c>
      <c r="L4909" s="444">
        <f t="shared" ca="1" si="179"/>
        <v>-171748784546641.94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-171748784546641.94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-715619935611.00806</v>
      </c>
      <c r="L4910" s="444">
        <f t="shared" ca="1" si="179"/>
        <v>-172464404482252.94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-172464404482252.94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-718601685342.72058</v>
      </c>
      <c r="L4911" s="444">
        <f t="shared" ca="1" si="179"/>
        <v>-173183006167595.66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-173183006167595.66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-721595859031.64856</v>
      </c>
      <c r="L4912" s="444">
        <f t="shared" ca="1" si="179"/>
        <v>-173904602026627.31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-173904602026627.31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-724602508444.28052</v>
      </c>
      <c r="L4913" s="444">
        <f t="shared" ca="1" si="179"/>
        <v>-174629204535071.59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-174629204535071.59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-727621685562.79834</v>
      </c>
      <c r="L4914" s="444">
        <f t="shared" ca="1" si="179"/>
        <v>-175356826220634.41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-175356826220634.41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-730653442585.97668</v>
      </c>
      <c r="L4915" s="444">
        <f t="shared" ca="1" si="179"/>
        <v>-176087479663220.38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-176087479663220.38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-733697831930.08484</v>
      </c>
      <c r="L4916" s="444">
        <f t="shared" ca="1" si="179"/>
        <v>-176821177495150.47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-176821177495150.47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-736754906229.79358</v>
      </c>
      <c r="L4917" s="444">
        <f t="shared" ca="1" si="179"/>
        <v>-177557932401380.25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-177557932401380.25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-739824718339.08435</v>
      </c>
      <c r="L4918" s="444">
        <f t="shared" ca="1" si="179"/>
        <v>-178297757119719.34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-178297757119719.34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-742907321332.16394</v>
      </c>
      <c r="L4919" s="444">
        <f t="shared" ca="1" si="179"/>
        <v>-179040664441051.5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-179040664441051.5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-746002768504.38123</v>
      </c>
      <c r="L4920" s="444">
        <f t="shared" ca="1" si="179"/>
        <v>-179786667209555.88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-179786667209555.88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-749111113373.14941</v>
      </c>
      <c r="L4921" s="444">
        <f t="shared" ca="1" si="179"/>
        <v>-180535778322929.03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-180535778322929.03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-752232409678.87097</v>
      </c>
      <c r="L4922" s="444">
        <f t="shared" ca="1" si="179"/>
        <v>-181288010732607.91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-181288010732607.91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-755366711385.86621</v>
      </c>
      <c r="L4923" s="444">
        <f t="shared" ca="1" si="179"/>
        <v>-182043377443993.78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-182043377443993.78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-758514072683.30737</v>
      </c>
      <c r="L4924" s="444">
        <f t="shared" ca="1" si="179"/>
        <v>-182801891516677.09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-182801891516677.09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-761674547986.15454</v>
      </c>
      <c r="L4925" s="444">
        <f t="shared" ca="1" si="179"/>
        <v>-183563566064663.25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-183563566064663.25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-764848191936.09692</v>
      </c>
      <c r="L4926" s="444">
        <f t="shared" ca="1" si="179"/>
        <v>-184328414256599.34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-184328414256599.34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-768035059402.49731</v>
      </c>
      <c r="L4927" s="444">
        <f t="shared" ca="1" si="179"/>
        <v>-185096449316001.84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-185096449316001.84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-771235205483.34106</v>
      </c>
      <c r="L4928" s="444">
        <f t="shared" ca="1" si="179"/>
        <v>-185867684521485.19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-185867684521485.19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-774448685506.18823</v>
      </c>
      <c r="L4929" s="444">
        <f t="shared" ca="1" si="179"/>
        <v>-186642133206991.38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-186642133206991.38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-777675555029.13074</v>
      </c>
      <c r="L4930" s="444">
        <f t="shared" ca="1" si="179"/>
        <v>-187419808762020.5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-187419808762020.5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-780915869841.75208</v>
      </c>
      <c r="L4931" s="444">
        <f t="shared" ca="1" si="179"/>
        <v>-188200724631862.25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-188200724631862.25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-784169685966.09265</v>
      </c>
      <c r="L4932" s="444">
        <f t="shared" ca="1" si="179"/>
        <v>-188984894317828.34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-188984894317828.34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-787437059657.61804</v>
      </c>
      <c r="L4933" s="444">
        <f t="shared" ca="1" si="179"/>
        <v>-189772331377485.97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-189772331377485.97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-790718047406.19153</v>
      </c>
      <c r="L4934" s="444">
        <f t="shared" ca="1" si="179"/>
        <v>-190563049424892.16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-190563049424892.16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-794012705937.05066</v>
      </c>
      <c r="L4935" s="444">
        <f t="shared" ca="1" si="179"/>
        <v>-191357062130829.22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-191357062130829.22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-797321092211.78845</v>
      </c>
      <c r="L4936" s="444">
        <f t="shared" ca="1" si="179"/>
        <v>-192154383223041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-192154383223041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-800643263429.33752</v>
      </c>
      <c r="L4937" s="444">
        <f t="shared" ca="1" si="179"/>
        <v>-192955026486470.34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-192955026486470.34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-803979277026.95972</v>
      </c>
      <c r="L4938" s="444">
        <f t="shared" ca="1" si="179"/>
        <v>-193759005763497.31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-193759005763497.31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-807329190681.23877</v>
      </c>
      <c r="L4939" s="444">
        <f t="shared" ca="1" si="179"/>
        <v>-194566334954178.56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-194566334954178.56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-810693062309.07739</v>
      </c>
      <c r="L4940" s="444">
        <f t="shared" ca="1" si="179"/>
        <v>-195377028016487.63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-195377028016487.63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-814070950068.69849</v>
      </c>
      <c r="L4941" s="444">
        <f t="shared" ca="1" si="179"/>
        <v>-196191098966556.31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-196191098966556.31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-817462912360.65125</v>
      </c>
      <c r="L4942" s="444">
        <f t="shared" ca="1" si="179"/>
        <v>-197008561878916.97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-197008561878916.97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-820869007828.82068</v>
      </c>
      <c r="L4943" s="444">
        <f t="shared" ca="1" si="179"/>
        <v>-197829430886745.78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-197829430886745.78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-824289295361.4408</v>
      </c>
      <c r="L4944" s="444">
        <f t="shared" ca="1" si="179"/>
        <v>-198653720182107.22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-198653720182107.22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-827723834092.1134</v>
      </c>
      <c r="L4945" s="444">
        <f t="shared" ca="1" si="179"/>
        <v>-199481444016199.34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-199481444016199.34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-831172683400.83057</v>
      </c>
      <c r="L4946" s="444">
        <f t="shared" ca="1" si="179"/>
        <v>-200312616699600.19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-200312616699600.19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-834635902915.00073</v>
      </c>
      <c r="L4947" s="444">
        <f t="shared" ca="1" si="179"/>
        <v>-201147252602515.19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-201147252602515.19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-838113552510.47998</v>
      </c>
      <c r="L4948" s="444">
        <f t="shared" ca="1" si="179"/>
        <v>-201985366155025.66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-201985366155025.66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-841605692312.60693</v>
      </c>
      <c r="L4949" s="444">
        <f t="shared" ca="1" si="179"/>
        <v>-202826971847338.25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-202826971847338.25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-845112382697.24268</v>
      </c>
      <c r="L4950" s="444">
        <f t="shared" ca="1" si="179"/>
        <v>-203672084230035.5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-203672084230035.5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-848633684291.81458</v>
      </c>
      <c r="L4951" s="444">
        <f t="shared" ca="1" si="179"/>
        <v>-204520717914327.31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-204520717914327.31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-852169657976.36377</v>
      </c>
      <c r="L4952" s="444">
        <f t="shared" ca="1" si="179"/>
        <v>-205372887572303.69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-205372887572303.69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-855720364884.59863</v>
      </c>
      <c r="L4953" s="444">
        <f t="shared" ca="1" si="179"/>
        <v>-206228607937188.28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-206228607937188.28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-859285866404.95117</v>
      </c>
      <c r="L4954" s="444">
        <f t="shared" ca="1" si="179"/>
        <v>-207087893803593.22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-207087893803593.22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-862866224181.63843</v>
      </c>
      <c r="L4955" s="444">
        <f t="shared" ca="1" si="179"/>
        <v>-207950760027774.84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-207950760027774.84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-866461500115.72852</v>
      </c>
      <c r="L4956" s="444">
        <f t="shared" ca="1" si="179"/>
        <v>-208817221527890.56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-208817221527890.56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-870071756366.21069</v>
      </c>
      <c r="L4957" s="444">
        <f t="shared" ca="1" si="179"/>
        <v>-209687293284256.78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-209687293284256.78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-873697055351.06995</v>
      </c>
      <c r="L4958" s="444">
        <f t="shared" ca="1" si="179"/>
        <v>-210560990339607.84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-210560990339607.84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-877337459748.36597</v>
      </c>
      <c r="L4959" s="444">
        <f t="shared" ca="1" si="179"/>
        <v>-211438327799356.22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-211438327799356.22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-880993032497.31763</v>
      </c>
      <c r="L4960" s="444">
        <f t="shared" ca="1" si="179"/>
        <v>-212319320831853.53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-212319320831853.53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-884663836799.38965</v>
      </c>
      <c r="L4961" s="444">
        <f t="shared" ca="1" si="179"/>
        <v>-213203984668652.91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-213203984668652.91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-888349936119.38708</v>
      </c>
      <c r="L4962" s="444">
        <f t="shared" ca="1" si="179"/>
        <v>-214092334604772.28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-214092334604772.28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-892051394186.55115</v>
      </c>
      <c r="L4963" s="444">
        <f t="shared" ca="1" si="179"/>
        <v>-214984385998958.84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-214984385998958.84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-895768274995.66187</v>
      </c>
      <c r="L4964" s="444">
        <f t="shared" ca="1" si="179"/>
        <v>-215880154273954.5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-215880154273954.5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-899500642808.14368</v>
      </c>
      <c r="L4965" s="444">
        <f t="shared" ca="1" si="179"/>
        <v>-216779654916762.66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-216779654916762.66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-903248562153.17773</v>
      </c>
      <c r="L4966" s="444">
        <f t="shared" ca="1" si="179"/>
        <v>-217682903478915.84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-217682903478915.84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-907012097828.81604</v>
      </c>
      <c r="L4967" s="444">
        <f t="shared" ca="1" si="179"/>
        <v>-218589915576744.66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-218589915576744.66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-910791314903.10266</v>
      </c>
      <c r="L4968" s="444">
        <f t="shared" ca="1" si="179"/>
        <v>-219500706891647.75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-219500706891647.75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-914586278715.19897</v>
      </c>
      <c r="L4969" s="444">
        <f t="shared" ca="1" si="179"/>
        <v>-220415293170362.94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-220415293170362.94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-918397054876.51221</v>
      </c>
      <c r="L4970" s="444">
        <f t="shared" ca="1" si="179"/>
        <v>-221333690225239.44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-221333690225239.44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-922223709271.83081</v>
      </c>
      <c r="L4971" s="444">
        <f t="shared" ca="1" si="179"/>
        <v>-222255913934511.28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-222255913934511.28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-926066308060.46362</v>
      </c>
      <c r="L4972" s="444">
        <f t="shared" ca="1" si="179"/>
        <v>-223181980242571.75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-223181980242571.75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-929924917677.38232</v>
      </c>
      <c r="L4973" s="444">
        <f t="shared" ca="1" si="179"/>
        <v>-224111905160249.13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-224111905160249.13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-933799604834.37134</v>
      </c>
      <c r="L4974" s="444">
        <f t="shared" ca="1" si="179"/>
        <v>-225045704765083.5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-225045704765083.5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-937690436521.1814</v>
      </c>
      <c r="L4975" s="444">
        <f t="shared" ca="1" si="179"/>
        <v>-225983395201604.69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-225983395201604.69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-941597480006.68604</v>
      </c>
      <c r="L4976" s="444">
        <f t="shared" ca="1" si="179"/>
        <v>-226924992681611.38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-226924992681611.38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-945520802840.04736</v>
      </c>
      <c r="L4977" s="444">
        <f t="shared" ca="1" si="179"/>
        <v>-227870513484451.44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-227870513484451.44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-949460472851.88098</v>
      </c>
      <c r="L4978" s="444">
        <f t="shared" ca="1" si="179"/>
        <v>-228819973957303.31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-228819973957303.31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-953416558155.43042</v>
      </c>
      <c r="L4979" s="444">
        <f t="shared" ca="1" si="179"/>
        <v>-229773390515458.75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-229773390515458.75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-957389127147.74463</v>
      </c>
      <c r="L4980" s="444">
        <f t="shared" ca="1" si="179"/>
        <v>-230730779642606.5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-230730779642606.5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-961378248510.86035</v>
      </c>
      <c r="L4981" s="444">
        <f t="shared" ca="1" si="179"/>
        <v>-231692157891117.38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-231692157891117.38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-965383991212.98914</v>
      </c>
      <c r="L4982" s="444">
        <f t="shared" ca="1" si="179"/>
        <v>-232657541882330.38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-232657541882330.38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-969406424509.70984</v>
      </c>
      <c r="L4983" s="444">
        <f t="shared" ca="1" si="179"/>
        <v>-233626948306840.09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-233626948306840.09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-973445617945.16711</v>
      </c>
      <c r="L4984" s="444">
        <f t="shared" ca="1" si="179"/>
        <v>-234600393924785.25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-234600393924785.25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-977501641353.27185</v>
      </c>
      <c r="L4985" s="444">
        <f t="shared" ca="1" si="179"/>
        <v>-235577895566138.53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-235577895566138.53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-981574564858.91052</v>
      </c>
      <c r="L4986" s="444">
        <f t="shared" ca="1" si="179"/>
        <v>-236559470130997.44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-236559470130997.44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-985664458879.15601</v>
      </c>
      <c r="L4987" s="444">
        <f t="shared" ca="1" si="179"/>
        <v>-237545134589876.59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-237545134589876.59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-989771394124.48584</v>
      </c>
      <c r="L4988" s="444">
        <f t="shared" ca="1" si="179"/>
        <v>-238534905984001.09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-238534905984001.09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-993895441600.00452</v>
      </c>
      <c r="L4989" s="444">
        <f t="shared" ca="1" si="179"/>
        <v>-239528801425601.09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-239528801425601.09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-998036672606.67126</v>
      </c>
      <c r="L4990" s="444">
        <f t="shared" ca="1" si="179"/>
        <v>-240526838098207.75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-240526838098207.75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-1002195158742.5321</v>
      </c>
      <c r="L4991" s="444">
        <f t="shared" ca="1" si="179"/>
        <v>-241529033256950.28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-241529033256950.28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-1006370971903.9595</v>
      </c>
      <c r="L4992" s="444">
        <f t="shared" ca="1" si="179"/>
        <v>-242535404228854.25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-242535404228854.25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-1010564184286.8927</v>
      </c>
      <c r="L4993" s="444">
        <f t="shared" ca="1" si="179"/>
        <v>-243545968413141.16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-243545968413141.16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-1014774868388.088</v>
      </c>
      <c r="L4994" s="444">
        <f t="shared" ca="1" si="179"/>
        <v>-244560743281529.25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-244560743281529.25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-1019003097006.3718</v>
      </c>
      <c r="L4995" s="444">
        <f t="shared" ca="1" si="179"/>
        <v>-245579746378535.63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-245579746378535.63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-1023248943243.8986</v>
      </c>
      <c r="L4996" s="444">
        <f t="shared" ca="1" si="179"/>
        <v>-246602995321779.53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-246602995321779.53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-1027512480507.4148</v>
      </c>
      <c r="L4997" s="444">
        <f t="shared" ca="1" si="179"/>
        <v>-247630507802286.94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-247630507802286.94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-1031793782509.5289</v>
      </c>
      <c r="L4998" s="444">
        <f t="shared" ca="1" si="179"/>
        <v>-248662301584796.47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-248662301584796.47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-1036092923269.9851</v>
      </c>
      <c r="L4999" s="444">
        <f t="shared" ca="1" si="179"/>
        <v>-249698394508066.47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-249698394508066.47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-1040409977116.9435</v>
      </c>
      <c r="L5000" s="444">
        <f t="shared" ca="1" si="179"/>
        <v>-250738804485183.41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-250738804485183.41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-1044745018688.2642</v>
      </c>
      <c r="L5001" s="444">
        <f t="shared" ca="1" si="179"/>
        <v>-251783549503871.66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-251783549503871.66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-1049098122932.7986</v>
      </c>
      <c r="L5002" s="444">
        <f t="shared" ca="1" si="179"/>
        <v>-252832647626804.47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-252832647626804.47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-1053469365111.6853</v>
      </c>
      <c r="L5003" s="444">
        <f t="shared" ca="1" si="179"/>
        <v>-253886116991916.16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-253886116991916.16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-1057858820799.6505</v>
      </c>
      <c r="L5004" s="444">
        <f t="shared" ca="1" si="179"/>
        <v>-254943975812715.81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-254943975812715.81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-1062266565886.316</v>
      </c>
      <c r="L5005" s="444">
        <f t="shared" ca="1" si="179"/>
        <v>-256006242378602.13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-256006242378602.13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-1066692676577.5088</v>
      </c>
      <c r="L5006" s="444">
        <f t="shared" ca="1" si="179"/>
        <v>-257072935055179.63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-257072935055179.63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-1071137229396.5818</v>
      </c>
      <c r="L5007" s="444">
        <f t="shared" ca="1" si="179"/>
        <v>-258144072284576.22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-258144072284576.22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-1075600301185.7343</v>
      </c>
      <c r="L5008" s="444">
        <f t="shared" ca="1" si="179"/>
        <v>-259219672585761.94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-259219672585761.94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-1080081969107.3413</v>
      </c>
      <c r="L5009" s="444">
        <f t="shared" ca="1" si="179"/>
        <v>-260299754554869.28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-260299754554869.28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-1084582310645.2888</v>
      </c>
      <c r="L5010" s="444">
        <f t="shared" ca="1" si="179"/>
        <v>-261384336865514.56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-261384336865514.56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-1089101403606.3107</v>
      </c>
      <c r="L5011" s="444">
        <f t="shared" ca="1" si="179"/>
        <v>-262473438269120.88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-262473438269120.88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-1093639326121.3369</v>
      </c>
      <c r="L5012" s="444">
        <f t="shared" ca="1" si="179"/>
        <v>-263567077595242.22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-263567077595242.22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-1098196156646.8425</v>
      </c>
      <c r="L5013" s="444">
        <f t="shared" ca="1" si="179"/>
        <v>-264665273751889.06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-264665273751889.06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-1102771973966.2043</v>
      </c>
      <c r="L5014" s="444">
        <f t="shared" ca="1" si="179"/>
        <v>-265768045725855.28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-265768045725855.28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-1107366857191.0637</v>
      </c>
      <c r="L5015" s="444">
        <f t="shared" ca="1" si="179"/>
        <v>-266875412583046.34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-266875412583046.34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-1111980885762.6931</v>
      </c>
      <c r="L5016" s="444">
        <f t="shared" ca="1" si="179"/>
        <v>-267987393468809.03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-267987393468809.03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-1116614139453.3711</v>
      </c>
      <c r="L5017" s="444">
        <f t="shared" ca="1" si="179"/>
        <v>-269104007608262.41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-269104007608262.41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-1121266698367.7603</v>
      </c>
      <c r="L5018" s="444">
        <f t="shared" ca="1" si="179"/>
        <v>-270225274306630.16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-270225274306630.16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-1125938642944.2922</v>
      </c>
      <c r="L5019" s="444">
        <f t="shared" ca="1" si="179"/>
        <v>-271351212949574.44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-271351212949574.44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-1130630053956.5601</v>
      </c>
      <c r="L5020" s="444">
        <f t="shared" ca="1" si="179"/>
        <v>-272481843003531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-272481843003531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-1135341012514.7126</v>
      </c>
      <c r="L5021" s="444">
        <f t="shared" ca="1" si="179"/>
        <v>-273617184016045.72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-273617184016045.72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-1140071600066.8569</v>
      </c>
      <c r="L5022" s="444">
        <f t="shared" ca="1" si="179"/>
        <v>-274757255616112.56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-274757255616112.56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-1144821898400.4688</v>
      </c>
      <c r="L5023" s="444">
        <f t="shared" ca="1" si="179"/>
        <v>-275902077514513.03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-275902077514513.03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-1149591989643.8042</v>
      </c>
      <c r="L5024" s="444">
        <f t="shared" ca="1" si="179"/>
        <v>-277051669504156.84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-277051669504156.84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-1154381956267.3201</v>
      </c>
      <c r="L5025" s="444">
        <f t="shared" ca="1" si="179"/>
        <v>-278206051460424.16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-278206051460424.16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-1159191881085.1006</v>
      </c>
      <c r="L5026" s="444">
        <f t="shared" ca="1" si="179"/>
        <v>-279365243341509.25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-279365243341509.25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-1164021847256.2886</v>
      </c>
      <c r="L5027" s="444">
        <f t="shared" ca="1" si="179"/>
        <v>-280529265188765.53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-280529265188765.53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-1168871938286.5232</v>
      </c>
      <c r="L5028" s="444">
        <f t="shared" ca="1" si="179"/>
        <v>-281698137127052.06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-281698137127052.06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-1173742238029.3835</v>
      </c>
      <c r="L5029" s="444">
        <f t="shared" ca="1" si="179"/>
        <v>-282871879365081.44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-282871879365081.44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-1178632830687.8394</v>
      </c>
      <c r="L5030" s="444">
        <f t="shared" ca="1" si="179"/>
        <v>-284050512195769.25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-284050512195769.25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-1183543800815.7051</v>
      </c>
      <c r="L5031" s="444">
        <f t="shared" ca="1" si="179"/>
        <v>-285234055996584.94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-285234055996584.94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-1188475233319.104</v>
      </c>
      <c r="L5032" s="444">
        <f t="shared" ca="1" si="179"/>
        <v>-286422531229904.06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-286422531229904.06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-1193427213457.9336</v>
      </c>
      <c r="L5033" s="444">
        <f t="shared" ca="1" si="179"/>
        <v>-287615958443362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-287615958443362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-1198399826847.3416</v>
      </c>
      <c r="L5034" s="444">
        <f t="shared" ca="1" si="179"/>
        <v>-288814358270209.31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-288814358270209.31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-1203393159459.2056</v>
      </c>
      <c r="L5035" s="444">
        <f t="shared" ca="1" si="179"/>
        <v>-290017751429668.5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-290017751429668.5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-1208407297623.6187</v>
      </c>
      <c r="L5036" s="444">
        <f t="shared" ca="1" si="179"/>
        <v>-291226158727292.13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-291226158727292.13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-1213442328030.3838</v>
      </c>
      <c r="L5037" s="444">
        <f t="shared" ca="1" si="179"/>
        <v>-292439601055322.5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-292439601055322.5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-1218498337730.5105</v>
      </c>
      <c r="L5038" s="444">
        <f t="shared" ca="1" si="179"/>
        <v>-293658099393053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-293658099393053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-1223575414137.7207</v>
      </c>
      <c r="L5039" s="444">
        <f t="shared" ca="1" si="179"/>
        <v>-294881674807190.75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-294881674807190.75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-1228673645029.9614</v>
      </c>
      <c r="L5040" s="444">
        <f t="shared" ca="1" si="179"/>
        <v>-296110348452220.69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-296110348452220.69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-1233793118550.9194</v>
      </c>
      <c r="L5041" s="444">
        <f t="shared" ca="1" si="179"/>
        <v>-297344141570771.63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-297344141570771.63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-1238933923211.5483</v>
      </c>
      <c r="L5042" s="444">
        <f t="shared" ca="1" si="179"/>
        <v>-298583075493983.19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-298583075493983.19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-1244096147891.5967</v>
      </c>
      <c r="L5043" s="444">
        <f t="shared" ca="1" si="179"/>
        <v>-299827171641874.81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-299827171641874.81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-1249279881841.145</v>
      </c>
      <c r="L5044" s="444">
        <f t="shared" ca="1" si="179"/>
        <v>-301076451523715.94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-301076451523715.94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-1254485214682.1497</v>
      </c>
      <c r="L5045" s="444">
        <f t="shared" ca="1" si="179"/>
        <v>-302330936738398.06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-302330936738398.06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-1259712236409.9919</v>
      </c>
      <c r="L5046" s="444">
        <f t="shared" ca="1" si="179"/>
        <v>-303590648974808.06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-303590648974808.06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-1264961037395.0337</v>
      </c>
      <c r="L5047" s="444">
        <f t="shared" ca="1" si="179"/>
        <v>-304855610012203.13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-304855610012203.13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-1270231708384.1797</v>
      </c>
      <c r="L5048" s="444">
        <f t="shared" ca="1" si="179"/>
        <v>-306125841720587.31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-306125841720587.31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-1275524340502.447</v>
      </c>
      <c r="L5049" s="444">
        <f t="shared" ca="1" si="179"/>
        <v>-307401366061089.75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-307401366061089.75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-1280839025254.5405</v>
      </c>
      <c r="L5050" s="444">
        <f t="shared" ca="1" si="179"/>
        <v>-308682205086344.31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-308682205086344.31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-1286175854526.4346</v>
      </c>
      <c r="L5051" s="444">
        <f t="shared" ca="1" si="179"/>
        <v>-309968380940870.75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-309968380940870.75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-1291534920586.9614</v>
      </c>
      <c r="L5052" s="444">
        <f t="shared" ca="1" si="179"/>
        <v>-311259915861457.69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-311259915861457.69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-1296916316089.407</v>
      </c>
      <c r="L5053" s="444">
        <f t="shared" ca="1" si="179"/>
        <v>-312556832177547.13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-312556832177547.13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-1302320134073.113</v>
      </c>
      <c r="L5054" s="444">
        <f t="shared" ca="1" si="179"/>
        <v>-313859152311620.25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-313859152311620.25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-1307746467965.0845</v>
      </c>
      <c r="L5055" s="444">
        <f t="shared" ca="1" si="179"/>
        <v>-315166898779585.31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-315166898779585.31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-1313195411581.6055</v>
      </c>
      <c r="L5056" s="444">
        <f t="shared" ca="1" si="179"/>
        <v>-316480094191166.94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-316480094191166.94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-1318667059129.8623</v>
      </c>
      <c r="L5057" s="444">
        <f t="shared" ca="1" si="179"/>
        <v>-317798761250296.81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-317798761250296.81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-1324161505209.5701</v>
      </c>
      <c r="L5058" s="444">
        <f t="shared" ca="1" si="179"/>
        <v>-319122922755506.38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-319122922755506.38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-1329678844814.6099</v>
      </c>
      <c r="L5059" s="444">
        <f t="shared" ca="1" si="179"/>
        <v>-320452601600321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-320452601600321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-1335219173334.6709</v>
      </c>
      <c r="L5060" s="444">
        <f t="shared" ca="1" si="179"/>
        <v>-321787820773655.69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-321787820773655.69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-1340782586556.8987</v>
      </c>
      <c r="L5061" s="444">
        <f t="shared" ca="1" si="179"/>
        <v>-323128603360212.56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-323128603360212.56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-1346369180667.5522</v>
      </c>
      <c r="L5062" s="444">
        <f t="shared" ca="1" si="179"/>
        <v>-324474972540880.13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-324474972540880.13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-1351979052253.6672</v>
      </c>
      <c r="L5063" s="444">
        <f t="shared" ca="1" si="179"/>
        <v>-325826951593133.81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-325826951593133.81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-1357612298304.7241</v>
      </c>
      <c r="L5064" s="444">
        <f t="shared" ca="1" si="179"/>
        <v>-327184563891438.56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-327184563891438.56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-1363269016214.3274</v>
      </c>
      <c r="L5065" s="444">
        <f t="shared" ca="1" si="179"/>
        <v>-328547832907652.88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-328547832907652.88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-1368949303781.887</v>
      </c>
      <c r="L5066" s="444">
        <f t="shared" ca="1" si="179"/>
        <v>-329916782211434.75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-329916782211434.75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-1374653259214.3115</v>
      </c>
      <c r="L5067" s="444">
        <f t="shared" ca="1" si="179"/>
        <v>-331291435470649.06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-331291435470649.06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-1380380981127.7043</v>
      </c>
      <c r="L5068" s="444">
        <f t="shared" ca="1" si="179"/>
        <v>-332671816451776.75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-332671816451776.75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-1386132568549.0698</v>
      </c>
      <c r="L5069" s="444">
        <f t="shared" ca="1" si="179"/>
        <v>-334057949020325.81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-334057949020325.81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-1391908120918.0242</v>
      </c>
      <c r="L5070" s="444">
        <f t="shared" ca="1" si="179"/>
        <v>-335449857141243.81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-335449857141243.81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-1397707738088.5159</v>
      </c>
      <c r="L5071" s="444">
        <f t="shared" ca="1" si="179"/>
        <v>-336847564879332.31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-336847564879332.31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-1403531520330.5513</v>
      </c>
      <c r="L5072" s="444">
        <f t="shared" ca="1" si="179"/>
        <v>-338251096399662.88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-338251096399662.88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-1409379568331.9287</v>
      </c>
      <c r="L5073" s="444">
        <f t="shared" ca="1" si="179"/>
        <v>-339660475967994.81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-339660475967994.81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-1415251983199.9783</v>
      </c>
      <c r="L5074" s="444">
        <f t="shared" ca="1" si="179"/>
        <v>-341075727951194.81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-341075727951194.81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-1421148866463.3118</v>
      </c>
      <c r="L5075" s="444">
        <f t="shared" ca="1" si="179"/>
        <v>-342496876817658.13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-342496876817658.13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-1427070320073.5754</v>
      </c>
      <c r="L5076" s="444">
        <f t="shared" ca="1" si="179"/>
        <v>-343923947137731.69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-343923947137731.69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-1433016446407.2153</v>
      </c>
      <c r="L5077" s="444">
        <f t="shared" ca="1" si="179"/>
        <v>-345356963584138.88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-345356963584138.88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-1438987348267.2454</v>
      </c>
      <c r="L5078" s="444">
        <f t="shared" ca="1" si="179"/>
        <v>-346795950932406.13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-346795950932406.13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-1444983128885.0254</v>
      </c>
      <c r="L5079" s="444">
        <f t="shared" ca="1" si="179"/>
        <v>-348240934061291.13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-348240934061291.13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-1451003891922.0464</v>
      </c>
      <c r="L5080" s="444">
        <f t="shared" ca="1" si="179"/>
        <v>-349691937953213.19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-349691937953213.19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-1457049741471.7217</v>
      </c>
      <c r="L5081" s="444">
        <f t="shared" ca="1" si="179"/>
        <v>-351148987694684.94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-351148987694684.94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-1463120782061.1873</v>
      </c>
      <c r="L5082" s="444">
        <f t="shared" ca="1" si="179"/>
        <v>-352612108476746.13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-352612108476746.13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-1469217118653.1089</v>
      </c>
      <c r="L5083" s="444">
        <f t="shared" ca="1" si="179"/>
        <v>-354081325595399.25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-354081325595399.25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-1475338856647.4968</v>
      </c>
      <c r="L5084" s="444">
        <f t="shared" ca="1" si="179"/>
        <v>-355556664452046.75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-355556664452046.75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-1481486101883.5281</v>
      </c>
      <c r="L5085" s="444">
        <f t="shared" ca="1" si="179"/>
        <v>-357038150553930.25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-357038150553930.25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-1487658960641.376</v>
      </c>
      <c r="L5086" s="444">
        <f t="shared" ca="1" si="179"/>
        <v>-358525809514571.63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-358525809514571.63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-1493857539644.0483</v>
      </c>
      <c r="L5087" s="444">
        <f t="shared" ca="1" si="179"/>
        <v>-360019667054215.69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-360019667054215.69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-1500081946059.2319</v>
      </c>
      <c r="L5088" s="444">
        <f t="shared" ca="1" si="179"/>
        <v>-361519749000274.94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-361519749000274.94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-1506332287501.1455</v>
      </c>
      <c r="L5089" s="444">
        <f t="shared" ca="1" si="179"/>
        <v>-363026081287776.06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-363026081287776.06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-1512608672032.4001</v>
      </c>
      <c r="L5090" s="444">
        <f t="shared" ca="1" si="179"/>
        <v>-364538689959808.44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-364538689959808.44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-1518911208165.8684</v>
      </c>
      <c r="L5091" s="444">
        <f t="shared" ca="1" si="179"/>
        <v>-366057601167974.31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-366057601167974.31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-1525240004866.5596</v>
      </c>
      <c r="L5092" s="444">
        <f t="shared" ca="1" si="179"/>
        <v>-367582841172840.88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-367582841172840.88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-1531595171553.5037</v>
      </c>
      <c r="L5093" s="444">
        <f t="shared" ca="1" si="179"/>
        <v>-369114436344394.38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-369114436344394.38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-1537976818101.6433</v>
      </c>
      <c r="L5094" s="444">
        <f t="shared" ca="1" si="179"/>
        <v>-370652413162496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-370652413162496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-1544385054843.7334</v>
      </c>
      <c r="L5095" s="444">
        <f t="shared" ca="1" si="179"/>
        <v>-372196798217339.75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-372196798217339.75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-1550819992572.249</v>
      </c>
      <c r="L5096" s="444">
        <f t="shared" ca="1" si="179"/>
        <v>-373747618209912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-373747618209912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-1557281742541.3</v>
      </c>
      <c r="L5097" s="444">
        <f t="shared" ca="1" si="179"/>
        <v>-375304899952453.31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-375304899952453.31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-1563770416468.5554</v>
      </c>
      <c r="L5098" s="444">
        <f t="shared" ca="1" si="179"/>
        <v>-376868670368921.88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-376868670368921.88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-1570286126537.1746</v>
      </c>
      <c r="L5099" s="444">
        <f t="shared" ca="1" si="179"/>
        <v>-378438956495459.06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-378438956495459.06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-1576828985397.7461</v>
      </c>
      <c r="L5100" s="444">
        <f t="shared" ca="1" si="179"/>
        <v>-380015785480856.81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-380015785480856.81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-1583399106170.2368</v>
      </c>
      <c r="L5101" s="444">
        <f t="shared" ca="1" si="179"/>
        <v>-381599184587027.06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-381599184587027.06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-1589996602445.946</v>
      </c>
      <c r="L5102" s="444">
        <f t="shared" ca="1" si="179"/>
        <v>-383189181189473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-383189181189473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-1596621588289.4707</v>
      </c>
      <c r="L5103" s="444">
        <f t="shared" ca="1" si="179"/>
        <v>-384785802777762.5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-384785802777762.5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-1603274178240.677</v>
      </c>
      <c r="L5104" s="444">
        <f t="shared" ca="1" si="179"/>
        <v>-386389076956003.19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-386389076956003.19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-1609954487316.6799</v>
      </c>
      <c r="L5105" s="444">
        <f t="shared" ca="1" si="179"/>
        <v>-387999031443319.88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-387999031443319.88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-1616662631013.8328</v>
      </c>
      <c r="L5106" s="444">
        <f t="shared" ca="1" si="179"/>
        <v>-389615694074333.69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-389615694074333.69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-1623398725309.7236</v>
      </c>
      <c r="L5107" s="444">
        <f t="shared" ca="1" si="179"/>
        <v>-391239092799643.44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-391239092799643.44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-1630162886665.1809</v>
      </c>
      <c r="L5108" s="444">
        <f t="shared" ref="L5108:L5362" ca="1" si="184">I5108-J5108+K5108</f>
        <v>-392869255686308.63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-392869255686308.63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-1636955232026.2859</v>
      </c>
      <c r="L5109" s="444">
        <f t="shared" ca="1" si="184"/>
        <v>-394506210918334.94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-394506210918334.94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-1643775878826.3955</v>
      </c>
      <c r="L5110" s="444">
        <f t="shared" ca="1" si="184"/>
        <v>-396149986797161.31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-396149986797161.31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-1650624944988.1721</v>
      </c>
      <c r="L5111" s="444">
        <f t="shared" ca="1" si="184"/>
        <v>-397800611742149.5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-397800611742149.5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-1657502548925.6228</v>
      </c>
      <c r="L5112" s="444">
        <f t="shared" ca="1" si="184"/>
        <v>-399458114291075.13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-399458114291075.13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-1664408809546.1462</v>
      </c>
      <c r="L5113" s="444">
        <f t="shared" ca="1" si="184"/>
        <v>-401122523100621.25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-401122523100621.25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-1671343846252.5886</v>
      </c>
      <c r="L5114" s="444">
        <f t="shared" ca="1" si="184"/>
        <v>-402793866946873.81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-402793866946873.81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-1678307778945.3076</v>
      </c>
      <c r="L5115" s="444">
        <f t="shared" ca="1" si="184"/>
        <v>-404472174725819.13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-404472174725819.13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-1685300728024.2463</v>
      </c>
      <c r="L5116" s="444">
        <f t="shared" ca="1" si="184"/>
        <v>-406157475453843.38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-406157475453843.38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-1692322814391.0142</v>
      </c>
      <c r="L5117" s="444">
        <f t="shared" ca="1" si="184"/>
        <v>-407849798268234.38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-407849798268234.38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-1699374159450.9766</v>
      </c>
      <c r="L5118" s="444">
        <f t="shared" ca="1" si="184"/>
        <v>-409549172427685.38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-409549172427685.38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-1706454885115.3557</v>
      </c>
      <c r="L5119" s="444">
        <f t="shared" ca="1" si="184"/>
        <v>-411255627312800.75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-411255627312800.75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-1713565113803.3364</v>
      </c>
      <c r="L5120" s="444">
        <f t="shared" ca="1" si="184"/>
        <v>-412969192426604.06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-412969192426604.06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-1720704968444.1836</v>
      </c>
      <c r="L5121" s="444">
        <f t="shared" ca="1" si="184"/>
        <v>-414689897395048.25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-414689897395048.25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-1727874572479.3677</v>
      </c>
      <c r="L5122" s="444">
        <f t="shared" ca="1" si="184"/>
        <v>-416417771967527.63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-416417771967527.63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-1735074049864.6985</v>
      </c>
      <c r="L5123" s="444">
        <f t="shared" ca="1" si="184"/>
        <v>-418152846017392.31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-418152846017392.31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-1742303525072.468</v>
      </c>
      <c r="L5124" s="444">
        <f t="shared" ca="1" si="184"/>
        <v>-419895149542464.75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-419895149542464.75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-1749563123093.603</v>
      </c>
      <c r="L5125" s="444">
        <f t="shared" ca="1" si="184"/>
        <v>-421644712665558.38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-421644712665558.38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-1756852969439.8267</v>
      </c>
      <c r="L5126" s="444">
        <f t="shared" ca="1" si="184"/>
        <v>-423401565634998.19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-423401565634998.19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-1764173190145.8257</v>
      </c>
      <c r="L5127" s="444">
        <f t="shared" ca="1" si="184"/>
        <v>-425165738825144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-425165738825144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-1771523911771.4333</v>
      </c>
      <c r="L5128" s="444">
        <f t="shared" ca="1" si="184"/>
        <v>-426937262736915.44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-426937262736915.44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-1778905261403.8142</v>
      </c>
      <c r="L5129" s="444">
        <f t="shared" ca="1" si="184"/>
        <v>-428716167998319.25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-428716167998319.25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-1786317366659.6636</v>
      </c>
      <c r="L5130" s="444">
        <f t="shared" ca="1" si="184"/>
        <v>-430502485364978.94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-430502485364978.94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-1793760355687.4121</v>
      </c>
      <c r="L5131" s="444">
        <f t="shared" ca="1" si="184"/>
        <v>-432296245720666.38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-432296245720666.38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-1801234357169.4431</v>
      </c>
      <c r="L5132" s="444">
        <f t="shared" ca="1" si="184"/>
        <v>-434097480077835.81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-434097480077835.81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-1808739500324.3159</v>
      </c>
      <c r="L5133" s="444">
        <f t="shared" ca="1" si="184"/>
        <v>-435906219578160.13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-435906219578160.13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-1816275914909.0005</v>
      </c>
      <c r="L5134" s="444">
        <f t="shared" ca="1" si="184"/>
        <v>-437722495493069.13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-437722495493069.13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-1823843731221.1213</v>
      </c>
      <c r="L5135" s="444">
        <f t="shared" ca="1" si="184"/>
        <v>-439546339224290.25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-439546339224290.25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-1831443080101.2092</v>
      </c>
      <c r="L5136" s="444">
        <f t="shared" ca="1" si="184"/>
        <v>-441377782304391.44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-441377782304391.44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-1839074092934.9644</v>
      </c>
      <c r="L5137" s="444">
        <f t="shared" ca="1" si="184"/>
        <v>-443216856397326.38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-443216856397326.38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-1846736901655.5266</v>
      </c>
      <c r="L5138" s="444">
        <f t="shared" ca="1" si="184"/>
        <v>-445063593298981.88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-445063593298981.88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-1854431638745.7578</v>
      </c>
      <c r="L5139" s="444">
        <f t="shared" ca="1" si="184"/>
        <v>-446918024937727.63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-446918024937727.63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-1862158437240.5317</v>
      </c>
      <c r="L5140" s="444">
        <f t="shared" ca="1" si="184"/>
        <v>-448780183374968.19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-448780183374968.19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-1869917430729.0339</v>
      </c>
      <c r="L5141" s="444">
        <f t="shared" ca="1" si="184"/>
        <v>-450650100805697.25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-450650100805697.25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-1877708753357.0715</v>
      </c>
      <c r="L5142" s="444">
        <f t="shared" ca="1" si="184"/>
        <v>-452527809559054.31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-452527809559054.31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-1885532539829.3933</v>
      </c>
      <c r="L5143" s="444">
        <f t="shared" ca="1" si="184"/>
        <v>-454413342098883.69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-454413342098883.69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-1893388925412.0154</v>
      </c>
      <c r="L5144" s="444">
        <f t="shared" ca="1" si="184"/>
        <v>-456306731024295.69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-456306731024295.69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-1901278045934.5652</v>
      </c>
      <c r="L5145" s="444">
        <f t="shared" ca="1" si="184"/>
        <v>-458208009070230.25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-458208009070230.25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-1909200037792.626</v>
      </c>
      <c r="L5146" s="444">
        <f t="shared" ca="1" si="184"/>
        <v>-460117209108022.88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-460117209108022.88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-1917155037950.0952</v>
      </c>
      <c r="L5147" s="444">
        <f t="shared" ca="1" si="184"/>
        <v>-462034364145973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-462034364145973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-1925143183941.5542</v>
      </c>
      <c r="L5148" s="444">
        <f t="shared" ca="1" si="184"/>
        <v>-463959507329914.56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-463959507329914.56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-1933164613874.644</v>
      </c>
      <c r="L5149" s="444">
        <f t="shared" ca="1" si="184"/>
        <v>-465892671943789.19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-465892671943789.19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-1941219466432.4548</v>
      </c>
      <c r="L5150" s="444">
        <f t="shared" ca="1" si="184"/>
        <v>-467833891410221.63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-467833891410221.63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-1949307880875.9233</v>
      </c>
      <c r="L5151" s="444">
        <f t="shared" ca="1" si="184"/>
        <v>-469783199291097.56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-469783199291097.56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-1957429997046.2397</v>
      </c>
      <c r="L5152" s="444">
        <f t="shared" ca="1" si="184"/>
        <v>-471740629288143.81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-471740629288143.81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-1965585955367.2656</v>
      </c>
      <c r="L5153" s="444">
        <f t="shared" ca="1" si="184"/>
        <v>-473706215243511.06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-473706215243511.06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-1973775896847.9629</v>
      </c>
      <c r="L5154" s="444">
        <f t="shared" ca="1" si="184"/>
        <v>-475679991140359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-475679991140359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-1981999963084.8293</v>
      </c>
      <c r="L5155" s="444">
        <f t="shared" ca="1" si="184"/>
        <v>-477661991103443.81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-477661991103443.81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-1990258296264.3491</v>
      </c>
      <c r="L5156" s="444">
        <f t="shared" ca="1" si="184"/>
        <v>-479652249399708.19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-479652249399708.19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-1998551039165.4504</v>
      </c>
      <c r="L5157" s="444">
        <f t="shared" ca="1" si="184"/>
        <v>-481650800438873.63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-481650800438873.63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-2006878335161.9734</v>
      </c>
      <c r="L5158" s="444">
        <f t="shared" ca="1" si="184"/>
        <v>-483657678774035.63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-483657678774035.63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-2015240328225.1484</v>
      </c>
      <c r="L5159" s="444">
        <f t="shared" ca="1" si="184"/>
        <v>-485672919102260.75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-485672919102260.75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-2023637162926.0864</v>
      </c>
      <c r="L5160" s="444">
        <f t="shared" ca="1" si="184"/>
        <v>-487696556265186.81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-487696556265186.81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-2032068984438.2783</v>
      </c>
      <c r="L5161" s="444">
        <f t="shared" ca="1" si="184"/>
        <v>-489728625249625.06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-489728625249625.06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-2040535938540.1047</v>
      </c>
      <c r="L5162" s="444">
        <f t="shared" ca="1" si="184"/>
        <v>-491769161188165.19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-491769161188165.19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-2049038171617.355</v>
      </c>
      <c r="L5163" s="444">
        <f t="shared" ca="1" si="184"/>
        <v>-493818199359782.56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-493818199359782.56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-2057575830665.7607</v>
      </c>
      <c r="L5164" s="444">
        <f t="shared" ca="1" si="184"/>
        <v>-495875775190448.31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-495875775190448.31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-2066149063293.5347</v>
      </c>
      <c r="L5165" s="444">
        <f t="shared" ca="1" si="184"/>
        <v>-497941924253741.88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-497941924253741.88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-2074758017723.9241</v>
      </c>
      <c r="L5166" s="444">
        <f t="shared" ca="1" si="184"/>
        <v>-500016682271465.81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-500016682271465.81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-2083402842797.7742</v>
      </c>
      <c r="L5167" s="444">
        <f t="shared" ca="1" si="184"/>
        <v>-502100085114263.56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-502100085114263.56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-2092083687976.0984</v>
      </c>
      <c r="L5168" s="444">
        <f t="shared" ca="1" si="184"/>
        <v>-504192168802239.69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-504192168802239.69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-2100800703342.665</v>
      </c>
      <c r="L5169" s="444">
        <f t="shared" ca="1" si="184"/>
        <v>-506292969505582.38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-506292969505582.38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-2109554039606.593</v>
      </c>
      <c r="L5170" s="444">
        <f t="shared" ca="1" si="184"/>
        <v>-508402523545188.94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-508402523545188.94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-2118343848104.9539</v>
      </c>
      <c r="L5171" s="444">
        <f t="shared" ca="1" si="184"/>
        <v>-510520867393293.88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-510520867393293.88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-2127170280805.3911</v>
      </c>
      <c r="L5172" s="444">
        <f t="shared" ca="1" si="184"/>
        <v>-512648037674099.25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-512648037674099.25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-2136033490308.7466</v>
      </c>
      <c r="L5173" s="444">
        <f t="shared" ca="1" si="184"/>
        <v>-514784071164408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-514784071164408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-2144933629851.7</v>
      </c>
      <c r="L5174" s="444">
        <f t="shared" ca="1" si="184"/>
        <v>-516929004794259.69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-516929004794259.69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-2153870853309.4153</v>
      </c>
      <c r="L5175" s="444">
        <f t="shared" ca="1" si="184"/>
        <v>-519082875647569.13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-519082875647569.13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-2162845315198.2048</v>
      </c>
      <c r="L5176" s="444">
        <f t="shared" ca="1" si="184"/>
        <v>-521245720962767.31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-521245720962767.31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-2171857170678.1973</v>
      </c>
      <c r="L5177" s="444">
        <f t="shared" ca="1" si="184"/>
        <v>-523417578133445.5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-523417578133445.5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-2180906575556.0229</v>
      </c>
      <c r="L5178" s="444">
        <f t="shared" ca="1" si="184"/>
        <v>-525598484709001.5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-525598484709001.5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-2189993686287.5061</v>
      </c>
      <c r="L5179" s="444">
        <f t="shared" ca="1" si="184"/>
        <v>-527788478395289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-527788478395289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-2199118659980.3711</v>
      </c>
      <c r="L5180" s="444">
        <f t="shared" ca="1" si="184"/>
        <v>-529987597055269.38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-529987597055269.38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-2208281654396.9556</v>
      </c>
      <c r="L5181" s="444">
        <f t="shared" ca="1" si="184"/>
        <v>-532195878709666.31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-532195878709666.31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-2217482827956.9429</v>
      </c>
      <c r="L5182" s="444">
        <f t="shared" ca="1" si="184"/>
        <v>-534413361537623.25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-534413361537623.25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-2226722339740.0967</v>
      </c>
      <c r="L5183" s="444">
        <f t="shared" ca="1" si="184"/>
        <v>-536640083877363.38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-536640083877363.38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-2236000349489.0142</v>
      </c>
      <c r="L5184" s="444">
        <f t="shared" ca="1" si="184"/>
        <v>-538876084226852.38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-538876084226852.38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-2245317017611.8848</v>
      </c>
      <c r="L5185" s="444">
        <f t="shared" ca="1" si="184"/>
        <v>-541121401244464.25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-541121401244464.25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-2254672505185.2681</v>
      </c>
      <c r="L5186" s="444">
        <f t="shared" ca="1" si="184"/>
        <v>-543376073749649.5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-543376073749649.5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-2264066973956.873</v>
      </c>
      <c r="L5187" s="444">
        <f t="shared" ca="1" si="184"/>
        <v>-545640140723606.38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-545640140723606.38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-2273500586348.3599</v>
      </c>
      <c r="L5188" s="444">
        <f t="shared" ca="1" si="184"/>
        <v>-547913641309954.75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-547913641309954.75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-2282973505458.1445</v>
      </c>
      <c r="L5189" s="444">
        <f t="shared" ca="1" si="184"/>
        <v>-550196614815412.88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-550196614815412.88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-2292485895064.2207</v>
      </c>
      <c r="L5190" s="444">
        <f t="shared" ca="1" si="184"/>
        <v>-552489100710477.13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-552489100710477.13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-2302037919626.9878</v>
      </c>
      <c r="L5191" s="444">
        <f t="shared" ca="1" si="184"/>
        <v>-554791138630104.13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-554791138630104.13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-2311629744292.1006</v>
      </c>
      <c r="L5192" s="444">
        <f t="shared" ca="1" si="184"/>
        <v>-557102768374396.25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-557102768374396.25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-2321261534893.3179</v>
      </c>
      <c r="L5193" s="444">
        <f t="shared" ca="1" si="184"/>
        <v>-559424029909289.56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-559424029909289.56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-2330933457955.3735</v>
      </c>
      <c r="L5194" s="444">
        <f t="shared" ca="1" si="184"/>
        <v>-561754963367244.94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-561754963367244.94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-2340645680696.854</v>
      </c>
      <c r="L5195" s="444">
        <f t="shared" ca="1" si="184"/>
        <v>-564095609047941.75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-564095609047941.75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-2350398371033.0908</v>
      </c>
      <c r="L5196" s="444">
        <f t="shared" ca="1" si="184"/>
        <v>-566446007418974.88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-566446007418974.88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-2360191697579.062</v>
      </c>
      <c r="L5197" s="444">
        <f t="shared" ca="1" si="184"/>
        <v>-568806199116553.88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-568806199116553.88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-2370025829652.3076</v>
      </c>
      <c r="L5198" s="444">
        <f t="shared" ca="1" si="184"/>
        <v>-571176224946206.13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-571176224946206.13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-2379900937275.8589</v>
      </c>
      <c r="L5199" s="444">
        <f t="shared" ca="1" si="184"/>
        <v>-573556125883482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-573556125883482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-2389817191181.1748</v>
      </c>
      <c r="L5200" s="444">
        <f t="shared" ca="1" si="184"/>
        <v>-575945943074663.13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-575945943074663.13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-2399774762811.0962</v>
      </c>
      <c r="L5201" s="444">
        <f t="shared" ca="1" si="184"/>
        <v>-578345717837474.25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-578345717837474.25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-2409773824322.8096</v>
      </c>
      <c r="L5202" s="444">
        <f t="shared" ca="1" si="184"/>
        <v>-580755491661797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-580755491661797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-2419814548590.8208</v>
      </c>
      <c r="L5203" s="444">
        <f t="shared" ca="1" si="184"/>
        <v>-583175306210387.88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-583175306210387.88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-2429897109209.9492</v>
      </c>
      <c r="L5204" s="444">
        <f t="shared" ca="1" si="184"/>
        <v>-585605203319597.88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-585605203319597.88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-2440021680498.3242</v>
      </c>
      <c r="L5205" s="444">
        <f t="shared" ca="1" si="184"/>
        <v>-588045225000096.25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-588045225000096.25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-2450188437500.4009</v>
      </c>
      <c r="L5206" s="444">
        <f t="shared" ca="1" si="184"/>
        <v>-590495413437596.63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-590495413437596.63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-2460397555989.9858</v>
      </c>
      <c r="L5207" s="444">
        <f t="shared" ca="1" si="184"/>
        <v>-592955810993586.63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-592955810993586.63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-2470649212473.2773</v>
      </c>
      <c r="L5208" s="444">
        <f t="shared" ca="1" si="184"/>
        <v>-595426460206059.88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-595426460206059.88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-2480943584191.916</v>
      </c>
      <c r="L5209" s="444">
        <f t="shared" ca="1" si="184"/>
        <v>-597907403790251.75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-597907403790251.75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-2491280849126.0488</v>
      </c>
      <c r="L5210" s="444">
        <f t="shared" ca="1" si="184"/>
        <v>-600398684639377.75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-600398684639377.75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-2501661185997.4072</v>
      </c>
      <c r="L5211" s="444">
        <f t="shared" ca="1" si="184"/>
        <v>-602900345825375.13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-602900345825375.13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-2512084774272.3965</v>
      </c>
      <c r="L5212" s="444">
        <f t="shared" ca="1" si="184"/>
        <v>-605412430599647.5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-605412430599647.5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-2522551794165.1978</v>
      </c>
      <c r="L5213" s="444">
        <f t="shared" ca="1" si="184"/>
        <v>-607934982393812.75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-607934982393812.75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-2533062426640.8862</v>
      </c>
      <c r="L5214" s="444">
        <f t="shared" ca="1" si="184"/>
        <v>-610468044820453.63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-610468044820453.63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-2543616853418.5566</v>
      </c>
      <c r="L5215" s="444">
        <f t="shared" ca="1" si="184"/>
        <v>-613011661673872.13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-613011661673872.13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-2554215256974.4673</v>
      </c>
      <c r="L5216" s="444">
        <f t="shared" ca="1" si="184"/>
        <v>-615565876930846.63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-615565876930846.63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-2564857820545.1943</v>
      </c>
      <c r="L5217" s="444">
        <f t="shared" ca="1" si="184"/>
        <v>-618130734751391.88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-618130734751391.88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-2575544728130.7993</v>
      </c>
      <c r="L5218" s="444">
        <f t="shared" ca="1" si="184"/>
        <v>-620706279479522.63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-620706279479522.63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-2586276164498.0107</v>
      </c>
      <c r="L5219" s="444">
        <f t="shared" ca="1" si="184"/>
        <v>-623292555644020.63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-623292555644020.63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-2597052315183.4194</v>
      </c>
      <c r="L5220" s="444">
        <f t="shared" ca="1" si="184"/>
        <v>-625889607959204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-625889607959204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-2607873366496.6831</v>
      </c>
      <c r="L5221" s="444">
        <f t="shared" ca="1" si="184"/>
        <v>-628497481325700.63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-628497481325700.63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-2618739505523.7524</v>
      </c>
      <c r="L5222" s="444">
        <f t="shared" ca="1" si="184"/>
        <v>-631116220831224.38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-631116220831224.38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-2629650920130.1016</v>
      </c>
      <c r="L5223" s="444">
        <f t="shared" ca="1" si="184"/>
        <v>-633745871751354.5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-633745871751354.5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-2640607798963.9771</v>
      </c>
      <c r="L5224" s="444">
        <f t="shared" ca="1" si="184"/>
        <v>-636386479550318.5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-636386479550318.5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-2651610331459.6602</v>
      </c>
      <c r="L5225" s="444">
        <f t="shared" ca="1" si="184"/>
        <v>-639038089881778.13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-639038089881778.13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-2662658707840.7422</v>
      </c>
      <c r="L5226" s="444">
        <f t="shared" ca="1" si="184"/>
        <v>-641700748589618.88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-641700748589618.88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-2673753119123.4121</v>
      </c>
      <c r="L5227" s="444">
        <f t="shared" ca="1" si="184"/>
        <v>-644374501708742.25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-644374501708742.25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-2684893757119.7593</v>
      </c>
      <c r="L5228" s="444">
        <f t="shared" ca="1" si="184"/>
        <v>-647059395465862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-647059395465862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-2696080814441.0918</v>
      </c>
      <c r="L5229" s="444">
        <f t="shared" ca="1" si="184"/>
        <v>-649755476280303.13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-649755476280303.13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-2707314484501.2632</v>
      </c>
      <c r="L5230" s="444">
        <f t="shared" ca="1" si="184"/>
        <v>-652462790764804.38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-652462790764804.38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-2718594961520.0181</v>
      </c>
      <c r="L5231" s="444">
        <f t="shared" ca="1" si="184"/>
        <v>-655181385726324.38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-655181385726324.38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-2729922440526.3516</v>
      </c>
      <c r="L5232" s="444">
        <f t="shared" ca="1" si="184"/>
        <v>-657911308166850.75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-657911308166850.75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-2741297117361.8779</v>
      </c>
      <c r="L5233" s="444">
        <f t="shared" ca="1" si="184"/>
        <v>-660652605284212.63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-660652605284212.63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-2752719188684.2192</v>
      </c>
      <c r="L5234" s="444">
        <f t="shared" ca="1" si="184"/>
        <v>-663405324472896.88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-663405324472896.88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-2764188851970.4038</v>
      </c>
      <c r="L5235" s="444">
        <f t="shared" ca="1" si="184"/>
        <v>-666169513324867.25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-666169513324867.25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-2775706305520.2803</v>
      </c>
      <c r="L5236" s="444">
        <f t="shared" ca="1" si="184"/>
        <v>-668945219630387.5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-668945219630387.5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-2787271748459.9478</v>
      </c>
      <c r="L5237" s="444">
        <f t="shared" ca="1" si="184"/>
        <v>-671732491378847.5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-671732491378847.5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-2798885380745.1978</v>
      </c>
      <c r="L5238" s="444">
        <f t="shared" ca="1" si="184"/>
        <v>-674531376759592.75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-674531376759592.75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-2810547403164.9697</v>
      </c>
      <c r="L5239" s="444">
        <f t="shared" ca="1" si="184"/>
        <v>-677341924162757.75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-677341924162757.75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-2822258017344.8237</v>
      </c>
      <c r="L5240" s="444">
        <f t="shared" ca="1" si="184"/>
        <v>-680164182180102.63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-680164182180102.63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-2834017425750.4277</v>
      </c>
      <c r="L5241" s="444">
        <f t="shared" ca="1" si="184"/>
        <v>-682998199605853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-682998199605853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-2845825831691.0542</v>
      </c>
      <c r="L5242" s="444">
        <f t="shared" ca="1" si="184"/>
        <v>-685844025437544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-685844025437544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-2857683439323.1001</v>
      </c>
      <c r="L5243" s="444">
        <f t="shared" ca="1" si="184"/>
        <v>-688701708876867.13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-688701708876867.13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-2869590453653.6128</v>
      </c>
      <c r="L5244" s="444">
        <f t="shared" ca="1" si="184"/>
        <v>-691571299330520.75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-691571299330520.75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-2881547080543.8364</v>
      </c>
      <c r="L5245" s="444">
        <f t="shared" ca="1" si="184"/>
        <v>-694452846411064.63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-694452846411064.63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-2893553526712.769</v>
      </c>
      <c r="L5246" s="444">
        <f t="shared" ca="1" si="184"/>
        <v>-697346399937777.38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-697346399937777.38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-2905609999740.7393</v>
      </c>
      <c r="L5247" s="444">
        <f t="shared" ca="1" si="184"/>
        <v>-700252009937518.13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-700252009937518.13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-2917716708072.9922</v>
      </c>
      <c r="L5248" s="444">
        <f t="shared" ca="1" si="184"/>
        <v>-703169726645591.13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-703169726645591.13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-2929873861023.2964</v>
      </c>
      <c r="L5249" s="444">
        <f t="shared" ca="1" si="184"/>
        <v>-706099600506614.38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-706099600506614.38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-2942081668777.5601</v>
      </c>
      <c r="L5250" s="444">
        <f t="shared" ca="1" si="184"/>
        <v>-709041682175391.88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-709041682175391.88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-2954340342397.4663</v>
      </c>
      <c r="L5251" s="444">
        <f t="shared" ca="1" si="184"/>
        <v>-711996022517789.38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-711996022517789.38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-2966650093824.1226</v>
      </c>
      <c r="L5252" s="444">
        <f t="shared" ca="1" si="184"/>
        <v>-714962672611613.5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-714962672611613.5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-2979011135881.7227</v>
      </c>
      <c r="L5253" s="444">
        <f t="shared" ca="1" si="184"/>
        <v>-717941683747495.25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-717941683747495.25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-2991423682281.23</v>
      </c>
      <c r="L5254" s="444">
        <f t="shared" ca="1" si="184"/>
        <v>-720933107429776.5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-720933107429776.5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-3003887947624.0688</v>
      </c>
      <c r="L5255" s="444">
        <f t="shared" ca="1" si="184"/>
        <v>-723936995377400.63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-723936995377400.63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-3016404147405.8359</v>
      </c>
      <c r="L5256" s="444">
        <f t="shared" ca="1" si="184"/>
        <v>-726953399524806.5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-726953399524806.5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-3028972498020.0269</v>
      </c>
      <c r="L5257" s="444">
        <f t="shared" ca="1" si="184"/>
        <v>-729982372022826.5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-729982372022826.5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-3041593216761.7769</v>
      </c>
      <c r="L5258" s="444">
        <f t="shared" ca="1" si="184"/>
        <v>-733023965239588.25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-733023965239588.25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-3054266521831.6177</v>
      </c>
      <c r="L5259" s="444">
        <f t="shared" ca="1" si="184"/>
        <v>-736078231761419.88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-736078231761419.88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-3066992632339.2495</v>
      </c>
      <c r="L5260" s="444">
        <f t="shared" ca="1" si="184"/>
        <v>-739145224393759.13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-739145224393759.13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-3079771768307.3296</v>
      </c>
      <c r="L5261" s="444">
        <f t="shared" ca="1" si="184"/>
        <v>-742224996162066.5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-742224996162066.5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-3092604150675.2769</v>
      </c>
      <c r="L5262" s="444">
        <f t="shared" ca="1" si="184"/>
        <v>-745317600312741.75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-745317600312741.75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-3105490001303.0908</v>
      </c>
      <c r="L5263" s="444">
        <f t="shared" ca="1" si="184"/>
        <v>-748423090314044.88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-748423090314044.88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-3118429542975.187</v>
      </c>
      <c r="L5264" s="444">
        <f t="shared" ca="1" si="184"/>
        <v>-751541519857020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-751541519857020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-3131422999404.25</v>
      </c>
      <c r="L5265" s="444">
        <f t="shared" ca="1" si="184"/>
        <v>-754672942856424.25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-754672942856424.25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-3144470595235.1011</v>
      </c>
      <c r="L5266" s="444">
        <f t="shared" ca="1" si="184"/>
        <v>-757817413451659.38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-757817413451659.38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-3157572556048.5806</v>
      </c>
      <c r="L5267" s="444">
        <f t="shared" ca="1" si="184"/>
        <v>-760974986007708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-760974986007708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-3170729108365.4502</v>
      </c>
      <c r="L5268" s="444">
        <f t="shared" ca="1" si="184"/>
        <v>-764145715116073.5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-764145715116073.5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-3183940479650.3062</v>
      </c>
      <c r="L5269" s="444">
        <f t="shared" ca="1" si="184"/>
        <v>-767329655595723.75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-767329655595723.75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-3197206898315.5156</v>
      </c>
      <c r="L5270" s="444">
        <f t="shared" ca="1" si="184"/>
        <v>-770526862494039.25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-770526862494039.25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-3210528593725.1636</v>
      </c>
      <c r="L5271" s="444">
        <f t="shared" ca="1" si="184"/>
        <v>-773737391087764.38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-773737391087764.38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-3223905796199.0181</v>
      </c>
      <c r="L5272" s="444">
        <f t="shared" ca="1" si="184"/>
        <v>-776961296883963.38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-776961296883963.38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-3237338737016.5142</v>
      </c>
      <c r="L5273" s="444">
        <f t="shared" ca="1" si="184"/>
        <v>-780198635620979.88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-780198635620979.88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-3250827648420.7495</v>
      </c>
      <c r="L5274" s="444">
        <f t="shared" ca="1" si="184"/>
        <v>-783449463269400.63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-783449463269400.63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-3264372763622.5024</v>
      </c>
      <c r="L5275" s="444">
        <f t="shared" ca="1" si="184"/>
        <v>-786713836033023.13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-786713836033023.13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-3277974316804.2632</v>
      </c>
      <c r="L5276" s="444">
        <f t="shared" ca="1" si="184"/>
        <v>-789991810349827.38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-789991810349827.38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-3291632543124.2808</v>
      </c>
      <c r="L5277" s="444">
        <f t="shared" ca="1" si="184"/>
        <v>-793283442892951.63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-793283442892951.63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-3305347678720.6318</v>
      </c>
      <c r="L5278" s="444">
        <f t="shared" ca="1" si="184"/>
        <v>-796588790571672.25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-796588790571672.25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-3319119960715.3008</v>
      </c>
      <c r="L5279" s="444">
        <f t="shared" ca="1" si="184"/>
        <v>-799907910532387.5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-799907910532387.5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-3332949627218.2813</v>
      </c>
      <c r="L5280" s="444">
        <f t="shared" ca="1" si="184"/>
        <v>-803240860159605.75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-803240860159605.75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-3346836917331.6904</v>
      </c>
      <c r="L5281" s="444">
        <f t="shared" ca="1" si="184"/>
        <v>-806587697076937.5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-806587697076937.5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-3360782071153.9063</v>
      </c>
      <c r="L5282" s="444">
        <f t="shared" ca="1" si="184"/>
        <v>-809948479148091.38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-809948479148091.38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-3374785329783.7139</v>
      </c>
      <c r="L5283" s="444">
        <f t="shared" ca="1" si="184"/>
        <v>-813323264477875.13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-813323264477875.13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-3388846935324.4795</v>
      </c>
      <c r="L5284" s="444">
        <f t="shared" ca="1" si="184"/>
        <v>-816712111413199.63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-816712111413199.63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-3402967130888.3315</v>
      </c>
      <c r="L5285" s="444">
        <f t="shared" ca="1" si="184"/>
        <v>-820115078544088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-820115078544088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-3417146160600.3667</v>
      </c>
      <c r="L5286" s="444">
        <f t="shared" ca="1" si="184"/>
        <v>-823532224704688.38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-823532224704688.38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-3431384269602.8682</v>
      </c>
      <c r="L5287" s="444">
        <f t="shared" ca="1" si="184"/>
        <v>-826963608974291.25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-826963608974291.25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-3445681704059.5469</v>
      </c>
      <c r="L5288" s="444">
        <f t="shared" ca="1" si="184"/>
        <v>-830409290678350.75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-830409290678350.75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-3460038711159.7949</v>
      </c>
      <c r="L5289" s="444">
        <f t="shared" ca="1" si="184"/>
        <v>-833869329389510.5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-833869329389510.5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-3474455539122.9604</v>
      </c>
      <c r="L5290" s="444">
        <f t="shared" ca="1" si="184"/>
        <v>-837343784928633.5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-837343784928633.5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-3488932437202.6396</v>
      </c>
      <c r="L5291" s="444">
        <f t="shared" ca="1" si="184"/>
        <v>-840832717365836.13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-840832717365836.13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-3503469655690.9839</v>
      </c>
      <c r="L5292" s="444">
        <f t="shared" ca="1" si="184"/>
        <v>-844336187021527.13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-844336187021527.13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-3518067445923.0298</v>
      </c>
      <c r="L5293" s="444">
        <f t="shared" ca="1" si="184"/>
        <v>-847854254467450.13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-847854254467450.13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-3532726060281.042</v>
      </c>
      <c r="L5294" s="444">
        <f t="shared" ca="1" si="184"/>
        <v>-851386980527731.13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-851386980527731.13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-3547445752198.8794</v>
      </c>
      <c r="L5295" s="444">
        <f t="shared" ca="1" si="184"/>
        <v>-854934426279930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-854934426279930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-3562226776166.375</v>
      </c>
      <c r="L5296" s="444">
        <f t="shared" ca="1" si="184"/>
        <v>-858496653056096.38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-858496653056096.38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-3577069387733.7349</v>
      </c>
      <c r="L5297" s="444">
        <f t="shared" ca="1" si="184"/>
        <v>-862073722443830.13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-862073722443830.13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-3591973843515.959</v>
      </c>
      <c r="L5298" s="444">
        <f t="shared" ca="1" si="184"/>
        <v>-865665696287346.13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-865665696287346.13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-3606940401197.2754</v>
      </c>
      <c r="L5299" s="444">
        <f t="shared" ca="1" si="184"/>
        <v>-869272636688543.38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-869272636688543.38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-3621969319535.5972</v>
      </c>
      <c r="L5300" s="444">
        <f t="shared" ca="1" si="184"/>
        <v>-872894606008079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-872894606008079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-3637060858366.9956</v>
      </c>
      <c r="L5301" s="444">
        <f t="shared" ca="1" si="184"/>
        <v>-876531666866446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-876531666866446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-3652215278610.1914</v>
      </c>
      <c r="L5302" s="444">
        <f t="shared" ca="1" si="184"/>
        <v>-880183882145056.25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-880183882145056.25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-3667432842271.0679</v>
      </c>
      <c r="L5303" s="444">
        <f t="shared" ca="1" si="184"/>
        <v>-883851314987327.38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-883851314987327.38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-3682713812447.1973</v>
      </c>
      <c r="L5304" s="444">
        <f t="shared" ca="1" si="184"/>
        <v>-887534028799774.63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-887534028799774.63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-3698058453332.394</v>
      </c>
      <c r="L5305" s="444">
        <f t="shared" ca="1" si="184"/>
        <v>-891232087253107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-891232087253107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-3713467030221.2793</v>
      </c>
      <c r="L5306" s="444">
        <f t="shared" ca="1" si="184"/>
        <v>-894945554283328.25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-894945554283328.25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-3728939809513.8682</v>
      </c>
      <c r="L5307" s="444">
        <f t="shared" ca="1" si="184"/>
        <v>-898674494092842.13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-898674494092842.13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-3744477058720.1758</v>
      </c>
      <c r="L5308" s="444">
        <f t="shared" ca="1" si="184"/>
        <v>-902418971151562.25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-902418971151562.25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-3760079046464.8433</v>
      </c>
      <c r="L5309" s="444">
        <f t="shared" ca="1" si="184"/>
        <v>-906179050198027.13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-906179050198027.13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-3775746042491.7798</v>
      </c>
      <c r="L5310" s="444">
        <f t="shared" ca="1" si="184"/>
        <v>-909954796240518.88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-909954796240518.88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-3791478317668.8286</v>
      </c>
      <c r="L5311" s="444">
        <f t="shared" ca="1" si="184"/>
        <v>-913746274558187.75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-913746274558187.75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-3807276143992.4492</v>
      </c>
      <c r="L5312" s="444">
        <f t="shared" ca="1" si="184"/>
        <v>-917553550702180.25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-917553550702180.25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-3823139794592.4175</v>
      </c>
      <c r="L5313" s="444">
        <f t="shared" ca="1" si="184"/>
        <v>-921376690496772.63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-921376690496772.63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-3839069543736.5532</v>
      </c>
      <c r="L5314" s="444">
        <f t="shared" ca="1" si="184"/>
        <v>-925215760040509.13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-925215760040509.13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-3855065666835.4551</v>
      </c>
      <c r="L5315" s="444">
        <f t="shared" ca="1" si="184"/>
        <v>-929070825707344.63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-929070825707344.63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-3871128440447.2686</v>
      </c>
      <c r="L5316" s="444">
        <f t="shared" ca="1" si="184"/>
        <v>-932941954147791.88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-932941954147791.88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-3887258142282.4663</v>
      </c>
      <c r="L5317" s="444">
        <f t="shared" ca="1" si="184"/>
        <v>-936829212290074.38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-936829212290074.38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-3903455051208.6431</v>
      </c>
      <c r="L5318" s="444">
        <f t="shared" ca="1" si="184"/>
        <v>-940732667341283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-940732667341283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-3919719447255.3452</v>
      </c>
      <c r="L5319" s="444">
        <f t="shared" ca="1" si="184"/>
        <v>-944652386788538.38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-944652386788538.38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-3936051611618.9092</v>
      </c>
      <c r="L5320" s="444">
        <f t="shared" ca="1" si="184"/>
        <v>-948588438400157.25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-948588438400157.25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-3952451826667.3218</v>
      </c>
      <c r="L5321" s="444">
        <f t="shared" ca="1" si="184"/>
        <v>-952540890226824.63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-952540890226824.63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-3968920375945.1021</v>
      </c>
      <c r="L5322" s="444">
        <f t="shared" ca="1" si="184"/>
        <v>-956509810602769.75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-956509810602769.75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-3985457544178.207</v>
      </c>
      <c r="L5323" s="444">
        <f t="shared" ca="1" si="184"/>
        <v>-960495268146948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-960495268146948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-4002063617278.9497</v>
      </c>
      <c r="L5324" s="444">
        <f t="shared" ca="1" si="184"/>
        <v>-964497331764227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-964497331764227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-4018738882350.9458</v>
      </c>
      <c r="L5325" s="444">
        <f t="shared" ca="1" si="184"/>
        <v>-968516070646578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-968516070646578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-4035483627694.0747</v>
      </c>
      <c r="L5326" s="444">
        <f t="shared" ca="1" si="184"/>
        <v>-972551554274272.13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-972551554274272.13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-4052298142809.4673</v>
      </c>
      <c r="L5327" s="444">
        <f t="shared" ca="1" si="184"/>
        <v>-976603852417081.63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-976603852417081.63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-4069182718404.5063</v>
      </c>
      <c r="L5328" s="444">
        <f t="shared" ca="1" si="184"/>
        <v>-980673035135486.13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-980673035135486.13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-4086137646397.8589</v>
      </c>
      <c r="L5329" s="444">
        <f t="shared" ca="1" si="184"/>
        <v>-984759172781884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-984759172781884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-4103163219924.5161</v>
      </c>
      <c r="L5330" s="444">
        <f t="shared" ca="1" si="184"/>
        <v>-988862336001808.5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-988862336001808.5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-4120259733340.8687</v>
      </c>
      <c r="L5331" s="444">
        <f t="shared" ca="1" si="184"/>
        <v>-992982595735149.38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-992982595735149.38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-4137427482229.7891</v>
      </c>
      <c r="L5332" s="444">
        <f t="shared" ca="1" si="184"/>
        <v>-997120023217379.13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-997120023217379.13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-4154666763405.7461</v>
      </c>
      <c r="L5333" s="444">
        <f t="shared" ca="1" si="184"/>
        <v>-1001274689980784.9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-1001274689980784.9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-4171977874919.937</v>
      </c>
      <c r="L5334" s="444">
        <f t="shared" ca="1" si="184"/>
        <v>-1005446667855704.8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-1005446667855704.8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-4189361116065.4365</v>
      </c>
      <c r="L5335" s="444">
        <f t="shared" ca="1" si="184"/>
        <v>-1009636028971770.1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-1009636028971770.1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-4206816787382.3755</v>
      </c>
      <c r="L5336" s="444">
        <f t="shared" ca="1" si="184"/>
        <v>-1013842845759152.5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-1013842845759152.5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-4224345190663.1353</v>
      </c>
      <c r="L5337" s="444">
        <f t="shared" ca="1" si="184"/>
        <v>-1018067190949815.6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-1018067190949815.6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-4241946628957.5649</v>
      </c>
      <c r="L5338" s="444">
        <f t="shared" ca="1" si="184"/>
        <v>-1022309137578773.3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-1022309137578773.3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-4259621406578.2217</v>
      </c>
      <c r="L5339" s="444">
        <f t="shared" ca="1" si="184"/>
        <v>-1026568758985351.5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-1026568758985351.5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-4277369829105.6313</v>
      </c>
      <c r="L5340" s="444">
        <f t="shared" ca="1" si="184"/>
        <v>-1030846128814457.1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-1030846128814457.1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-4295192203393.5713</v>
      </c>
      <c r="L5341" s="444">
        <f t="shared" ca="1" si="184"/>
        <v>-1035141321017850.8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-1035141321017850.8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-4313088837574.3779</v>
      </c>
      <c r="L5342" s="444">
        <f t="shared" ca="1" si="184"/>
        <v>-1039454409855425.1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-1039454409855425.1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-4331060041064.2715</v>
      </c>
      <c r="L5343" s="444">
        <f t="shared" ca="1" si="184"/>
        <v>-1043785469896489.4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-1043785469896489.4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-4349106124568.7056</v>
      </c>
      <c r="L5344" s="444">
        <f t="shared" ca="1" si="184"/>
        <v>-1048134576021058.1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-1048134576021058.1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-4367227400087.7422</v>
      </c>
      <c r="L5345" s="444">
        <f t="shared" ca="1" si="184"/>
        <v>-1052501803421145.9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-1052501803421145.9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-4385424180921.4404</v>
      </c>
      <c r="L5346" s="444">
        <f t="shared" ca="1" si="184"/>
        <v>-1056887227602067.4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-1056887227602067.4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-4403696781675.2803</v>
      </c>
      <c r="L5347" s="444">
        <f t="shared" ca="1" si="184"/>
        <v>-1061290924383742.6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-1061290924383742.6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-4422045518265.5947</v>
      </c>
      <c r="L5348" s="444">
        <f t="shared" ca="1" si="184"/>
        <v>-1065712969902008.3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-1065712969902008.3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-4440470707925.0342</v>
      </c>
      <c r="L5349" s="444">
        <f t="shared" ca="1" si="184"/>
        <v>-1070153440609933.3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-1070153440609933.3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-4458972669208.0547</v>
      </c>
      <c r="L5350" s="444">
        <f t="shared" ca="1" si="184"/>
        <v>-1074612413279141.3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-1074612413279141.3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-4477551721996.4219</v>
      </c>
      <c r="L5351" s="444">
        <f t="shared" ca="1" si="184"/>
        <v>-1079089965001137.6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-1079089965001137.6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-4496208187504.7402</v>
      </c>
      <c r="L5352" s="444">
        <f t="shared" ca="1" si="184"/>
        <v>-1083586173188642.4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-1083586173188642.4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-4514942388286.0098</v>
      </c>
      <c r="L5353" s="444">
        <f t="shared" ca="1" si="184"/>
        <v>-1088101115576928.4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-1088101115576928.4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-4533754648237.2012</v>
      </c>
      <c r="L5354" s="444">
        <f t="shared" ca="1" si="184"/>
        <v>-1092634870225165.6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-1092634870225165.6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-4552645292604.8564</v>
      </c>
      <c r="L5355" s="444">
        <f t="shared" ca="1" si="184"/>
        <v>-1097187515517770.5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-1097187515517770.5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-4571614647990.71</v>
      </c>
      <c r="L5356" s="444">
        <f t="shared" ca="1" si="184"/>
        <v>-1101759130165761.3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-1101759130165761.3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-4590663042357.3389</v>
      </c>
      <c r="L5357" s="444">
        <f t="shared" ca="1" si="184"/>
        <v>-1106349793208118.6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-1106349793208118.6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-4609790805033.8271</v>
      </c>
      <c r="L5358" s="444">
        <f t="shared" ca="1" si="184"/>
        <v>-1110959584013152.5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-1110959584013152.5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-4628998266721.4688</v>
      </c>
      <c r="L5359" s="444">
        <f t="shared" ca="1" si="184"/>
        <v>-1115588582279874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-1115588582279874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-4648285759499.4756</v>
      </c>
      <c r="L5360" s="444">
        <f t="shared" ca="1" si="184"/>
        <v>-1120236868039373.5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-1120236868039373.5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-4667653616830.7227</v>
      </c>
      <c r="L5361" s="444">
        <f t="shared" ca="1" si="184"/>
        <v>-1124904521656204.3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-1124904521656204.3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-4687102173567.5176</v>
      </c>
      <c r="L5362" s="444">
        <f t="shared" ca="1" si="184"/>
        <v>-1129591623829771.8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-1129591623829771.8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-4706631765957.3818</v>
      </c>
      <c r="L5363" s="444">
        <f t="shared" ref="L5363:L5617" ca="1" si="189">I5363-J5363+K5363</f>
        <v>-1134298255595729.3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-1134298255595729.3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-4726242731648.8721</v>
      </c>
      <c r="L5364" s="444">
        <f t="shared" ca="1" si="189"/>
        <v>-1139024498327378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-1139024498327378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-4745935409697.4082</v>
      </c>
      <c r="L5365" s="444">
        <f t="shared" ca="1" si="189"/>
        <v>-1143770433737075.5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-1143770433737075.5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-4765710140571.1475</v>
      </c>
      <c r="L5366" s="444">
        <f t="shared" ca="1" si="189"/>
        <v>-1148536143877646.8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-1148536143877646.8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-4785567266156.8613</v>
      </c>
      <c r="L5367" s="444">
        <f t="shared" ca="1" si="189"/>
        <v>-1153321711143803.5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-1153321711143803.5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-4805507129765.8477</v>
      </c>
      <c r="L5368" s="444">
        <f t="shared" ca="1" si="189"/>
        <v>-1158127218273569.3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-1158127218273569.3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-4825530076139.8721</v>
      </c>
      <c r="L5369" s="444">
        <f t="shared" ca="1" si="189"/>
        <v>-1162952748349709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-1162952748349709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-4845636451457.1211</v>
      </c>
      <c r="L5370" s="444">
        <f t="shared" ca="1" si="189"/>
        <v>-1167798384801166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-1167798384801166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-4865826603338.1914</v>
      </c>
      <c r="L5371" s="444">
        <f t="shared" ca="1" si="189"/>
        <v>-1172664211404504.3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-1172664211404504.3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-4886100880852.1006</v>
      </c>
      <c r="L5372" s="444">
        <f t="shared" ca="1" si="189"/>
        <v>-1177550312285356.3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-1177550312285356.3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-4906459634522.3174</v>
      </c>
      <c r="L5373" s="444">
        <f t="shared" ca="1" si="189"/>
        <v>-1182456771919878.5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-1182456771919878.5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-4926903216332.8271</v>
      </c>
      <c r="L5374" s="444">
        <f t="shared" ca="1" si="189"/>
        <v>-1187383675136211.3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-1187383675136211.3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-4947431979734.2139</v>
      </c>
      <c r="L5375" s="444">
        <f t="shared" ca="1" si="189"/>
        <v>-1192331107115945.5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-1192331107115945.5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-4968046279649.7725</v>
      </c>
      <c r="L5376" s="444">
        <f t="shared" ca="1" si="189"/>
        <v>-1197299153395595.3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-1197299153395595.3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-4988746472481.6465</v>
      </c>
      <c r="L5377" s="444">
        <f t="shared" ca="1" si="189"/>
        <v>-1202287899868077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-1202287899868077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-5009532916116.9873</v>
      </c>
      <c r="L5378" s="444">
        <f t="shared" ca="1" si="189"/>
        <v>-1207297432784194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-1207297432784194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-5030405969934.1416</v>
      </c>
      <c r="L5379" s="444">
        <f t="shared" ca="1" si="189"/>
        <v>-1212327838754128.3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-1212327838754128.3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-5051365994808.8672</v>
      </c>
      <c r="L5380" s="444">
        <f t="shared" ca="1" si="189"/>
        <v>-1217379204748937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-1217379204748937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-5072413353120.5703</v>
      </c>
      <c r="L5381" s="444">
        <f t="shared" ca="1" si="189"/>
        <v>-1222451618102057.5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-1222451618102057.5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-5093548408758.5732</v>
      </c>
      <c r="L5382" s="444">
        <f t="shared" ca="1" si="189"/>
        <v>-1227545166510816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-1227545166510816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-5114771527128.4004</v>
      </c>
      <c r="L5383" s="444">
        <f t="shared" ca="1" si="189"/>
        <v>-1232659938037944.5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-1232659938037944.5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-5136083075158.1016</v>
      </c>
      <c r="L5384" s="444">
        <f t="shared" ca="1" si="189"/>
        <v>-1237796021113102.5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-1237796021113102.5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-5157483421304.5938</v>
      </c>
      <c r="L5385" s="444">
        <f t="shared" ca="1" si="189"/>
        <v>-1242953504534407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-1242953504534407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-5178972935560.0293</v>
      </c>
      <c r="L5386" s="444">
        <f t="shared" ca="1" si="189"/>
        <v>-1248132477469967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-1248132477469967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-5200551989458.1953</v>
      </c>
      <c r="L5387" s="444">
        <f t="shared" ca="1" si="189"/>
        <v>-1253333029459425.3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-1253333029459425.3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-5222220956080.9385</v>
      </c>
      <c r="L5388" s="444">
        <f t="shared" ca="1" si="189"/>
        <v>-1258555250415506.3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-1258555250415506.3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-5243980210064.6094</v>
      </c>
      <c r="L5389" s="444">
        <f t="shared" ca="1" si="189"/>
        <v>-1263799230625570.8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-1263799230625570.8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-5265830127606.5449</v>
      </c>
      <c r="L5390" s="444">
        <f t="shared" ca="1" si="189"/>
        <v>-1269065060753177.3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-1269065060753177.3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-5287771086471.5723</v>
      </c>
      <c r="L5391" s="444">
        <f t="shared" ca="1" si="189"/>
        <v>-1274352831839648.8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-1274352831839648.8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-5309803465998.5361</v>
      </c>
      <c r="L5392" s="444">
        <f t="shared" ca="1" si="189"/>
        <v>-1279662635305647.3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-1279662635305647.3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-5331927647106.8633</v>
      </c>
      <c r="L5393" s="444">
        <f t="shared" ca="1" si="189"/>
        <v>-1284994562952754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-1284994562952754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-5354144012303.1416</v>
      </c>
      <c r="L5394" s="444">
        <f t="shared" ca="1" si="189"/>
        <v>-1290348706965057.3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-1290348706965057.3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-5376452945687.7383</v>
      </c>
      <c r="L5395" s="444">
        <f t="shared" ca="1" si="189"/>
        <v>-1295725159910745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-1295725159910745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-5398854832961.4375</v>
      </c>
      <c r="L5396" s="444">
        <f t="shared" ca="1" si="189"/>
        <v>-1301124014743706.5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-1301124014743706.5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-5421350061432.1104</v>
      </c>
      <c r="L5397" s="444">
        <f t="shared" ca="1" si="189"/>
        <v>-1306545364805138.5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-1306545364805138.5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-5443939020021.4102</v>
      </c>
      <c r="L5398" s="444">
        <f t="shared" ca="1" si="189"/>
        <v>-1311989303825160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-1311989303825160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-5466622099271.5</v>
      </c>
      <c r="L5399" s="444">
        <f t="shared" ca="1" si="189"/>
        <v>-1317455925924431.5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-1317455925924431.5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-5489399691351.7979</v>
      </c>
      <c r="L5400" s="444">
        <f t="shared" ca="1" si="189"/>
        <v>-1322945325615783.3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-1322945325615783.3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-5512272190065.7637</v>
      </c>
      <c r="L5401" s="444">
        <f t="shared" ca="1" si="189"/>
        <v>-1328457597805849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-1328457597805849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-5535239990857.7041</v>
      </c>
      <c r="L5402" s="444">
        <f t="shared" ca="1" si="189"/>
        <v>-1333992837796706.8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-1333992837796706.8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-5558303490819.6113</v>
      </c>
      <c r="L5403" s="444">
        <f t="shared" ca="1" si="189"/>
        <v>-1339551141287526.3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-1339551141287526.3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-5581463088698.0264</v>
      </c>
      <c r="L5404" s="444">
        <f t="shared" ca="1" si="189"/>
        <v>-1345132604376224.3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-1345132604376224.3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-5604719184900.9346</v>
      </c>
      <c r="L5405" s="444">
        <f t="shared" ca="1" si="189"/>
        <v>-1350737323561125.3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-1350737323561125.3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-5628072181504.6885</v>
      </c>
      <c r="L5406" s="444">
        <f t="shared" ca="1" si="189"/>
        <v>-1356365395742630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-1356365395742630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-5651522482260.958</v>
      </c>
      <c r="L5407" s="444">
        <f t="shared" ca="1" si="189"/>
        <v>-1362016918224891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-1362016918224891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-5675070492603.7129</v>
      </c>
      <c r="L5408" s="444">
        <f t="shared" ca="1" si="189"/>
        <v>-1367691988717494.8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-1367691988717494.8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-5698716619656.2285</v>
      </c>
      <c r="L5409" s="444">
        <f t="shared" ca="1" si="189"/>
        <v>-1373390705337151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-1373390705337151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-5722461272238.1289</v>
      </c>
      <c r="L5410" s="444">
        <f t="shared" ca="1" si="189"/>
        <v>-1379113166609389.3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-1379113166609389.3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-5746304860872.4551</v>
      </c>
      <c r="L5411" s="444">
        <f t="shared" ca="1" si="189"/>
        <v>-1384859471470261.8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-1384859471470261.8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-5770247797792.7568</v>
      </c>
      <c r="L5412" s="444">
        <f t="shared" ca="1" si="189"/>
        <v>-1390629719268054.5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-1390629719268054.5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-5794290496950.2266</v>
      </c>
      <c r="L5413" s="444">
        <f t="shared" ca="1" si="189"/>
        <v>-1396424009765004.8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-1396424009765004.8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-5818433374020.8535</v>
      </c>
      <c r="L5414" s="444">
        <f t="shared" ca="1" si="189"/>
        <v>-1402242443139025.5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-1402242443139025.5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-5842676846412.6064</v>
      </c>
      <c r="L5415" s="444">
        <f t="shared" ca="1" si="189"/>
        <v>-1408085119985438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-1408085119985438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-5867021333272.6582</v>
      </c>
      <c r="L5416" s="444">
        <f t="shared" ca="1" si="189"/>
        <v>-1413952141318710.8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-1413952141318710.8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-5891467255494.6279</v>
      </c>
      <c r="L5417" s="444">
        <f t="shared" ca="1" si="189"/>
        <v>-1419843608574205.5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-1419843608574205.5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-5916015035725.8564</v>
      </c>
      <c r="L5418" s="444">
        <f t="shared" ca="1" si="189"/>
        <v>-1425759623609931.3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-1425759623609931.3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-5940665098374.7139</v>
      </c>
      <c r="L5419" s="444">
        <f t="shared" ca="1" si="189"/>
        <v>-1431700288708306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-1431700288708306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-5965417869617.9414</v>
      </c>
      <c r="L5420" s="444">
        <f t="shared" ca="1" si="189"/>
        <v>-1437665706577924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-1437665706577924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-5990273777408.0166</v>
      </c>
      <c r="L5421" s="444">
        <f t="shared" ca="1" si="189"/>
        <v>-1443655980355332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-1443655980355332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-6015233251480.5498</v>
      </c>
      <c r="L5422" s="444">
        <f t="shared" ca="1" si="189"/>
        <v>-1449671213606812.5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-1449671213606812.5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-6040296723361.7188</v>
      </c>
      <c r="L5423" s="444">
        <f t="shared" ca="1" si="189"/>
        <v>-1455711510330174.3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-1455711510330174.3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-6065464626375.7256</v>
      </c>
      <c r="L5424" s="444">
        <f t="shared" ca="1" si="189"/>
        <v>-1461776974956550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-1461776974956550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-6090737395652.292</v>
      </c>
      <c r="L5425" s="444">
        <f t="shared" ca="1" si="189"/>
        <v>-1467867712352202.3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-1467867712352202.3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-6116115468134.1758</v>
      </c>
      <c r="L5426" s="444">
        <f t="shared" ca="1" si="189"/>
        <v>-1473983827820336.5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-1473983827820336.5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-6141599282584.7354</v>
      </c>
      <c r="L5427" s="444">
        <f t="shared" ca="1" si="189"/>
        <v>-1480125427102921.3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-1480125427102921.3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-6167189279595.5049</v>
      </c>
      <c r="L5428" s="444">
        <f t="shared" ca="1" si="189"/>
        <v>-1486292616382516.8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-1486292616382516.8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-6192885901593.8193</v>
      </c>
      <c r="L5429" s="444">
        <f t="shared" ca="1" si="189"/>
        <v>-1492485502284110.5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-1492485502284110.5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-6218689592850.46</v>
      </c>
      <c r="L5430" s="444">
        <f t="shared" ca="1" si="189"/>
        <v>-1498704191876961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-1498704191876961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-6244600799487.3379</v>
      </c>
      <c r="L5431" s="444">
        <f t="shared" ca="1" si="189"/>
        <v>-1504948792676448.3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-1504948792676448.3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-6270619969485.2012</v>
      </c>
      <c r="L5432" s="444">
        <f t="shared" ca="1" si="189"/>
        <v>-1511219412645933.5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-1511219412645933.5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-6296747552691.3896</v>
      </c>
      <c r="L5433" s="444">
        <f t="shared" ca="1" si="189"/>
        <v>-1517516160198625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-1517516160198625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-6322984000827.6045</v>
      </c>
      <c r="L5434" s="444">
        <f t="shared" ca="1" si="189"/>
        <v>-1523839144199452.5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-1523839144199452.5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-6349329767497.7188</v>
      </c>
      <c r="L5435" s="444">
        <f t="shared" ca="1" si="189"/>
        <v>-1530188473966950.3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-1530188473966950.3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-6375785308195.626</v>
      </c>
      <c r="L5436" s="444">
        <f t="shared" ca="1" si="189"/>
        <v>-1536564259275146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-1536564259275146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-6402351080313.1084</v>
      </c>
      <c r="L5437" s="444">
        <f t="shared" ca="1" si="189"/>
        <v>-1542966610355459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-1542966610355459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-6429027543147.7461</v>
      </c>
      <c r="L5438" s="444">
        <f t="shared" ca="1" si="189"/>
        <v>-1549395637898606.8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-1549395637898606.8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-6455815157910.8613</v>
      </c>
      <c r="L5439" s="444">
        <f t="shared" ca="1" si="189"/>
        <v>-1555851453056517.5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-1555851453056517.5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-6482714387735.4893</v>
      </c>
      <c r="L5440" s="444">
        <f t="shared" ca="1" si="189"/>
        <v>-1562334167444253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-1562334167444253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-6509725697684.3877</v>
      </c>
      <c r="L5441" s="444">
        <f t="shared" ca="1" si="189"/>
        <v>-1568843893141937.5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-1568843893141937.5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-6536849554758.0732</v>
      </c>
      <c r="L5442" s="444">
        <f t="shared" ca="1" si="189"/>
        <v>-1575380742696695.5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-1575380742696695.5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-6564086427902.8975</v>
      </c>
      <c r="L5443" s="444">
        <f t="shared" ca="1" si="189"/>
        <v>-1581944829124598.5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-1581944829124598.5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-6591436788019.1602</v>
      </c>
      <c r="L5444" s="444">
        <f t="shared" ca="1" si="189"/>
        <v>-1588536265912617.8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-1588536265912617.8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-6618901107969.2402</v>
      </c>
      <c r="L5445" s="444">
        <f t="shared" ca="1" si="189"/>
        <v>-1595155167020587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-1595155167020587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-6646479862585.7793</v>
      </c>
      <c r="L5446" s="444">
        <f t="shared" ca="1" si="189"/>
        <v>-1601801646883172.8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-1601801646883172.8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-6674173528679.8867</v>
      </c>
      <c r="L5447" s="444">
        <f t="shared" ca="1" si="189"/>
        <v>-1608475820411852.8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-1608475820411852.8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-6701982585049.3867</v>
      </c>
      <c r="L5448" s="444">
        <f t="shared" ca="1" si="189"/>
        <v>-1615177802996902.3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-1615177802996902.3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-6729907512487.0928</v>
      </c>
      <c r="L5449" s="444">
        <f t="shared" ca="1" si="189"/>
        <v>-1621907710509389.3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-1621907710509389.3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-6757948793789.1221</v>
      </c>
      <c r="L5450" s="444">
        <f t="shared" ca="1" si="189"/>
        <v>-1628665659303178.3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-1628665659303178.3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-6786106913763.2422</v>
      </c>
      <c r="L5451" s="444">
        <f t="shared" ca="1" si="189"/>
        <v>-1635451766216941.5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-1635451766216941.5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-6814382359237.2559</v>
      </c>
      <c r="L5452" s="444">
        <f t="shared" ca="1" si="189"/>
        <v>-1642266148576178.8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-1642266148576178.8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-6842775619067.4111</v>
      </c>
      <c r="L5453" s="444">
        <f t="shared" ca="1" si="189"/>
        <v>-1649108924195246.3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-1649108924195246.3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-6871287184146.8594</v>
      </c>
      <c r="L5454" s="444">
        <f t="shared" ca="1" si="189"/>
        <v>-1655980211379393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-1655980211379393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-6899917547414.1377</v>
      </c>
      <c r="L5455" s="444">
        <f t="shared" ca="1" si="189"/>
        <v>-1662880128926807.3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-1662880128926807.3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-6928667203861.6973</v>
      </c>
      <c r="L5456" s="444">
        <f t="shared" ca="1" si="189"/>
        <v>-1669808796130669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-1669808796130669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-6957536650544.4541</v>
      </c>
      <c r="L5457" s="444">
        <f t="shared" ca="1" si="189"/>
        <v>-1676766332781213.5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-1676766332781213.5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-6986526386588.3896</v>
      </c>
      <c r="L5458" s="444">
        <f t="shared" ca="1" si="189"/>
        <v>-1683752859167802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-1683752859167802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-7015636913199.1748</v>
      </c>
      <c r="L5459" s="444">
        <f t="shared" ca="1" si="189"/>
        <v>-1690768496081001.3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-1690768496081001.3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-7044868733670.8389</v>
      </c>
      <c r="L5460" s="444">
        <f t="shared" ca="1" si="189"/>
        <v>-1697813364814672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-1697813364814672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-7074222353394.4668</v>
      </c>
      <c r="L5461" s="444">
        <f t="shared" ca="1" si="189"/>
        <v>-1704887587168066.5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-1704887587168066.5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-7103698279866.9434</v>
      </c>
      <c r="L5462" s="444">
        <f t="shared" ca="1" si="189"/>
        <v>-1711991285447933.5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-1711991285447933.5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-7133297022699.7227</v>
      </c>
      <c r="L5463" s="444">
        <f t="shared" ca="1" si="189"/>
        <v>-1719124582470633.3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-1719124582470633.3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-7163019093627.6387</v>
      </c>
      <c r="L5464" s="444">
        <f t="shared" ca="1" si="189"/>
        <v>-1726287601564261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-1726287601564261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-7192865006517.7539</v>
      </c>
      <c r="L5465" s="444">
        <f t="shared" ca="1" si="189"/>
        <v>-1733480466570778.8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-1733480466570778.8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-7222835277378.2451</v>
      </c>
      <c r="L5466" s="444">
        <f t="shared" ca="1" si="189"/>
        <v>-1740703301848157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-1740703301848157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-7252930424367.3203</v>
      </c>
      <c r="L5467" s="444">
        <f t="shared" ca="1" si="189"/>
        <v>-1747956232272524.3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-1747956232272524.3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-7283150967802.1846</v>
      </c>
      <c r="L5468" s="444">
        <f t="shared" ca="1" si="189"/>
        <v>-1755239383240326.5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-1755239383240326.5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-7313497430168.0273</v>
      </c>
      <c r="L5469" s="444">
        <f t="shared" ca="1" si="189"/>
        <v>-1762552880670494.5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-1762552880670494.5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-7343970336127.0605</v>
      </c>
      <c r="L5470" s="444">
        <f t="shared" ca="1" si="189"/>
        <v>-1769896851006621.5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-1769896851006621.5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-7374570212527.5898</v>
      </c>
      <c r="L5471" s="444">
        <f t="shared" ca="1" si="189"/>
        <v>-1777271421219149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-1777271421219149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-7405297588413.1211</v>
      </c>
      <c r="L5472" s="444">
        <f t="shared" ca="1" si="189"/>
        <v>-1784676718807562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-1784676718807562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-7436152995031.5078</v>
      </c>
      <c r="L5473" s="444">
        <f t="shared" ca="1" si="189"/>
        <v>-1792112871802593.5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-1792112871802593.5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-7467136965844.1406</v>
      </c>
      <c r="L5474" s="444">
        <f t="shared" ca="1" si="189"/>
        <v>-1799580008768437.8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-1799580008768437.8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-7498250036535.1582</v>
      </c>
      <c r="L5475" s="444">
        <f t="shared" ca="1" si="189"/>
        <v>-1807078258804973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-1807078258804973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-7529492745020.7197</v>
      </c>
      <c r="L5476" s="444">
        <f t="shared" ca="1" si="189"/>
        <v>-1814607751549993.8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-1814607751549993.8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-7560865631458.3076</v>
      </c>
      <c r="L5477" s="444">
        <f t="shared" ca="1" si="189"/>
        <v>-1822168617181452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-1822168617181452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-7592369238256.0508</v>
      </c>
      <c r="L5478" s="444">
        <f t="shared" ca="1" si="189"/>
        <v>-1829760986419708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-1829760986419708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-7624004110082.1162</v>
      </c>
      <c r="L5479" s="444">
        <f t="shared" ca="1" si="189"/>
        <v>-1837384990529790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-1837384990529790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-7655770793874.124</v>
      </c>
      <c r="L5480" s="444">
        <f t="shared" ca="1" si="189"/>
        <v>-1845040761323664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-1845040761323664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-7687669838848.5996</v>
      </c>
      <c r="L5481" s="444">
        <f t="shared" ca="1" si="189"/>
        <v>-1852728431162512.5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-1852728431162512.5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-7719701796510.4688</v>
      </c>
      <c r="L5482" s="444">
        <f t="shared" ca="1" si="189"/>
        <v>-1860448132959023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-1860448132959023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-7751867220662.5957</v>
      </c>
      <c r="L5483" s="444">
        <f t="shared" ca="1" si="189"/>
        <v>-1868200000179685.5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-1868200000179685.5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-7784166667415.3555</v>
      </c>
      <c r="L5484" s="444">
        <f t="shared" ca="1" si="189"/>
        <v>-1875984166847100.8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-1875984166847100.8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-7816600695196.2529</v>
      </c>
      <c r="L5485" s="444">
        <f t="shared" ca="1" si="189"/>
        <v>-1883800767542297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-1883800767542297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-7849169864759.5703</v>
      </c>
      <c r="L5486" s="444">
        <f t="shared" ca="1" si="189"/>
        <v>-1891649937407056.5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-1891649937407056.5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-7881874739196.0684</v>
      </c>
      <c r="L5487" s="444">
        <f t="shared" ca="1" si="189"/>
        <v>-1899531812146252.5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-1899531812146252.5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-7914715883942.7188</v>
      </c>
      <c r="L5488" s="444">
        <f t="shared" ca="1" si="189"/>
        <v>-1907446528030195.3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-1907446528030195.3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-7947693866792.4805</v>
      </c>
      <c r="L5489" s="444">
        <f t="shared" ca="1" si="189"/>
        <v>-1915394221896987.8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-1915394221896987.8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-7980809257904.1143</v>
      </c>
      <c r="L5490" s="444">
        <f t="shared" ca="1" si="189"/>
        <v>-1923375031154891.8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-1923375031154891.8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-8014062629812.0488</v>
      </c>
      <c r="L5491" s="444">
        <f t="shared" ca="1" si="189"/>
        <v>-1931389093784703.8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-1931389093784703.8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-8047454557436.2656</v>
      </c>
      <c r="L5492" s="444">
        <f t="shared" ca="1" si="189"/>
        <v>-1939436548342140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-1939436548342140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-8080985618092.25</v>
      </c>
      <c r="L5493" s="444">
        <f t="shared" ca="1" si="189"/>
        <v>-1947517533960232.3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-1947517533960232.3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-8114656391500.9678</v>
      </c>
      <c r="L5494" s="444">
        <f t="shared" ca="1" si="189"/>
        <v>-1955632190351733.3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-1955632190351733.3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-8148467459798.8896</v>
      </c>
      <c r="L5495" s="444">
        <f t="shared" ca="1" si="189"/>
        <v>-1963780657811532.3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-1963780657811532.3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-8182419407548.0498</v>
      </c>
      <c r="L5496" s="444">
        <f t="shared" ca="1" si="189"/>
        <v>-1971963077219080.3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-1971963077219080.3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-8216512821746.167</v>
      </c>
      <c r="L5497" s="444">
        <f t="shared" ca="1" si="189"/>
        <v>-1980179590040826.5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-1980179590040826.5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-8250748291836.7773</v>
      </c>
      <c r="L5498" s="444">
        <f t="shared" ca="1" si="189"/>
        <v>-1988430338332663.3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-1988430338332663.3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-8285126409719.4297</v>
      </c>
      <c r="L5499" s="444">
        <f t="shared" ca="1" si="189"/>
        <v>-1996715464742382.8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-1996715464742382.8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-8319647769759.9268</v>
      </c>
      <c r="L5500" s="444">
        <f t="shared" ca="1" si="189"/>
        <v>-2005035112512142.8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-2005035112512142.8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-8354312968800.5947</v>
      </c>
      <c r="L5501" s="444">
        <f t="shared" ca="1" si="189"/>
        <v>-2013389425480943.3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-2013389425480943.3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-8389122606170.5957</v>
      </c>
      <c r="L5502" s="444">
        <f t="shared" ca="1" si="189"/>
        <v>-2021778548087113.8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-2021778548087113.8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-8424077283696.3076</v>
      </c>
      <c r="L5503" s="444">
        <f t="shared" ca="1" si="189"/>
        <v>-2030202625370810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-2030202625370810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-8459177605711.708</v>
      </c>
      <c r="L5504" s="444">
        <f t="shared" ca="1" si="189"/>
        <v>-2038661802976521.8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-2038661802976521.8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-8494424179068.8398</v>
      </c>
      <c r="L5505" s="444">
        <f t="shared" ca="1" si="189"/>
        <v>-2047156227155590.5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-2047156227155590.5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-8529817613148.2939</v>
      </c>
      <c r="L5506" s="444">
        <f t="shared" ca="1" si="189"/>
        <v>-2055686044768738.8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-2055686044768738.8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-8565358519869.7451</v>
      </c>
      <c r="L5507" s="444">
        <f t="shared" ca="1" si="189"/>
        <v>-2064251403288608.5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-2064251403288608.5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-8601047513702.5352</v>
      </c>
      <c r="L5508" s="444">
        <f t="shared" ca="1" si="189"/>
        <v>-2072852450802311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-2072852450802311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-8636885211676.2959</v>
      </c>
      <c r="L5509" s="444">
        <f t="shared" ca="1" si="189"/>
        <v>-2081489336013987.3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-2081489336013987.3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-8672872233391.6143</v>
      </c>
      <c r="L5510" s="444">
        <f t="shared" ca="1" si="189"/>
        <v>-2090162208247378.8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-2090162208247378.8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-8709009201030.7432</v>
      </c>
      <c r="L5511" s="444">
        <f t="shared" ca="1" si="189"/>
        <v>-2098871217448409.5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-2098871217448409.5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-8745296739368.3721</v>
      </c>
      <c r="L5512" s="444">
        <f t="shared" ca="1" si="189"/>
        <v>-2107616514187777.8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-2107616514187777.8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-8781735475782.4072</v>
      </c>
      <c r="L5513" s="444">
        <f t="shared" ca="1" si="189"/>
        <v>-2116398249663560.3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-2116398249663560.3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-8818326040264.834</v>
      </c>
      <c r="L5514" s="444">
        <f t="shared" ca="1" si="189"/>
        <v>-2125216575703825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-2125216575703825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-8855069065432.6035</v>
      </c>
      <c r="L5515" s="444">
        <f t="shared" ca="1" si="189"/>
        <v>-2134071644769257.5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-2134071644769257.5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-8891965186538.5723</v>
      </c>
      <c r="L5516" s="444">
        <f t="shared" ca="1" si="189"/>
        <v>-2142963609955796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-2142963609955796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-8929015041482.4824</v>
      </c>
      <c r="L5517" s="444">
        <f t="shared" ca="1" si="189"/>
        <v>-2151892624997278.5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-2151892624997278.5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-8966219270821.9922</v>
      </c>
      <c r="L5518" s="444">
        <f t="shared" ca="1" si="189"/>
        <v>-2160858844268100.5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-2160858844268100.5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-9003578517783.752</v>
      </c>
      <c r="L5519" s="444">
        <f t="shared" ca="1" si="189"/>
        <v>-2169862422785884.3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-2169862422785884.3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-9041093428274.5156</v>
      </c>
      <c r="L5520" s="444">
        <f t="shared" ca="1" si="189"/>
        <v>-2178903516214158.8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-2178903516214158.8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-9078764650892.3281</v>
      </c>
      <c r="L5521" s="444">
        <f t="shared" ca="1" si="189"/>
        <v>-2187982280865051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-2187982280865051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-9116592836937.7129</v>
      </c>
      <c r="L5522" s="444">
        <f t="shared" ca="1" si="189"/>
        <v>-2197098873701988.8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-2197098873701988.8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-9154578640424.9531</v>
      </c>
      <c r="L5523" s="444">
        <f t="shared" ca="1" si="189"/>
        <v>-2206253452342413.8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-2206253452342413.8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-9192722718093.3906</v>
      </c>
      <c r="L5524" s="444">
        <f t="shared" ca="1" si="189"/>
        <v>-2215446175060507.3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-2215446175060507.3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-9231025729418.7793</v>
      </c>
      <c r="L5525" s="444">
        <f t="shared" ca="1" si="189"/>
        <v>-2224677200789926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-2224677200789926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-9269488336624.6934</v>
      </c>
      <c r="L5526" s="444">
        <f t="shared" ca="1" si="189"/>
        <v>-2233946689126550.8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-2233946689126550.8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-9308111204693.9609</v>
      </c>
      <c r="L5527" s="444">
        <f t="shared" ca="1" si="189"/>
        <v>-2243254800331244.8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-2243254800331244.8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-9346895001380.1855</v>
      </c>
      <c r="L5528" s="444">
        <f t="shared" ca="1" si="189"/>
        <v>-2252601695332625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-2252601695332625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-9385840397219.2715</v>
      </c>
      <c r="L5529" s="444">
        <f t="shared" ca="1" si="189"/>
        <v>-2261987535729844.5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-2261987535729844.5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-9424948065541.0195</v>
      </c>
      <c r="L5530" s="444">
        <f t="shared" ca="1" si="189"/>
        <v>-2271412483795385.5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-2271412483795385.5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-9464218682480.7734</v>
      </c>
      <c r="L5531" s="444">
        <f t="shared" ca="1" si="189"/>
        <v>-2280876702477866.5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-2280876702477866.5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-9503652926991.1094</v>
      </c>
      <c r="L5532" s="444">
        <f t="shared" ca="1" si="189"/>
        <v>-2290380355404857.5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-2290380355404857.5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-9543251480853.5723</v>
      </c>
      <c r="L5533" s="444">
        <f t="shared" ca="1" si="189"/>
        <v>-2299923606885711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-2299923606885711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-9583015028690.4629</v>
      </c>
      <c r="L5534" s="444">
        <f t="shared" ca="1" si="189"/>
        <v>-2309506621914401.5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-2309506621914401.5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-9622944257976.6719</v>
      </c>
      <c r="L5535" s="444">
        <f t="shared" ca="1" si="189"/>
        <v>-2319129566172378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-2319129566172378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-9663039859051.5742</v>
      </c>
      <c r="L5536" s="444">
        <f t="shared" ca="1" si="189"/>
        <v>-2328792606031429.5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-2328792606031429.5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-9703302525130.957</v>
      </c>
      <c r="L5537" s="444">
        <f t="shared" ca="1" si="189"/>
        <v>-2338495908556560.5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-2338495908556560.5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-9743732952319.002</v>
      </c>
      <c r="L5538" s="444">
        <f t="shared" ca="1" si="189"/>
        <v>-2348239641508879.5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-2348239641508879.5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-9784331839620.332</v>
      </c>
      <c r="L5539" s="444">
        <f t="shared" ca="1" si="189"/>
        <v>-2358023973348500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-2358023973348500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-9825099888952.084</v>
      </c>
      <c r="L5540" s="444">
        <f t="shared" ca="1" si="189"/>
        <v>-2367849073237452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-2367849073237452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-9866037805156.0508</v>
      </c>
      <c r="L5541" s="444">
        <f t="shared" ca="1" si="189"/>
        <v>-2377715111042608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-2377715111042608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-9907146296010.8672</v>
      </c>
      <c r="L5542" s="444">
        <f t="shared" ca="1" si="189"/>
        <v>-2387622257338619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-2387622257338619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-9948426072244.2461</v>
      </c>
      <c r="L5543" s="444">
        <f t="shared" ca="1" si="189"/>
        <v>-2397570683410863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-2397570683410863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-9989877847545.2617</v>
      </c>
      <c r="L5544" s="444">
        <f t="shared" ca="1" si="189"/>
        <v>-2407560561258408.5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-2407560561258408.5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-10031502338576.701</v>
      </c>
      <c r="L5545" s="444">
        <f t="shared" ca="1" si="189"/>
        <v>-2417592063596985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-2417592063596985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-10073300264987.438</v>
      </c>
      <c r="L5546" s="444">
        <f t="shared" ca="1" si="189"/>
        <v>-2427665363861972.5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-2427665363861972.5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-10115272349424.885</v>
      </c>
      <c r="L5547" s="444">
        <f t="shared" ca="1" si="189"/>
        <v>-2437780636211397.5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-2437780636211397.5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-10157419317547.49</v>
      </c>
      <c r="L5548" s="444">
        <f t="shared" ca="1" si="189"/>
        <v>-2447938055528945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-2447938055528945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-10199741898037.271</v>
      </c>
      <c r="L5549" s="444">
        <f t="shared" ca="1" si="189"/>
        <v>-2458137797426982.5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-2458137797426982.5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-10242240822612.428</v>
      </c>
      <c r="L5550" s="444">
        <f t="shared" ca="1" si="189"/>
        <v>-2468380038249595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-2468380038249595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-10284916826039.979</v>
      </c>
      <c r="L5551" s="444">
        <f t="shared" ca="1" si="189"/>
        <v>-2478664955075635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-2478664955075635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-10327770646148.479</v>
      </c>
      <c r="L5552" s="444">
        <f t="shared" ca="1" si="189"/>
        <v>-2488992725721783.5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-2488992725721783.5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-10370803023840.764</v>
      </c>
      <c r="L5553" s="444">
        <f t="shared" ca="1" si="189"/>
        <v>-2499363528745624.5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-2499363528745624.5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-10414014703106.77</v>
      </c>
      <c r="L5554" s="444">
        <f t="shared" ca="1" si="189"/>
        <v>-2509777543448731.5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-2509777543448731.5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-10457406431036.381</v>
      </c>
      <c r="L5555" s="444">
        <f t="shared" ca="1" si="189"/>
        <v>-2520234949879768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-2520234949879768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-10500978957832.367</v>
      </c>
      <c r="L5556" s="444">
        <f t="shared" ca="1" si="189"/>
        <v>-2530735928837600.5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-2530735928837600.5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-10544733036823.336</v>
      </c>
      <c r="L5557" s="444">
        <f t="shared" ca="1" si="189"/>
        <v>-2541280661874424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-2541280661874424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-10588669424476.766</v>
      </c>
      <c r="L5558" s="444">
        <f t="shared" ca="1" si="189"/>
        <v>-2551869331298901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-2551869331298901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-10632788880412.088</v>
      </c>
      <c r="L5559" s="444">
        <f t="shared" ca="1" si="189"/>
        <v>-2562502120179313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-2562502120179313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-10677092167413.805</v>
      </c>
      <c r="L5560" s="444">
        <f t="shared" ca="1" si="189"/>
        <v>-2573179212346727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-2573179212346727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-10721580051444.695</v>
      </c>
      <c r="L5561" s="444">
        <f t="shared" ca="1" si="189"/>
        <v>-2583900792398171.5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-2583900792398171.5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-10766253301659.047</v>
      </c>
      <c r="L5562" s="444">
        <f t="shared" ca="1" si="189"/>
        <v>-2594667045699830.5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-2594667045699830.5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-10811112690415.961</v>
      </c>
      <c r="L5563" s="444">
        <f t="shared" ca="1" si="189"/>
        <v>-2605478158390246.5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-2605478158390246.5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-10856158993292.693</v>
      </c>
      <c r="L5564" s="444">
        <f t="shared" ca="1" si="189"/>
        <v>-2616334317383539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-2616334317383539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-10901392989098.078</v>
      </c>
      <c r="L5565" s="444">
        <f t="shared" ca="1" si="189"/>
        <v>-2627235710372637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-2627235710372637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-10946815459885.988</v>
      </c>
      <c r="L5566" s="444">
        <f t="shared" ca="1" si="189"/>
        <v>-2638182525832523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-2638182525832523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-10992427190968.846</v>
      </c>
      <c r="L5567" s="444">
        <f t="shared" ca="1" si="189"/>
        <v>-2649174953023492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-2649174953023492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-11038228970931.217</v>
      </c>
      <c r="L5568" s="444">
        <f t="shared" ca="1" si="189"/>
        <v>-2660213181994423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-2660213181994423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-11084221591643.43</v>
      </c>
      <c r="L5569" s="444">
        <f t="shared" ca="1" si="189"/>
        <v>-2671297403586066.5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-2671297403586066.5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-11130405848275.277</v>
      </c>
      <c r="L5570" s="444">
        <f t="shared" ca="1" si="189"/>
        <v>-2682427809434342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-2682427809434342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-11176782539309.758</v>
      </c>
      <c r="L5571" s="444">
        <f t="shared" ca="1" si="189"/>
        <v>-2693604591973652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-2693604591973652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-11223352466556.883</v>
      </c>
      <c r="L5572" s="444">
        <f t="shared" ca="1" si="189"/>
        <v>-2704827944440209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-2704827944440209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-11270116435167.537</v>
      </c>
      <c r="L5573" s="444">
        <f t="shared" ca="1" si="189"/>
        <v>-2716098060875376.5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-2716098060875376.5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-11317075253647.402</v>
      </c>
      <c r="L5574" s="444">
        <f t="shared" ca="1" si="189"/>
        <v>-2727415136129024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-2727415136129024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-11364229733870.934</v>
      </c>
      <c r="L5575" s="444">
        <f t="shared" ca="1" si="189"/>
        <v>-2738779365862895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-2738779365862895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-11411580691095.396</v>
      </c>
      <c r="L5576" s="444">
        <f t="shared" ca="1" si="189"/>
        <v>-2750190946553990.5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-2750190946553990.5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-11459128943974.961</v>
      </c>
      <c r="L5577" s="444">
        <f t="shared" ca="1" si="189"/>
        <v>-2761650075497965.5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-2761650075497965.5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-11506875314574.855</v>
      </c>
      <c r="L5578" s="444">
        <f t="shared" ca="1" si="189"/>
        <v>-2773156950812540.5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-2773156950812540.5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-11554820628385.586</v>
      </c>
      <c r="L5579" s="444">
        <f t="shared" ca="1" si="189"/>
        <v>-2784711771440926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-2784711771440926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-11602965714337.191</v>
      </c>
      <c r="L5580" s="444">
        <f t="shared" ca="1" si="189"/>
        <v>-2796314737155263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-2796314737155263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-11651311404813.596</v>
      </c>
      <c r="L5581" s="444">
        <f t="shared" ca="1" si="189"/>
        <v>-2807966048560076.5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-2807966048560076.5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-11699858535666.984</v>
      </c>
      <c r="L5582" s="444">
        <f t="shared" ca="1" si="189"/>
        <v>-2819665907095743.5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-2819665907095743.5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-11748607946232.264</v>
      </c>
      <c r="L5583" s="444">
        <f t="shared" ca="1" si="189"/>
        <v>-2831414515041976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-2831414515041976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-11797560479341.566</v>
      </c>
      <c r="L5584" s="444">
        <f t="shared" ca="1" si="189"/>
        <v>-2843212075521317.5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-2843212075521317.5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-11846716981338.822</v>
      </c>
      <c r="L5585" s="444">
        <f t="shared" ca="1" si="189"/>
        <v>-2855058792502656.5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-2855058792502656.5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-11896078302094.402</v>
      </c>
      <c r="L5586" s="444">
        <f t="shared" ca="1" si="189"/>
        <v>-2866954870804751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-2866954870804751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-11945645295019.795</v>
      </c>
      <c r="L5587" s="444">
        <f t="shared" ca="1" si="189"/>
        <v>-2878900516099771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-2878900516099771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-11995418817082.379</v>
      </c>
      <c r="L5588" s="444">
        <f t="shared" ca="1" si="189"/>
        <v>-2890895934916853.5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-2890895934916853.5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-12045399728820.223</v>
      </c>
      <c r="L5589" s="444">
        <f t="shared" ca="1" si="189"/>
        <v>-2902941334645673.5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-2902941334645673.5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-12095588894356.973</v>
      </c>
      <c r="L5590" s="444">
        <f t="shared" ca="1" si="189"/>
        <v>-2915036923540030.5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-2915036923540030.5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-12145987181416.793</v>
      </c>
      <c r="L5591" s="444">
        <f t="shared" ca="1" si="189"/>
        <v>-2927182910721447.5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-2927182910721447.5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-12196595461339.365</v>
      </c>
      <c r="L5592" s="444">
        <f t="shared" ca="1" si="189"/>
        <v>-2939379506182787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-2939379506182787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-12247414609094.945</v>
      </c>
      <c r="L5593" s="444">
        <f t="shared" ca="1" si="189"/>
        <v>-2951626920791882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-2951626920791882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-12298445503299.508</v>
      </c>
      <c r="L5594" s="444">
        <f t="shared" ca="1" si="189"/>
        <v>-2963925366295181.5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-2963925366295181.5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-12349689026229.922</v>
      </c>
      <c r="L5595" s="444">
        <f t="shared" ca="1" si="189"/>
        <v>-2976275055321411.5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-2976275055321411.5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-12401146063839.215</v>
      </c>
      <c r="L5596" s="444">
        <f t="shared" ca="1" si="189"/>
        <v>-2988676201385250.5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-2988676201385250.5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-12452817505771.877</v>
      </c>
      <c r="L5597" s="444">
        <f t="shared" ca="1" si="189"/>
        <v>-3001129018891022.5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-3001129018891022.5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-12504704245379.26</v>
      </c>
      <c r="L5598" s="444">
        <f t="shared" ca="1" si="189"/>
        <v>-3013633723136402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-3013633723136402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-12556807179735.008</v>
      </c>
      <c r="L5599" s="444">
        <f t="shared" ca="1" si="189"/>
        <v>-3026190530316137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-3026190530316137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-12609127209650.57</v>
      </c>
      <c r="L5600" s="444">
        <f t="shared" ca="1" si="189"/>
        <v>-3038799657525787.5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-3038799657525787.5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-12661665239690.781</v>
      </c>
      <c r="L5601" s="444">
        <f t="shared" ca="1" si="189"/>
        <v>-3051461322765478.5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-3051461322765478.5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-12714422178189.494</v>
      </c>
      <c r="L5602" s="444">
        <f t="shared" ca="1" si="189"/>
        <v>-3064175744943668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-3064175744943668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-12767398937265.283</v>
      </c>
      <c r="L5603" s="444">
        <f t="shared" ca="1" si="189"/>
        <v>-3076943143880933.5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-3076943143880933.5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-12820596432837.223</v>
      </c>
      <c r="L5604" s="444">
        <f t="shared" ca="1" si="189"/>
        <v>-3089763740313770.5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-3089763740313770.5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-12874015584640.711</v>
      </c>
      <c r="L5605" s="444">
        <f t="shared" ca="1" si="189"/>
        <v>-3102637755898411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-3102637755898411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-12927657316243.379</v>
      </c>
      <c r="L5606" s="444">
        <f t="shared" ca="1" si="189"/>
        <v>-3115565413214654.5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-3115565413214654.5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-12981522555061.061</v>
      </c>
      <c r="L5607" s="444">
        <f t="shared" ca="1" si="189"/>
        <v>-3128546935769715.5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-3128546935769715.5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-13035612232373.814</v>
      </c>
      <c r="L5608" s="444">
        <f t="shared" ca="1" si="189"/>
        <v>-3141582548002089.5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-3141582548002089.5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-13089927283342.039</v>
      </c>
      <c r="L5609" s="444">
        <f t="shared" ca="1" si="189"/>
        <v>-3154672475285431.5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-3154672475285431.5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-13144468647022.631</v>
      </c>
      <c r="L5610" s="444">
        <f t="shared" ca="1" si="189"/>
        <v>-3167816943932454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-3167816943932454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-13199237266385.225</v>
      </c>
      <c r="L5611" s="444">
        <f t="shared" ca="1" si="189"/>
        <v>-3181016181198839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-3181016181198839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-13254234088328.496</v>
      </c>
      <c r="L5612" s="444">
        <f t="shared" ca="1" si="189"/>
        <v>-3194270415287167.5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-3194270415287167.5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-13309460063696.531</v>
      </c>
      <c r="L5613" s="444">
        <f t="shared" ca="1" si="189"/>
        <v>-3207579875350864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-3207579875350864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-13364916147295.266</v>
      </c>
      <c r="L5614" s="444">
        <f t="shared" ca="1" si="189"/>
        <v>-3220944791498159.5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-3220944791498159.5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-13420603297908.998</v>
      </c>
      <c r="L5615" s="444">
        <f t="shared" ca="1" si="189"/>
        <v>-3234365394796068.5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-3234365394796068.5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-13476522478316.951</v>
      </c>
      <c r="L5616" s="444">
        <f t="shared" ca="1" si="189"/>
        <v>-3247841917274385.5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-3247841917274385.5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-13532674655309.939</v>
      </c>
      <c r="L5617" s="444">
        <f t="shared" ca="1" si="189"/>
        <v>-3261374591929695.5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-3261374591929695.5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-13589060799707.064</v>
      </c>
      <c r="L5618" s="444">
        <f t="shared" ref="L5618:L5872" ca="1" si="194">I5618-J5618+K5618</f>
        <v>-3274963652729402.5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-3274963652729402.5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-13645681886372.51</v>
      </c>
      <c r="L5619" s="444">
        <f t="shared" ca="1" si="194"/>
        <v>-3288609334615775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-3288609334615775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-13702538894232.396</v>
      </c>
      <c r="L5620" s="444">
        <f t="shared" ca="1" si="194"/>
        <v>-3302311873510007.5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-3302311873510007.5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-13759632806291.697</v>
      </c>
      <c r="L5621" s="444">
        <f t="shared" ca="1" si="194"/>
        <v>-3316071506316299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-3316071506316299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-13816964609651.246</v>
      </c>
      <c r="L5622" s="444">
        <f t="shared" ca="1" si="194"/>
        <v>-3329888470925950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-3329888470925950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-13874535295524.791</v>
      </c>
      <c r="L5623" s="444">
        <f t="shared" ca="1" si="194"/>
        <v>-3343763006221475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-3343763006221475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-13932345859256.146</v>
      </c>
      <c r="L5624" s="444">
        <f t="shared" ca="1" si="194"/>
        <v>-3357695352080731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-3357695352080731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-13990397300336.379</v>
      </c>
      <c r="L5625" s="444">
        <f t="shared" ca="1" si="194"/>
        <v>-3371685749381067.5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-3371685749381067.5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-14048690622421.115</v>
      </c>
      <c r="L5626" s="444">
        <f t="shared" ca="1" si="194"/>
        <v>-3385734440003488.5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-3385734440003488.5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-14107226833347.869</v>
      </c>
      <c r="L5627" s="444">
        <f t="shared" ca="1" si="194"/>
        <v>-3399841666836836.5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-3399841666836836.5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-14166006945153.484</v>
      </c>
      <c r="L5628" s="444">
        <f t="shared" ca="1" si="194"/>
        <v>-3414007673781990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-3414007673781990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-14225031974091.625</v>
      </c>
      <c r="L5629" s="444">
        <f t="shared" ca="1" si="194"/>
        <v>-3428232705756081.5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-3428232705756081.5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-14284302940650.34</v>
      </c>
      <c r="L5630" s="444">
        <f t="shared" ca="1" si="194"/>
        <v>-3442517008696732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-3442517008696732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-14343820869569.717</v>
      </c>
      <c r="L5631" s="444">
        <f t="shared" ca="1" si="194"/>
        <v>-3456860829566301.5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-3456860829566301.5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-14403586789859.59</v>
      </c>
      <c r="L5632" s="444">
        <f t="shared" ca="1" si="194"/>
        <v>-3471264416356161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-3471264416356161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-14463601734817.338</v>
      </c>
      <c r="L5633" s="444">
        <f t="shared" ca="1" si="194"/>
        <v>-3485728018090978.5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-3485728018090978.5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-14523866742045.744</v>
      </c>
      <c r="L5634" s="444">
        <f t="shared" ca="1" si="194"/>
        <v>-3500251884833024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-3500251884833024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-14584382853470.934</v>
      </c>
      <c r="L5635" s="444">
        <f t="shared" ca="1" si="194"/>
        <v>-3514836267686495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-3514836267686495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-14645151115360.396</v>
      </c>
      <c r="L5636" s="444">
        <f t="shared" ca="1" si="194"/>
        <v>-3529481418801855.5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-3529481418801855.5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-14706172578341.066</v>
      </c>
      <c r="L5637" s="444">
        <f t="shared" ca="1" si="194"/>
        <v>-3544187591380196.5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-3544187591380196.5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-14767448297417.484</v>
      </c>
      <c r="L5638" s="444">
        <f t="shared" ca="1" si="194"/>
        <v>-3558955039677614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-3558955039677614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-14828979331990.059</v>
      </c>
      <c r="L5639" s="444">
        <f t="shared" ca="1" si="194"/>
        <v>-3573784019009604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-3573784019009604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-14890766745873.35</v>
      </c>
      <c r="L5640" s="444">
        <f t="shared" ca="1" si="194"/>
        <v>-3588674785755477.5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-3588674785755477.5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-14952811607314.49</v>
      </c>
      <c r="L5641" s="444">
        <f t="shared" ca="1" si="194"/>
        <v>-3603627597362792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-3603627597362792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-15015114989011.635</v>
      </c>
      <c r="L5642" s="444">
        <f t="shared" ca="1" si="194"/>
        <v>-3618642712351803.5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-3618642712351803.5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-15077677968132.514</v>
      </c>
      <c r="L5643" s="444">
        <f t="shared" ca="1" si="194"/>
        <v>-3633720390319936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-3633720390319936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-15140501626333.066</v>
      </c>
      <c r="L5644" s="444">
        <f t="shared" ca="1" si="194"/>
        <v>-3648860891946269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-3648860891946269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-15203587049776.121</v>
      </c>
      <c r="L5645" s="444">
        <f t="shared" ca="1" si="194"/>
        <v>-3664064478996045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-3664064478996045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-15266935329150.186</v>
      </c>
      <c r="L5646" s="444">
        <f t="shared" ca="1" si="194"/>
        <v>-3679331414325195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-3679331414325195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-15330547559688.313</v>
      </c>
      <c r="L5647" s="444">
        <f t="shared" ca="1" si="194"/>
        <v>-3694661961884883.5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-3694661961884883.5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-15394424841187.014</v>
      </c>
      <c r="L5648" s="444">
        <f t="shared" ca="1" si="194"/>
        <v>-3710056386726070.5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-3710056386726070.5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-15458568278025.295</v>
      </c>
      <c r="L5649" s="444">
        <f t="shared" ca="1" si="194"/>
        <v>-3725514955004096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-3725514955004096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-15522978979183.732</v>
      </c>
      <c r="L5650" s="444">
        <f t="shared" ca="1" si="194"/>
        <v>-3741037933983279.5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-3741037933983279.5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-15587658058263.662</v>
      </c>
      <c r="L5651" s="444">
        <f t="shared" ca="1" si="194"/>
        <v>-3756625592041543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-3756625592041543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-15652606633506.43</v>
      </c>
      <c r="L5652" s="444">
        <f t="shared" ca="1" si="194"/>
        <v>-3772278198675049.5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-3772278198675049.5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-15717825827812.705</v>
      </c>
      <c r="L5653" s="444">
        <f t="shared" ca="1" si="194"/>
        <v>-3787996024502862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-3787996024502862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-15783316768761.928</v>
      </c>
      <c r="L5654" s="444">
        <f t="shared" ca="1" si="194"/>
        <v>-3803779341271624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-3803779341271624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-15849080588631.766</v>
      </c>
      <c r="L5655" s="444">
        <f t="shared" ca="1" si="194"/>
        <v>-3819628421860256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-3819628421860256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-15915118424417.734</v>
      </c>
      <c r="L5656" s="444">
        <f t="shared" ca="1" si="194"/>
        <v>-3835543540284673.5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-3835543540284673.5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-15981431417852.807</v>
      </c>
      <c r="L5657" s="444">
        <f t="shared" ca="1" si="194"/>
        <v>-3851524971702526.5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-3851524971702526.5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-16048020715427.193</v>
      </c>
      <c r="L5658" s="444">
        <f t="shared" ca="1" si="194"/>
        <v>-3867572992417953.5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-3867572992417953.5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-16114887468408.139</v>
      </c>
      <c r="L5659" s="444">
        <f t="shared" ca="1" si="194"/>
        <v>-3883687879886361.5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-3883687879886361.5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-16182032832859.84</v>
      </c>
      <c r="L5660" s="444">
        <f t="shared" ca="1" si="194"/>
        <v>-3899869912719221.5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-3899869912719221.5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-16249457969663.422</v>
      </c>
      <c r="L5661" s="444">
        <f t="shared" ca="1" si="194"/>
        <v>-3916119370688885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-3916119370688885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-16317164044537.021</v>
      </c>
      <c r="L5662" s="444">
        <f t="shared" ca="1" si="194"/>
        <v>-3932436534733422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-3932436534733422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-16385152228055.924</v>
      </c>
      <c r="L5663" s="444">
        <f t="shared" ca="1" si="194"/>
        <v>-3948821686961478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-3948821686961478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-16453423695672.826</v>
      </c>
      <c r="L5664" s="444">
        <f t="shared" ca="1" si="194"/>
        <v>-3965275110657151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-3965275110657151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-16521979627738.131</v>
      </c>
      <c r="L5665" s="444">
        <f t="shared" ca="1" si="194"/>
        <v>-3981797090284889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-3981797090284889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-16590821209520.373</v>
      </c>
      <c r="L5666" s="444">
        <f t="shared" ca="1" si="194"/>
        <v>-3998387911494409.5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-3998387911494409.5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-16659949631226.705</v>
      </c>
      <c r="L5667" s="444">
        <f t="shared" ca="1" si="194"/>
        <v>-4015047861125636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-4015047861125636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-16729366088023.482</v>
      </c>
      <c r="L5668" s="444">
        <f t="shared" ca="1" si="194"/>
        <v>-4031777227213659.5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-4031777227213659.5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-16799071780056.914</v>
      </c>
      <c r="L5669" s="444">
        <f t="shared" ca="1" si="194"/>
        <v>-4048576298993716.5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-4048576298993716.5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-16869067912473.82</v>
      </c>
      <c r="L5670" s="444">
        <f t="shared" ca="1" si="194"/>
        <v>-4065445366906190.5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-4065445366906190.5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-16939355695442.463</v>
      </c>
      <c r="L5671" s="444">
        <f t="shared" ca="1" si="194"/>
        <v>-4082384722601633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-4082384722601633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-17009936344173.471</v>
      </c>
      <c r="L5672" s="444">
        <f t="shared" ca="1" si="194"/>
        <v>-4099394658945806.5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-4099394658945806.5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-17080811078940.859</v>
      </c>
      <c r="L5673" s="444">
        <f t="shared" ca="1" si="194"/>
        <v>-4116475470024747.5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-4116475470024747.5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-17151981125103.117</v>
      </c>
      <c r="L5674" s="444">
        <f t="shared" ca="1" si="194"/>
        <v>-4133627451149850.5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-4133627451149850.5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-17223447713124.375</v>
      </c>
      <c r="L5675" s="444">
        <f t="shared" ca="1" si="194"/>
        <v>-4150850898862975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-4150850898862975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-17295212078595.729</v>
      </c>
      <c r="L5676" s="444">
        <f t="shared" ca="1" si="194"/>
        <v>-4168146110941570.5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-4168146110941570.5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-17367275462256.543</v>
      </c>
      <c r="L5677" s="444">
        <f t="shared" ca="1" si="194"/>
        <v>-4185513386403827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-4185513386403827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-17439639110015.945</v>
      </c>
      <c r="L5678" s="444">
        <f t="shared" ca="1" si="194"/>
        <v>-4202953025513843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-4202953025513843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-17512304272974.346</v>
      </c>
      <c r="L5679" s="444">
        <f t="shared" ca="1" si="194"/>
        <v>-4220465329786817.5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-4220465329786817.5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-17585272207445.07</v>
      </c>
      <c r="L5680" s="444">
        <f t="shared" ca="1" si="194"/>
        <v>-4238050601994262.5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-4238050601994262.5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-17658544174976.094</v>
      </c>
      <c r="L5681" s="444">
        <f t="shared" ca="1" si="194"/>
        <v>-4255709146169238.5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-4255709146169238.5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-17732121442371.828</v>
      </c>
      <c r="L5682" s="444">
        <f t="shared" ca="1" si="194"/>
        <v>-4273441267611610.5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-4273441267611610.5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-17806005281715.043</v>
      </c>
      <c r="L5683" s="444">
        <f t="shared" ca="1" si="194"/>
        <v>-4291247272893325.5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-4291247272893325.5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-17880196970388.855</v>
      </c>
      <c r="L5684" s="444">
        <f t="shared" ca="1" si="194"/>
        <v>-4309127469863714.5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-4309127469863714.5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-17954697791098.813</v>
      </c>
      <c r="L5685" s="444">
        <f t="shared" ca="1" si="194"/>
        <v>-4327082167654813.5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-4327082167654813.5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-18029509031895.055</v>
      </c>
      <c r="L5686" s="444">
        <f t="shared" ca="1" si="194"/>
        <v>-4345111676686708.5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-4345111676686708.5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-18104631986194.617</v>
      </c>
      <c r="L5687" s="444">
        <f t="shared" ca="1" si="194"/>
        <v>-4363216308672903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-4363216308672903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-18180067952803.762</v>
      </c>
      <c r="L5688" s="444">
        <f t="shared" ca="1" si="194"/>
        <v>-4381396376625707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-4381396376625707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-18255818235940.445</v>
      </c>
      <c r="L5689" s="444">
        <f t="shared" ca="1" si="194"/>
        <v>-4399652194861647.5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-4399652194861647.5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-18331884145256.863</v>
      </c>
      <c r="L5690" s="444">
        <f t="shared" ca="1" si="194"/>
        <v>-4417984079006904.5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-4417984079006904.5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-18408266995862.105</v>
      </c>
      <c r="L5691" s="444">
        <f t="shared" ca="1" si="194"/>
        <v>-4436392346002766.5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-4436392346002766.5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-18484968108344.859</v>
      </c>
      <c r="L5692" s="444">
        <f t="shared" ca="1" si="194"/>
        <v>-4454877314111111.5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-4454877314111111.5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-18561988808796.297</v>
      </c>
      <c r="L5693" s="444">
        <f t="shared" ca="1" si="194"/>
        <v>-4473439302919908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-4473439302919908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-18639330428832.949</v>
      </c>
      <c r="L5694" s="444">
        <f t="shared" ca="1" si="194"/>
        <v>-4492078633348741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-4492078633348741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-18716994305619.754</v>
      </c>
      <c r="L5695" s="444">
        <f t="shared" ca="1" si="194"/>
        <v>-4510795627654361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-4510795627654361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-18794981781893.172</v>
      </c>
      <c r="L5696" s="444">
        <f t="shared" ca="1" si="194"/>
        <v>-4529590609436254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-4529590609436254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-18873294205984.391</v>
      </c>
      <c r="L5697" s="444">
        <f t="shared" ca="1" si="194"/>
        <v>-4548463903642238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-4548463903642238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-18951932931842.656</v>
      </c>
      <c r="L5698" s="444">
        <f t="shared" ca="1" si="194"/>
        <v>-4567415836574081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-4567415836574081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-19030899319058.672</v>
      </c>
      <c r="L5699" s="444">
        <f t="shared" ca="1" si="194"/>
        <v>-4586446735893140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-4586446735893140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-19110194732888.082</v>
      </c>
      <c r="L5700" s="444">
        <f t="shared" ca="1" si="194"/>
        <v>-4605556930626028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-4605556930626028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-19189820544275.117</v>
      </c>
      <c r="L5701" s="444">
        <f t="shared" ca="1" si="194"/>
        <v>-4624746751170303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-4624746751170303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-19269778129876.262</v>
      </c>
      <c r="L5702" s="444">
        <f t="shared" ca="1" si="194"/>
        <v>-4644016529300179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-4644016529300179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-19350068872084.078</v>
      </c>
      <c r="L5703" s="444">
        <f t="shared" ca="1" si="194"/>
        <v>-4663366598172263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-4663366598172263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-19430694159051.094</v>
      </c>
      <c r="L5704" s="444">
        <f t="shared" ca="1" si="194"/>
        <v>-4682797292331314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-4682797292331314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-19511655384713.809</v>
      </c>
      <c r="L5705" s="444">
        <f t="shared" ca="1" si="194"/>
        <v>-4702308947716028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-4702308947716028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-19592953948816.781</v>
      </c>
      <c r="L5706" s="444">
        <f t="shared" ca="1" si="194"/>
        <v>-4721901901664845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-4721901901664845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-19674591256936.855</v>
      </c>
      <c r="L5707" s="444">
        <f t="shared" ca="1" si="194"/>
        <v>-4741576492921782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-4741576492921782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-19756568720507.426</v>
      </c>
      <c r="L5708" s="444">
        <f t="shared" ca="1" si="194"/>
        <v>-4761333061642289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-4761333061642289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-19838887756842.871</v>
      </c>
      <c r="L5709" s="444">
        <f t="shared" ca="1" si="194"/>
        <v>-4781171949399132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-4781171949399132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-19921549789163.051</v>
      </c>
      <c r="L5710" s="444">
        <f t="shared" ca="1" si="194"/>
        <v>-4801093499188295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-4801093499188295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-20004556246617.895</v>
      </c>
      <c r="L5711" s="444">
        <f t="shared" ca="1" si="194"/>
        <v>-4821098055434913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-4821098055434913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-20087908564312.137</v>
      </c>
      <c r="L5712" s="444">
        <f t="shared" ca="1" si="194"/>
        <v>-4841185963999225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-4841185963999225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-20171608183330.105</v>
      </c>
      <c r="L5713" s="444">
        <f t="shared" ca="1" si="194"/>
        <v>-4861357572182555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-4861357572182555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-20255656550760.645</v>
      </c>
      <c r="L5714" s="444">
        <f t="shared" ca="1" si="194"/>
        <v>-4881613228733316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-4881613228733316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-20340055119722.148</v>
      </c>
      <c r="L5715" s="444">
        <f t="shared" ca="1" si="194"/>
        <v>-4901953283853038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-4901953283853038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-20424805349387.656</v>
      </c>
      <c r="L5716" s="444">
        <f t="shared" ca="1" si="194"/>
        <v>-4922378089202426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-4922378089202426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-20509908705010.109</v>
      </c>
      <c r="L5717" s="444">
        <f t="shared" ca="1" si="194"/>
        <v>-4942887997907436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-4942887997907436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-20595366657947.648</v>
      </c>
      <c r="L5718" s="444">
        <f t="shared" ca="1" si="194"/>
        <v>-4963483364565384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-4963483364565384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-20681180685689.102</v>
      </c>
      <c r="L5719" s="444">
        <f t="shared" ca="1" si="194"/>
        <v>-4984164545251073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-4984164545251073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-20767352271879.469</v>
      </c>
      <c r="L5720" s="444">
        <f t="shared" ca="1" si="194"/>
        <v>-5004931897522952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-5004931897522952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-20853882906345.633</v>
      </c>
      <c r="L5721" s="444">
        <f t="shared" ca="1" si="194"/>
        <v>-5025785780429298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-5025785780429298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-20940774085122.074</v>
      </c>
      <c r="L5722" s="444">
        <f t="shared" ca="1" si="194"/>
        <v>-5046726554514420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-5046726554514420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-21028027310476.75</v>
      </c>
      <c r="L5723" s="444">
        <f t="shared" ca="1" si="194"/>
        <v>-5067754581824897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-5067754581824897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-21115644090937.07</v>
      </c>
      <c r="L5724" s="444">
        <f t="shared" ca="1" si="194"/>
        <v>-5088870225915834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-5088870225915834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-21203625941315.977</v>
      </c>
      <c r="L5725" s="444">
        <f t="shared" ca="1" si="194"/>
        <v>-5110073851857150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-5110073851857150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-21291974382738.125</v>
      </c>
      <c r="L5726" s="444">
        <f t="shared" ca="1" si="194"/>
        <v>-5131365826239888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-5131365826239888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-21380690942666.199</v>
      </c>
      <c r="L5727" s="444">
        <f t="shared" ca="1" si="194"/>
        <v>-5152746517182554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-5152746517182554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-21469777154927.309</v>
      </c>
      <c r="L5728" s="444">
        <f t="shared" ca="1" si="194"/>
        <v>-5174216294337481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-5174216294337481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-21559234559739.504</v>
      </c>
      <c r="L5729" s="444">
        <f t="shared" ca="1" si="194"/>
        <v>-5195775528897221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-5195775528897221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-21649064703738.422</v>
      </c>
      <c r="L5730" s="444">
        <f t="shared" ca="1" si="194"/>
        <v>-5217424593600959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-5217424593600959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-21739269140003.996</v>
      </c>
      <c r="L5731" s="444">
        <f t="shared" ca="1" si="194"/>
        <v>-5239163862740963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-5239163862740963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-21829849428087.344</v>
      </c>
      <c r="L5732" s="444">
        <f t="shared" ca="1" si="194"/>
        <v>-5260993712169050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-5260993712169050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-21920807134037.707</v>
      </c>
      <c r="L5733" s="444">
        <f t="shared" ca="1" si="194"/>
        <v>-5282914519303088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-5282914519303088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-22012143830429.531</v>
      </c>
      <c r="L5734" s="444">
        <f t="shared" ca="1" si="194"/>
        <v>-5304926663133518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-5304926663133518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-22103861096389.656</v>
      </c>
      <c r="L5735" s="444">
        <f t="shared" ca="1" si="194"/>
        <v>-5327030524229908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-5327030524229908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-22195960517624.617</v>
      </c>
      <c r="L5736" s="444">
        <f t="shared" ca="1" si="194"/>
        <v>-5349226484747533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-5349226484747533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-22288443686448.055</v>
      </c>
      <c r="L5737" s="444">
        <f t="shared" ca="1" si="194"/>
        <v>-5371514928433981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-5371514928433981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-22381312201808.254</v>
      </c>
      <c r="L5738" s="444">
        <f t="shared" ca="1" si="194"/>
        <v>-5393896240635789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-5393896240635789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-22474567669315.789</v>
      </c>
      <c r="L5739" s="444">
        <f t="shared" ca="1" si="194"/>
        <v>-5416370808305105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-5416370808305105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-22568211701271.27</v>
      </c>
      <c r="L5740" s="444">
        <f t="shared" ca="1" si="194"/>
        <v>-5438939020006376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-5438939020006376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-22662245916693.234</v>
      </c>
      <c r="L5741" s="444">
        <f t="shared" ca="1" si="194"/>
        <v>-5461601265923069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-5461601265923069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-22756671941346.121</v>
      </c>
      <c r="L5742" s="444">
        <f t="shared" ca="1" si="194"/>
        <v>-5484357937864415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-5484357937864415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-22851491407768.395</v>
      </c>
      <c r="L5743" s="444">
        <f t="shared" ca="1" si="194"/>
        <v>-5507209429272183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-5507209429272183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-22946705955300.762</v>
      </c>
      <c r="L5744" s="444">
        <f t="shared" ca="1" si="194"/>
        <v>-5530156135227484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-5530156135227484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-23042317230114.516</v>
      </c>
      <c r="L5745" s="444">
        <f t="shared" ca="1" si="194"/>
        <v>-5553198452457599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-5553198452457599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-23138326885239.996</v>
      </c>
      <c r="L5746" s="444">
        <f t="shared" ca="1" si="194"/>
        <v>-5576336779342839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-5576336779342839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-23234736580595.164</v>
      </c>
      <c r="L5747" s="444">
        <f t="shared" ca="1" si="194"/>
        <v>-5599571515923434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-5599571515923434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-23331547983014.309</v>
      </c>
      <c r="L5748" s="444">
        <f t="shared" ca="1" si="194"/>
        <v>-5622903063906448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-5622903063906448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-23428762766276.867</v>
      </c>
      <c r="L5749" s="444">
        <f t="shared" ca="1" si="194"/>
        <v>-5646331826672725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-5646331826672725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-23526382611136.355</v>
      </c>
      <c r="L5750" s="444">
        <f t="shared" ca="1" si="194"/>
        <v>-5669858209283861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-5669858209283861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-23624409205349.422</v>
      </c>
      <c r="L5751" s="444">
        <f t="shared" ca="1" si="194"/>
        <v>-5693482618489210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-5693482618489210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-23722844243705.043</v>
      </c>
      <c r="L5752" s="444">
        <f t="shared" ca="1" si="194"/>
        <v>-5717205462732915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-5717205462732915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-23821689428053.813</v>
      </c>
      <c r="L5753" s="444">
        <f t="shared" ca="1" si="194"/>
        <v>-5741027152160969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-5741027152160969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-23920946467337.371</v>
      </c>
      <c r="L5754" s="444">
        <f t="shared" ca="1" si="194"/>
        <v>-5764948098628306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-5764948098628306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-24020617077617.941</v>
      </c>
      <c r="L5755" s="444">
        <f t="shared" ca="1" si="194"/>
        <v>-5788968715705924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-5788968715705924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-24120702982108.016</v>
      </c>
      <c r="L5756" s="444">
        <f t="shared" ca="1" si="194"/>
        <v>-5813089418688032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-5813089418688032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-24221205911200.133</v>
      </c>
      <c r="L5757" s="444">
        <f t="shared" ca="1" si="194"/>
        <v>-5837310624599232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-5837310624599232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-24322127602496.801</v>
      </c>
      <c r="L5758" s="444">
        <f t="shared" ca="1" si="194"/>
        <v>-5861632752201729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-5861632752201729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-24423469800840.539</v>
      </c>
      <c r="L5759" s="444">
        <f t="shared" ca="1" si="194"/>
        <v>-5886056222002570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-5886056222002570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-24525234258344.043</v>
      </c>
      <c r="L5760" s="444">
        <f t="shared" ca="1" si="194"/>
        <v>-5910581456260914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-5910581456260914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-24627422734420.477</v>
      </c>
      <c r="L5761" s="444">
        <f t="shared" ca="1" si="194"/>
        <v>-5935208878995334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-5935208878995334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-24730036995813.891</v>
      </c>
      <c r="L5762" s="444">
        <f t="shared" ca="1" si="194"/>
        <v>-5959938915991148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-5959938915991148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-24833078816629.781</v>
      </c>
      <c r="L5763" s="444">
        <f t="shared" ca="1" si="194"/>
        <v>-5984771994807778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-5984771994807778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-24936549978365.742</v>
      </c>
      <c r="L5764" s="444">
        <f t="shared" ca="1" si="194"/>
        <v>-6009708544786144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-6009708544786144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-25040452269942.266</v>
      </c>
      <c r="L5765" s="444">
        <f t="shared" ca="1" si="194"/>
        <v>-6034748997056086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-6034748997056086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-25144787487733.691</v>
      </c>
      <c r="L5766" s="444">
        <f t="shared" ca="1" si="194"/>
        <v>-6059893784543820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-6059893784543820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-25249557435599.25</v>
      </c>
      <c r="L5767" s="444">
        <f t="shared" ca="1" si="194"/>
        <v>-6085143341979419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-6085143341979419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-25354763924914.246</v>
      </c>
      <c r="L5768" s="444">
        <f t="shared" ca="1" si="194"/>
        <v>-6110498105904333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-6110498105904333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-25460408774601.387</v>
      </c>
      <c r="L5769" s="444">
        <f t="shared" ca="1" si="194"/>
        <v>-6135958514678934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-6135958514678934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-25566493811162.227</v>
      </c>
      <c r="L5770" s="444">
        <f t="shared" ca="1" si="194"/>
        <v>-6161525008490096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-6161525008490096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-25673020868708.734</v>
      </c>
      <c r="L5771" s="444">
        <f t="shared" ca="1" si="194"/>
        <v>-6187198029358805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-6187198029358805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-25779991788995.02</v>
      </c>
      <c r="L5772" s="444">
        <f t="shared" ca="1" si="194"/>
        <v>-6212978021147800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-6212978021147800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-25887408421449.168</v>
      </c>
      <c r="L5773" s="444">
        <f t="shared" ca="1" si="194"/>
        <v>-6238865429569249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-6238865429569249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-25995272623205.203</v>
      </c>
      <c r="L5774" s="444">
        <f t="shared" ca="1" si="194"/>
        <v>-6264860702192454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-6264860702192454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-26103586259135.227</v>
      </c>
      <c r="L5775" s="444">
        <f t="shared" ca="1" si="194"/>
        <v>-6290964288451589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-6290964288451589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-26212351201881.621</v>
      </c>
      <c r="L5776" s="444">
        <f t="shared" ca="1" si="194"/>
        <v>-6317176639653471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-6317176639653471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-26321569331889.461</v>
      </c>
      <c r="L5777" s="444">
        <f t="shared" ca="1" si="194"/>
        <v>-6343498208985360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-6343498208985360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-26431242537439</v>
      </c>
      <c r="L5778" s="444">
        <f t="shared" ca="1" si="194"/>
        <v>-6369929451522799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-6369929451522799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-26541372714678.328</v>
      </c>
      <c r="L5779" s="444">
        <f t="shared" ca="1" si="194"/>
        <v>-6396470824237477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-6396470824237477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-26651961767656.152</v>
      </c>
      <c r="L5780" s="444">
        <f t="shared" ca="1" si="194"/>
        <v>-6423122786005133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-6423122786005133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-26763011608354.719</v>
      </c>
      <c r="L5781" s="444">
        <f t="shared" ca="1" si="194"/>
        <v>-6449885797613488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-6449885797613488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-26874524156722.867</v>
      </c>
      <c r="L5782" s="444">
        <f t="shared" ca="1" si="194"/>
        <v>-6476760321770211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-6476760321770211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-26986501340709.211</v>
      </c>
      <c r="L5783" s="444">
        <f t="shared" ca="1" si="194"/>
        <v>-6503746823110920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-6503746823110920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-27098945096295.5</v>
      </c>
      <c r="L5784" s="444">
        <f t="shared" ca="1" si="194"/>
        <v>-6530845768207216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-6530845768207216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-27211857367530.066</v>
      </c>
      <c r="L5785" s="444">
        <f t="shared" ca="1" si="194"/>
        <v>-6558057625574746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-6558057625574746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-27325240106561.441</v>
      </c>
      <c r="L5786" s="444">
        <f t="shared" ca="1" si="194"/>
        <v>-6585382865681307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-6585382865681307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-27439095273672.113</v>
      </c>
      <c r="L5787" s="444">
        <f t="shared" ca="1" si="194"/>
        <v>-6612821960954979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-6612821960954979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-27553424837312.414</v>
      </c>
      <c r="L5788" s="444">
        <f t="shared" ca="1" si="194"/>
        <v>-6640375385792291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-6640375385792291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-27668230774134.547</v>
      </c>
      <c r="L5789" s="444">
        <f t="shared" ca="1" si="194"/>
        <v>-6668043616566426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-6668043616566426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-27783515069026.773</v>
      </c>
      <c r="L5790" s="444">
        <f t="shared" ca="1" si="194"/>
        <v>-6695827131635453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-6695827131635453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-27899279715147.719</v>
      </c>
      <c r="L5791" s="444">
        <f t="shared" ca="1" si="194"/>
        <v>-6723726411350601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-6723726411350601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-28015526713960.836</v>
      </c>
      <c r="L5792" s="444">
        <f t="shared" ca="1" si="194"/>
        <v>-6751741938064562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-6751741938064562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-28132258075269.008</v>
      </c>
      <c r="L5793" s="444">
        <f t="shared" ca="1" si="194"/>
        <v>-6779874196139831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-6779874196139831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-28249475817249.297</v>
      </c>
      <c r="L5794" s="444">
        <f t="shared" ca="1" si="194"/>
        <v>-6808123671957080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-6808123671957080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-28367181966487.832</v>
      </c>
      <c r="L5795" s="444">
        <f t="shared" ca="1" si="194"/>
        <v>-6836490853923568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-6836490853923568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-28485378558014.867</v>
      </c>
      <c r="L5796" s="444">
        <f t="shared" ca="1" si="194"/>
        <v>-6864976232481583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-6864976232481583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-28604067635339.93</v>
      </c>
      <c r="L5797" s="444">
        <f t="shared" ca="1" si="194"/>
        <v>-6893580300116923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-6893580300116923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-28723251250487.18</v>
      </c>
      <c r="L5798" s="444">
        <f t="shared" ca="1" si="194"/>
        <v>-6922303551367410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-6922303551367410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-28842931464030.875</v>
      </c>
      <c r="L5799" s="444">
        <f t="shared" ca="1" si="194"/>
        <v>-6951146482831441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-6951146482831441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-28963110345131.004</v>
      </c>
      <c r="L5800" s="444">
        <f t="shared" ca="1" si="194"/>
        <v>-6980109593176572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-6980109593176572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-29083789971569.051</v>
      </c>
      <c r="L5801" s="444">
        <f t="shared" ca="1" si="194"/>
        <v>-7009193383148141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-7009193383148141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-29204972429783.922</v>
      </c>
      <c r="L5802" s="444">
        <f t="shared" ca="1" si="194"/>
        <v>-7038398355577925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-7038398355577925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-29326659814908.023</v>
      </c>
      <c r="L5803" s="444">
        <f t="shared" ca="1" si="194"/>
        <v>-7067725015392833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-7067725015392833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-29448854230803.465</v>
      </c>
      <c r="L5804" s="444">
        <f t="shared" ca="1" si="194"/>
        <v>-7097173869623636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-7097173869623636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-29571557790098.488</v>
      </c>
      <c r="L5805" s="444">
        <f t="shared" ca="1" si="194"/>
        <v>-7126745427413734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-7126745427413734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-29694772614223.895</v>
      </c>
      <c r="L5806" s="444">
        <f t="shared" ca="1" si="194"/>
        <v>-7156440200027958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-7156440200027958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-29818500833449.824</v>
      </c>
      <c r="L5807" s="444">
        <f t="shared" ca="1" si="194"/>
        <v>-7186258700861408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-7186258700861408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-29942744586922.531</v>
      </c>
      <c r="L5808" s="444">
        <f t="shared" ca="1" si="194"/>
        <v>-7216201445448331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-7216201445448331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-30067506022701.379</v>
      </c>
      <c r="L5809" s="444">
        <f t="shared" ca="1" si="194"/>
        <v>-7246268951471032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-7246268951471032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-30192787297795.965</v>
      </c>
      <c r="L5810" s="444">
        <f t="shared" ca="1" si="194"/>
        <v>-7276461738768828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-7276461738768828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-30318590578203.449</v>
      </c>
      <c r="L5811" s="444">
        <f t="shared" ca="1" si="194"/>
        <v>-7306780329347031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-7306780329347031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-30444918038945.965</v>
      </c>
      <c r="L5812" s="444">
        <f t="shared" ca="1" si="194"/>
        <v>-7337225247385977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-7337225247385977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-30571771864108.238</v>
      </c>
      <c r="L5813" s="444">
        <f t="shared" ca="1" si="194"/>
        <v>-7367797019250085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-7367797019250085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-30699154246875.348</v>
      </c>
      <c r="L5814" s="444">
        <f t="shared" ca="1" si="194"/>
        <v>-7398496173496960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-7398496173496960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-30827067389570.672</v>
      </c>
      <c r="L5815" s="444">
        <f t="shared" ca="1" si="194"/>
        <v>-7429323240886531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-7429323240886531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-30955513503693.879</v>
      </c>
      <c r="L5816" s="444">
        <f t="shared" ca="1" si="194"/>
        <v>-7460278754390225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-7460278754390225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-31084494809959.27</v>
      </c>
      <c r="L5817" s="444">
        <f t="shared" ca="1" si="194"/>
        <v>-7491363249200184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-7491363249200184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-31214013538334.098</v>
      </c>
      <c r="L5818" s="444">
        <f t="shared" ca="1" si="194"/>
        <v>-7522577262738518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-7522577262738518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-31344071928077.152</v>
      </c>
      <c r="L5819" s="444">
        <f t="shared" ca="1" si="194"/>
        <v>-7553921334666595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-7553921334666595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-31474672227777.48</v>
      </c>
      <c r="L5820" s="444">
        <f t="shared" ca="1" si="194"/>
        <v>-7585396006894372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-7585396006894372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-31605816695393.215</v>
      </c>
      <c r="L5821" s="444">
        <f t="shared" ca="1" si="194"/>
        <v>-7617001823589765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-7617001823589765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-31737507598290.688</v>
      </c>
      <c r="L5822" s="444">
        <f t="shared" ca="1" si="194"/>
        <v>-7648739331188056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-7648739331188056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-31869747213283.566</v>
      </c>
      <c r="L5823" s="444">
        <f t="shared" ca="1" si="194"/>
        <v>-7680609078401340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-7680609078401340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-32002537826672.25</v>
      </c>
      <c r="L5824" s="444">
        <f t="shared" ca="1" si="194"/>
        <v>-7712611616228012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-7712611616228012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-32135881734283.383</v>
      </c>
      <c r="L5825" s="444">
        <f t="shared" ca="1" si="194"/>
        <v>-7744747497962295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-7744747497962295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-32269781241509.566</v>
      </c>
      <c r="L5826" s="444">
        <f t="shared" ca="1" si="194"/>
        <v>-7777017279203805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-7777017279203805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-32404238663349.184</v>
      </c>
      <c r="L5827" s="444">
        <f t="shared" ca="1" si="194"/>
        <v>-7809421517867154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-7809421517867154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-32539256324446.473</v>
      </c>
      <c r="L5828" s="444">
        <f t="shared" ca="1" si="194"/>
        <v>-7841960774191600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-7841960774191600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-32674836559131.66</v>
      </c>
      <c r="L5829" s="444">
        <f t="shared" ca="1" si="194"/>
        <v>-7874635610750732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-7874635610750732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-32810981711461.383</v>
      </c>
      <c r="L5830" s="444">
        <f t="shared" ca="1" si="194"/>
        <v>-7907446592462193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-7907446592462193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-32947694135259.133</v>
      </c>
      <c r="L5831" s="444">
        <f t="shared" ca="1" si="194"/>
        <v>-7940394286597452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-7940394286597452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-33084976194156.055</v>
      </c>
      <c r="L5832" s="444">
        <f t="shared" ca="1" si="194"/>
        <v>-7973479262791608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-7973479262791608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-33222830261631.699</v>
      </c>
      <c r="L5833" s="444">
        <f t="shared" ca="1" si="194"/>
        <v>-8006702093053240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-8006702093053240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-33361258721055.168</v>
      </c>
      <c r="L5834" s="444">
        <f t="shared" ca="1" si="194"/>
        <v>-8040063351774295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-8040063351774295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-33500263965726.234</v>
      </c>
      <c r="L5835" s="444">
        <f t="shared" ca="1" si="194"/>
        <v>-8073563615740021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-8073563615740021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-33639848398916.754</v>
      </c>
      <c r="L5836" s="444">
        <f t="shared" ca="1" si="194"/>
        <v>-8107203464138938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-8107203464138938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-33780014433912.242</v>
      </c>
      <c r="L5837" s="444">
        <f t="shared" ca="1" si="194"/>
        <v>-8140983478572850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-8140983478572850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-33920764494053.543</v>
      </c>
      <c r="L5838" s="444">
        <f t="shared" ca="1" si="194"/>
        <v>-8174904243066904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-8174904243066904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-34062101012778.766</v>
      </c>
      <c r="L5839" s="444">
        <f t="shared" ca="1" si="194"/>
        <v>-8208966344079683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-8208966344079683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-34204026433665.344</v>
      </c>
      <c r="L5840" s="444">
        <f t="shared" ca="1" si="194"/>
        <v>-8243170370513348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-8243170370513348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-34346543210472.285</v>
      </c>
      <c r="L5841" s="444">
        <f t="shared" ca="1" si="194"/>
        <v>-8277516913723820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-8277516913723820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-34489653807182.582</v>
      </c>
      <c r="L5842" s="444">
        <f t="shared" ca="1" si="194"/>
        <v>-8312006567531003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-8312006567531003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-34633360698045.84</v>
      </c>
      <c r="L5843" s="444">
        <f t="shared" ca="1" si="194"/>
        <v>-8346639928229049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-8346639928229049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-34777666367621.035</v>
      </c>
      <c r="L5844" s="444">
        <f t="shared" ca="1" si="194"/>
        <v>-8381417594596670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-8381417594596670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-34922573310819.457</v>
      </c>
      <c r="L5845" s="444">
        <f t="shared" ca="1" si="194"/>
        <v>-8416340167907489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-8416340167907489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-35068084032947.875</v>
      </c>
      <c r="L5846" s="444">
        <f t="shared" ca="1" si="194"/>
        <v>-8451408251940437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-8451408251940437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-35214201049751.813</v>
      </c>
      <c r="L5847" s="444">
        <f t="shared" ca="1" si="194"/>
        <v>-8486622452990189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-8486622452990189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-35360926887459.117</v>
      </c>
      <c r="L5848" s="444">
        <f t="shared" ca="1" si="194"/>
        <v>-8521983379877648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-8521983379877648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-35508264082823.531</v>
      </c>
      <c r="L5849" s="444">
        <f t="shared" ca="1" si="194"/>
        <v>-8557491643960472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-8557491643960472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-35656215183168.633</v>
      </c>
      <c r="L5850" s="444">
        <f t="shared" ca="1" si="194"/>
        <v>-8593147859143641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-8593147859143641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-35804782746431.836</v>
      </c>
      <c r="L5851" s="444">
        <f t="shared" ca="1" si="194"/>
        <v>-8628952641890073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-8628952641890073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-35953969341208.641</v>
      </c>
      <c r="L5852" s="444">
        <f t="shared" ca="1" si="194"/>
        <v>-8664906611231282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-8664906611231282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-36103777546797.008</v>
      </c>
      <c r="L5853" s="444">
        <f t="shared" ca="1" si="194"/>
        <v>-8701010388778079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-8701010388778079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-36254209953241.992</v>
      </c>
      <c r="L5854" s="444">
        <f t="shared" ca="1" si="194"/>
        <v>-8737264598731321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-8737264598731321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-36405269161380.5</v>
      </c>
      <c r="L5855" s="444">
        <f t="shared" ca="1" si="194"/>
        <v>-8773669867892702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-8773669867892702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-36556957782886.258</v>
      </c>
      <c r="L5856" s="444">
        <f t="shared" ca="1" si="194"/>
        <v>-8810226825675588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-8810226825675588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-36709278440314.953</v>
      </c>
      <c r="L5857" s="444">
        <f t="shared" ca="1" si="194"/>
        <v>-8846936104115903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-8846936104115903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-36862233767149.594</v>
      </c>
      <c r="L5858" s="444">
        <f t="shared" ca="1" si="194"/>
        <v>-8883798337883053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-8883798337883053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-37015826407846.055</v>
      </c>
      <c r="L5859" s="444">
        <f t="shared" ca="1" si="194"/>
        <v>-8920814164290899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-8920814164290899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-37170059017878.75</v>
      </c>
      <c r="L5860" s="444">
        <f t="shared" ca="1" si="194"/>
        <v>-8957984223308778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-8957984223308778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-37324934263786.578</v>
      </c>
      <c r="L5861" s="444">
        <f t="shared" ca="1" si="194"/>
        <v>-8995309157572565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-8995309157572565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-37480454823219.023</v>
      </c>
      <c r="L5862" s="444">
        <f t="shared" ca="1" si="194"/>
        <v>-9032789612395784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-9032789612395784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-37636623384982.43</v>
      </c>
      <c r="L5863" s="444">
        <f t="shared" ca="1" si="194"/>
        <v>-9070426235780766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-9070426235780766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-37793442649086.523</v>
      </c>
      <c r="L5864" s="444">
        <f t="shared" ca="1" si="194"/>
        <v>-9108219678429852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-9108219678429852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-37950915326791.047</v>
      </c>
      <c r="L5865" s="444">
        <f t="shared" ca="1" si="194"/>
        <v>-9146170593756644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-9146170593756644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-38109044140652.68</v>
      </c>
      <c r="L5866" s="444">
        <f t="shared" ca="1" si="194"/>
        <v>-9184279637897296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-9184279637897296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-38267831824572.063</v>
      </c>
      <c r="L5867" s="444">
        <f t="shared" ca="1" si="194"/>
        <v>-9222547469721868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-9222547469721868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-38427281123841.117</v>
      </c>
      <c r="L5868" s="444">
        <f t="shared" ca="1" si="194"/>
        <v>-9260974750845710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-9260974750845710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-38587394795190.461</v>
      </c>
      <c r="L5869" s="444">
        <f t="shared" ca="1" si="194"/>
        <v>-9299562145640900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-9299562145640900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-38748175606837.086</v>
      </c>
      <c r="L5870" s="444">
        <f t="shared" ca="1" si="194"/>
        <v>-9338310321247738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-9338310321247738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-38909626338532.242</v>
      </c>
      <c r="L5871" s="444">
        <f t="shared" ca="1" si="194"/>
        <v>-9377219947586270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-9377219947586270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-39071749781609.461</v>
      </c>
      <c r="L5872" s="444">
        <f t="shared" ca="1" si="194"/>
        <v>-9416291697367880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-9416291697367880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-39234548739032.836</v>
      </c>
      <c r="L5873" s="444">
        <f t="shared" ref="L5873:L6127" ca="1" si="199">I5873-J5873+K5873</f>
        <v>-9455526246106912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-9455526246106912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-39398026025445.469</v>
      </c>
      <c r="L5874" s="444">
        <f t="shared" ca="1" si="199"/>
        <v>-9494924272132358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-9494924272132358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-39562184467218.156</v>
      </c>
      <c r="L5875" s="444">
        <f t="shared" ca="1" si="199"/>
        <v>-9534486456599576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-9534486456599576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-39727026902498.234</v>
      </c>
      <c r="L5876" s="444">
        <f t="shared" ca="1" si="199"/>
        <v>-9574213483502074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-9574213483502074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-39892556181258.641</v>
      </c>
      <c r="L5877" s="444">
        <f t="shared" ca="1" si="199"/>
        <v>-9614106039683332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-9614106039683332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-40058775165347.219</v>
      </c>
      <c r="L5878" s="444">
        <f t="shared" ca="1" si="199"/>
        <v>-9654164814848680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-9654164814848680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-40225686728536.164</v>
      </c>
      <c r="L5879" s="444">
        <f t="shared" ca="1" si="199"/>
        <v>-9694390501577216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-9694390501577216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-40393293756571.734</v>
      </c>
      <c r="L5880" s="444">
        <f t="shared" ca="1" si="199"/>
        <v>-9734783795333788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-9734783795333788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-40561599147224.117</v>
      </c>
      <c r="L5881" s="444">
        <f t="shared" ca="1" si="199"/>
        <v>-9775345394481012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-9775345394481012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-40730605810337.547</v>
      </c>
      <c r="L5882" s="444">
        <f t="shared" ca="1" si="199"/>
        <v>-9816076000291350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-9816076000291350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-40900316667880.625</v>
      </c>
      <c r="L5883" s="444">
        <f t="shared" ca="1" si="199"/>
        <v>-9856976316959230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-9856976316959230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-41070734653996.789</v>
      </c>
      <c r="L5884" s="444">
        <f t="shared" ca="1" si="199"/>
        <v>-9898047051613226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-9898047051613226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-41241862715055.109</v>
      </c>
      <c r="L5885" s="444">
        <f t="shared" ca="1" si="199"/>
        <v>-9939288914328282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-9939288914328282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-41413703809701.172</v>
      </c>
      <c r="L5886" s="444">
        <f t="shared" ca="1" si="199"/>
        <v>-9980702618137984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-9980702618137984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-41586260908908.266</v>
      </c>
      <c r="L5887" s="444">
        <f t="shared" ca="1" si="199"/>
        <v>-1.0022288879046892E+16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-1.0022288879046892E+16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-41759536996028.719</v>
      </c>
      <c r="L5888" s="444">
        <f t="shared" ca="1" si="199"/>
        <v>-1.006404841604292E+16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-1.006404841604292E+16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-41933535066845.5</v>
      </c>
      <c r="L5889" s="444">
        <f t="shared" ca="1" si="199"/>
        <v>-1.0105981951109766E+16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-1.0105981951109766E+16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-42108258129624.023</v>
      </c>
      <c r="L5890" s="444">
        <f t="shared" ca="1" si="199"/>
        <v>-1.014809020923939E+16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-1.014809020923939E+16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-42283709205164.125</v>
      </c>
      <c r="L5891" s="444">
        <f t="shared" ca="1" si="199"/>
        <v>-1.0190373918444554E+16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-1.0190373918444554E+16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-42459891326852.305</v>
      </c>
      <c r="L5892" s="444">
        <f t="shared" ca="1" si="199"/>
        <v>-1.0232833809771406E+16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-1.0232833809771406E+16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-42636807540714.188</v>
      </c>
      <c r="L5893" s="444">
        <f t="shared" ca="1" si="199"/>
        <v>-1.027547061731212E+16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-1.027547061731212E+16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-42814460905467.164</v>
      </c>
      <c r="L5894" s="444">
        <f t="shared" ca="1" si="199"/>
        <v>-1.0318285078217588E+16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-1.0318285078217588E+16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-42992854492573.281</v>
      </c>
      <c r="L5895" s="444">
        <f t="shared" ca="1" si="199"/>
        <v>-1.0361277932710162E+16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-1.0361277932710162E+16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-43171991386292.344</v>
      </c>
      <c r="L5896" s="444">
        <f t="shared" ca="1" si="199"/>
        <v>-1.0404449924096454E+16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-1.0404449924096454E+16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-43351874683735.227</v>
      </c>
      <c r="L5897" s="444">
        <f t="shared" ca="1" si="199"/>
        <v>-1.044780179878019E+16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-1.044780179878019E+16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-43532507494917.461</v>
      </c>
      <c r="L5898" s="444">
        <f t="shared" ca="1" si="199"/>
        <v>-1.0491334306275108E+16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-1.0491334306275108E+16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-43713892942812.953</v>
      </c>
      <c r="L5899" s="444">
        <f t="shared" ca="1" si="199"/>
        <v>-1.053504819921792E+16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-1.053504819921792E+16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-43896034163408</v>
      </c>
      <c r="L5900" s="444">
        <f t="shared" ca="1" si="199"/>
        <v>-1.0578944233381328E+16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-1.0578944233381328E+16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-44078934305755.531</v>
      </c>
      <c r="L5901" s="444">
        <f t="shared" ca="1" si="199"/>
        <v>-1.0623023167687084E+16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-1.0623023167687084E+16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-44262596532029.516</v>
      </c>
      <c r="L5902" s="444">
        <f t="shared" ca="1" si="199"/>
        <v>-1.0667285764219114E+16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-1.0667285764219114E+16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-44447024017579.641</v>
      </c>
      <c r="L5903" s="444">
        <f t="shared" ca="1" si="199"/>
        <v>-1.0711732788236694E+16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-1.0711732788236694E+16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-44632219950986.227</v>
      </c>
      <c r="L5904" s="444">
        <f t="shared" ca="1" si="199"/>
        <v>-1.075636500818768E+16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-1.075636500818768E+16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-44818187534115.336</v>
      </c>
      <c r="L5905" s="444">
        <f t="shared" ca="1" si="199"/>
        <v>-1.0801183195721796E+16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-1.0801183195721796E+16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-45004929982174.148</v>
      </c>
      <c r="L5906" s="444">
        <f t="shared" ca="1" si="199"/>
        <v>-1.084618812570397E+16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-1.084618812570397E+16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-45192450523766.539</v>
      </c>
      <c r="L5907" s="444">
        <f t="shared" ca="1" si="199"/>
        <v>-1.0891380576227736E+16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-1.0891380576227736E+16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-45380752400948.898</v>
      </c>
      <c r="L5908" s="444">
        <f t="shared" ca="1" si="199"/>
        <v>-1.0936761328628684E+16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-1.0936761328628684E+16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-45569838869286.18</v>
      </c>
      <c r="L5909" s="444">
        <f t="shared" ca="1" si="199"/>
        <v>-1.098233116749797E+16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-1.098233116749797E+16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-45759713197908.211</v>
      </c>
      <c r="L5910" s="444">
        <f t="shared" ca="1" si="199"/>
        <v>-1.1028090880695878E+16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-1.1028090880695878E+16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-45950378669566.156</v>
      </c>
      <c r="L5911" s="444">
        <f t="shared" ca="1" si="199"/>
        <v>-1.1074041259365444E+16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-1.1074041259365444E+16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-46141838580689.352</v>
      </c>
      <c r="L5912" s="444">
        <f t="shared" ca="1" si="199"/>
        <v>-1.1120183097946134E+16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-1.1120183097946134E+16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-46334096241442.227</v>
      </c>
      <c r="L5913" s="444">
        <f t="shared" ca="1" si="199"/>
        <v>-1.1166517194187576E+16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-1.1166517194187576E+16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-46527154975781.563</v>
      </c>
      <c r="L5914" s="444">
        <f t="shared" ca="1" si="199"/>
        <v>-1.1213044349163358E+16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-1.1213044349163358E+16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-46721018121513.992</v>
      </c>
      <c r="L5915" s="444">
        <f t="shared" ca="1" si="199"/>
        <v>-1.1259765367284872E+16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-1.1259765367284872E+16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-46915689030353.633</v>
      </c>
      <c r="L5916" s="444">
        <f t="shared" ca="1" si="199"/>
        <v>-1.1306681056315226E+16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-1.1306681056315226E+16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-47111171067980.109</v>
      </c>
      <c r="L5917" s="444">
        <f t="shared" ca="1" si="199"/>
        <v>-1.1353792227383206E+16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-1.1353792227383206E+16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-47307467614096.688</v>
      </c>
      <c r="L5918" s="444">
        <f t="shared" ca="1" si="199"/>
        <v>-1.1401099694997302E+16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-1.1401099694997302E+16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-47504582062488.758</v>
      </c>
      <c r="L5919" s="444">
        <f t="shared" ca="1" si="199"/>
        <v>-1.144860427705979E+16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-1.144860427705979E+16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-47702517821082.461</v>
      </c>
      <c r="L5920" s="444">
        <f t="shared" ca="1" si="199"/>
        <v>-1.1496306794880872E+16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-1.1496306794880872E+16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-47901278312003.633</v>
      </c>
      <c r="L5921" s="444">
        <f t="shared" ca="1" si="199"/>
        <v>-1.1544208073192876E+16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-1.1544208073192876E+16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-48100866971636.984</v>
      </c>
      <c r="L5922" s="444">
        <f t="shared" ca="1" si="199"/>
        <v>-1.1592308940164512E+16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-1.1592308940164512E+16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-48301287250685.469</v>
      </c>
      <c r="L5923" s="444">
        <f t="shared" ca="1" si="199"/>
        <v>-1.1640610227415198E+16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-1.1640610227415198E+16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-48502542614229.992</v>
      </c>
      <c r="L5924" s="444">
        <f t="shared" ca="1" si="199"/>
        <v>-1.1689112770029428E+16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-1.1689112770029428E+16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-48704636541789.281</v>
      </c>
      <c r="L5925" s="444">
        <f t="shared" ca="1" si="199"/>
        <v>-1.1737817406571218E+16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-1.1737817406571218E+16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-48907572527380.078</v>
      </c>
      <c r="L5926" s="444">
        <f t="shared" ca="1" si="199"/>
        <v>-1.1786724979098598E+16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-1.1786724979098598E+16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-49111354079577.492</v>
      </c>
      <c r="L5927" s="444">
        <f t="shared" ca="1" si="199"/>
        <v>-1.1835836333178176E+16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-1.1835836333178176E+16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-49315984721575.734</v>
      </c>
      <c r="L5928" s="444">
        <f t="shared" ca="1" si="199"/>
        <v>-1.1885152317899752E+16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-1.1885152317899752E+16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-49521467991248.969</v>
      </c>
      <c r="L5929" s="444">
        <f t="shared" ca="1" si="199"/>
        <v>-1.1934673785891E+16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-1.1934673785891E+16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-49727807441212.5</v>
      </c>
      <c r="L5930" s="444">
        <f t="shared" ca="1" si="199"/>
        <v>-1.1984401593332212E+16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-1.1984401593332212E+16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-49935006638884.219</v>
      </c>
      <c r="L5931" s="444">
        <f t="shared" ca="1" si="199"/>
        <v>-1.2034336599971096E+16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-1.2034336599971096E+16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-50143069166546.234</v>
      </c>
      <c r="L5932" s="444">
        <f t="shared" ca="1" si="199"/>
        <v>-1.2084479669137642E+16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-1.2084479669137642E+16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-50351998621406.844</v>
      </c>
      <c r="L5933" s="444">
        <f t="shared" ca="1" si="199"/>
        <v>-1.2134831667759048E+16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-1.2134831667759048E+16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-50561798615662.703</v>
      </c>
      <c r="L5934" s="444">
        <f t="shared" ca="1" si="199"/>
        <v>-1.218539346637471E+16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-1.218539346637471E+16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-50772472776561.289</v>
      </c>
      <c r="L5935" s="444">
        <f t="shared" ca="1" si="199"/>
        <v>-1.2236165939151272E+16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-1.2236165939151272E+16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-50984024746463.633</v>
      </c>
      <c r="L5936" s="444">
        <f t="shared" ca="1" si="199"/>
        <v>-1.2287149963897736E+16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-1.2287149963897736E+16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-51196458182907.234</v>
      </c>
      <c r="L5937" s="444">
        <f t="shared" ca="1" si="199"/>
        <v>-1.2338346422080644E+16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-1.2338346422080644E+16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-51409776758669.352</v>
      </c>
      <c r="L5938" s="444">
        <f t="shared" ca="1" si="199"/>
        <v>-1.2389756198839314E+16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-1.2389756198839314E+16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-51623984161830.477</v>
      </c>
      <c r="L5939" s="444">
        <f t="shared" ca="1" si="199"/>
        <v>-1.2441380183001144E+16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-1.2441380183001144E+16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-51839084095838.102</v>
      </c>
      <c r="L5940" s="444">
        <f t="shared" ca="1" si="199"/>
        <v>-1.2493219267096982E+16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-1.2493219267096982E+16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-52055080279570.758</v>
      </c>
      <c r="L5941" s="444">
        <f t="shared" ca="1" si="199"/>
        <v>-1.2545274347376552E+16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-1.2545274347376552E+16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-52271976447402.297</v>
      </c>
      <c r="L5942" s="444">
        <f t="shared" ca="1" si="199"/>
        <v>-1.2597546323823954E+16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-1.2597546323823954E+16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-52489776349266.477</v>
      </c>
      <c r="L5943" s="444">
        <f t="shared" ca="1" si="199"/>
        <v>-1.265003610017322E+16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-1.265003610017322E+16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-52708483750721.75</v>
      </c>
      <c r="L5944" s="444">
        <f t="shared" ca="1" si="199"/>
        <v>-1.2702744583923942E+16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-1.2702744583923942E+16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-52928102433016.422</v>
      </c>
      <c r="L5945" s="444">
        <f t="shared" ca="1" si="199"/>
        <v>-1.2755672686356958E+16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-1.2755672686356958E+16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-53148636193153.992</v>
      </c>
      <c r="L5946" s="444">
        <f t="shared" ca="1" si="199"/>
        <v>-1.2808821322550112E+16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-1.2808821322550112E+16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-53370088843958.797</v>
      </c>
      <c r="L5947" s="444">
        <f t="shared" ca="1" si="199"/>
        <v>-1.286219141139407E+16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-1.286219141139407E+16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-53592464214141.961</v>
      </c>
      <c r="L5948" s="444">
        <f t="shared" ca="1" si="199"/>
        <v>-1.2915783875608212E+16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-1.2915783875608212E+16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-53815766148367.547</v>
      </c>
      <c r="L5949" s="444">
        <f t="shared" ca="1" si="199"/>
        <v>-1.296959964175658E+16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-1.296959964175658E+16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-54039998507319.086</v>
      </c>
      <c r="L5950" s="444">
        <f t="shared" ca="1" si="199"/>
        <v>-1.30236396402639E+16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-1.30236396402639E+16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-54265165167766.25</v>
      </c>
      <c r="L5951" s="444">
        <f t="shared" ca="1" si="199"/>
        <v>-1.3077904805431666E+16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-1.3077904805431666E+16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-54491270022631.938</v>
      </c>
      <c r="L5952" s="444">
        <f t="shared" ca="1" si="199"/>
        <v>-1.3132396075454298E+16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-1.3132396075454298E+16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-54718316981059.578</v>
      </c>
      <c r="L5953" s="444">
        <f t="shared" ca="1" si="199"/>
        <v>-1.3187114392435358E+16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-1.3187114392435358E+16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-54946309968480.656</v>
      </c>
      <c r="L5954" s="444">
        <f t="shared" ca="1" si="199"/>
        <v>-1.3242060702403838E+16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-1.3242060702403838E+16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-55175252926682.656</v>
      </c>
      <c r="L5955" s="444">
        <f t="shared" ca="1" si="199"/>
        <v>-1.329723595533052E+16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-1.329723595533052E+16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-55405149813877.164</v>
      </c>
      <c r="L5956" s="444">
        <f t="shared" ca="1" si="199"/>
        <v>-1.3352641105144398E+16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-1.3352641105144398E+16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-55636004604768.328</v>
      </c>
      <c r="L5957" s="444">
        <f t="shared" ca="1" si="199"/>
        <v>-1.3408277109749166E+16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-1.3408277109749166E+16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-55867821290621.523</v>
      </c>
      <c r="L5958" s="444">
        <f t="shared" ca="1" si="199"/>
        <v>-1.3464144931039788E+16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-1.3464144931039788E+16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-56100603879332.453</v>
      </c>
      <c r="L5959" s="444">
        <f t="shared" ca="1" si="199"/>
        <v>-1.352024553491912E+16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-1.352024553491912E+16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-56334356395496.336</v>
      </c>
      <c r="L5960" s="444">
        <f t="shared" ca="1" si="199"/>
        <v>-1.3576579891314616E+16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-1.3576579891314616E+16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-56569082880477.563</v>
      </c>
      <c r="L5961" s="444">
        <f t="shared" ca="1" si="199"/>
        <v>-1.3633148974195094E+16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-1.3633148974195094E+16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-56804787392479.555</v>
      </c>
      <c r="L5962" s="444">
        <f t="shared" ca="1" si="199"/>
        <v>-1.3689953761587574E+16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-1.3689953761587574E+16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-57041474006614.891</v>
      </c>
      <c r="L5963" s="444">
        <f t="shared" ca="1" si="199"/>
        <v>-1.3746995235594188E+16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-1.3746995235594188E+16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-57279146814975.781</v>
      </c>
      <c r="L5964" s="444">
        <f t="shared" ca="1" si="199"/>
        <v>-1.3804274382409164E+16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-1.3804274382409164E+16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-57517809926704.852</v>
      </c>
      <c r="L5965" s="444">
        <f t="shared" ca="1" si="199"/>
        <v>-1.3861792192335868E+16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-1.3861792192335868E+16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-57757467468066.117</v>
      </c>
      <c r="L5966" s="444">
        <f t="shared" ca="1" si="199"/>
        <v>-1.3919549659803934E+16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-1.3919549659803934E+16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-57998123582516.391</v>
      </c>
      <c r="L5967" s="444">
        <f t="shared" ca="1" si="199"/>
        <v>-1.397754778338645E+16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-1.397754778338645E+16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-58239782430776.875</v>
      </c>
      <c r="L5968" s="444">
        <f t="shared" ca="1" si="199"/>
        <v>-1.4035787565817226E+16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-1.4035787565817226E+16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-58482448190905.102</v>
      </c>
      <c r="L5969" s="444">
        <f t="shared" ca="1" si="199"/>
        <v>-1.4094270014008132E+16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-1.4094270014008132E+16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-58726125058367.219</v>
      </c>
      <c r="L5970" s="444">
        <f t="shared" ca="1" si="199"/>
        <v>-1.41529961390665E+16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-1.41529961390665E+16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-58970817246110.414</v>
      </c>
      <c r="L5971" s="444">
        <f t="shared" ca="1" si="199"/>
        <v>-1.421196695631261E+16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-1.421196695631261E+16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-59216528984635.867</v>
      </c>
      <c r="L5972" s="444">
        <f t="shared" ca="1" si="199"/>
        <v>-1.4271183485297246E+16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-1.4271183485297246E+16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-59463264522071.859</v>
      </c>
      <c r="L5973" s="444">
        <f t="shared" ca="1" si="199"/>
        <v>-1.4330646749819318E+16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-1.4330646749819318E+16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-59711028124247.148</v>
      </c>
      <c r="L5974" s="444">
        <f t="shared" ca="1" si="199"/>
        <v>-1.4390357777943566E+16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-1.4390357777943566E+16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-59959824074764.859</v>
      </c>
      <c r="L5975" s="444">
        <f t="shared" ca="1" si="199"/>
        <v>-1.445031760201833E+16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-1.445031760201833E+16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-60209656675076.375</v>
      </c>
      <c r="L5976" s="444">
        <f t="shared" ca="1" si="199"/>
        <v>-1.4510527258693406E+16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-1.4510527258693406E+16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-60460530244555.867</v>
      </c>
      <c r="L5977" s="444">
        <f t="shared" ca="1" si="199"/>
        <v>-1.4570987788937962E+16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-1.4570987788937962E+16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-60712449120574.844</v>
      </c>
      <c r="L5978" s="444">
        <f t="shared" ca="1" si="199"/>
        <v>-1.4631700238058536E+16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-1.4631700238058536E+16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-60965417658577.242</v>
      </c>
      <c r="L5979" s="444">
        <f t="shared" ca="1" si="199"/>
        <v>-1.4692665655717114E+16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-1.4692665655717114E+16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-61219440232154.633</v>
      </c>
      <c r="L5980" s="444">
        <f t="shared" ca="1" si="199"/>
        <v>-1.4753885095949268E+16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-1.4753885095949268E+16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-61474521233121.945</v>
      </c>
      <c r="L5981" s="444">
        <f t="shared" ca="1" si="199"/>
        <v>-1.481535961718239E+16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-1.481535961718239E+16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-61730665071593.289</v>
      </c>
      <c r="L5982" s="444">
        <f t="shared" ca="1" si="199"/>
        <v>-1.4877090282253984E+16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-1.4877090282253984E+16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-61987876176058.266</v>
      </c>
      <c r="L5983" s="444">
        <f t="shared" ca="1" si="199"/>
        <v>-1.4939078158430042E+16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-1.4939078158430042E+16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-62246158993458.508</v>
      </c>
      <c r="L5984" s="444">
        <f t="shared" ca="1" si="199"/>
        <v>-1.50013243174235E+16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-1.50013243174235E+16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-62505517989264.586</v>
      </c>
      <c r="L5985" s="444">
        <f t="shared" ca="1" si="199"/>
        <v>-1.5063829835412764E+16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-1.5063829835412764E+16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-62765957647553.172</v>
      </c>
      <c r="L5986" s="444">
        <f t="shared" ca="1" si="199"/>
        <v>-1.5126595793060318E+16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-1.5126595793060318E+16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-63027482471084.656</v>
      </c>
      <c r="L5987" s="444">
        <f t="shared" ca="1" si="199"/>
        <v>-1.5189623275531402E+16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-1.5189623275531402E+16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-63290096981380.844</v>
      </c>
      <c r="L5988" s="444">
        <f t="shared" ca="1" si="199"/>
        <v>-1.5252913372512782E+16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-1.5252913372512782E+16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-63553805718803.258</v>
      </c>
      <c r="L5989" s="444">
        <f t="shared" ca="1" si="199"/>
        <v>-1.5316467178231586E+16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-1.5316467178231586E+16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-63818613242631.602</v>
      </c>
      <c r="L5990" s="444">
        <f t="shared" ca="1" si="199"/>
        <v>-1.5380285791474218E+16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-1.5380285791474218E+16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-64084524131142.57</v>
      </c>
      <c r="L5991" s="444">
        <f t="shared" ca="1" si="199"/>
        <v>-1.544437031560536E+16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-1.544437031560536E+16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-64351542981689</v>
      </c>
      <c r="L5992" s="444">
        <f t="shared" ca="1" si="199"/>
        <v>-1.5508721858587048E+16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-1.5508721858587048E+16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-64619674410779.367</v>
      </c>
      <c r="L5993" s="444">
        <f t="shared" ca="1" si="199"/>
        <v>-1.5573341532997828E+16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-1.5573341532997828E+16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-64888923054157.617</v>
      </c>
      <c r="L5994" s="444">
        <f t="shared" ca="1" si="199"/>
        <v>-1.5638230456051986E+16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-1.5638230456051986E+16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-65159293566883.273</v>
      </c>
      <c r="L5995" s="444">
        <f t="shared" ca="1" si="199"/>
        <v>-1.570338974961887E+16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-1.570338974961887E+16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-65430790623411.969</v>
      </c>
      <c r="L5996" s="444">
        <f t="shared" ca="1" si="199"/>
        <v>-1.5768820540242282E+16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-1.5768820540242282E+16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-65703418917676.172</v>
      </c>
      <c r="L5997" s="444">
        <f t="shared" ca="1" si="199"/>
        <v>-1.5834523959159958E+16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-1.5834523959159958E+16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-65977183163166.492</v>
      </c>
      <c r="L5998" s="444">
        <f t="shared" ca="1" si="199"/>
        <v>-1.5900501142323124E+16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-1.5900501142323124E+16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-66252088093013.023</v>
      </c>
      <c r="L5999" s="444">
        <f t="shared" ca="1" si="199"/>
        <v>-1.5966753230416138E+16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-1.5966753230416138E+16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-66528138460067.234</v>
      </c>
      <c r="L6000" s="444">
        <f t="shared" ca="1" si="199"/>
        <v>-1.6033281368876206E+16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-1.6033281368876206E+16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-66805339036984.188</v>
      </c>
      <c r="L6001" s="444">
        <f t="shared" ca="1" si="199"/>
        <v>-1.610008670791319E+16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-1.610008670791319E+16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-67083694616304.945</v>
      </c>
      <c r="L6002" s="444">
        <f t="shared" ca="1" si="199"/>
        <v>-1.6167170402529494E+16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-1.6167170402529494E+16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-67363210010539.555</v>
      </c>
      <c r="L6003" s="444">
        <f t="shared" ca="1" si="199"/>
        <v>-1.6234533612540034E+16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-1.6234533612540034E+16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-67643890052250.141</v>
      </c>
      <c r="L6004" s="444">
        <f t="shared" ca="1" si="199"/>
        <v>-1.6302177502592284E+16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-1.6302177502592284E+16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-67925739594134.516</v>
      </c>
      <c r="L6005" s="444">
        <f t="shared" ca="1" si="199"/>
        <v>-1.6370103242186418E+16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-1.6370103242186418E+16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-68208763509110.07</v>
      </c>
      <c r="L6006" s="444">
        <f t="shared" ca="1" si="199"/>
        <v>-1.6438312005695528E+16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-1.6438312005695528E+16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-68492966690398.031</v>
      </c>
      <c r="L6007" s="444">
        <f t="shared" ca="1" si="199"/>
        <v>-1.6506804972385926E+16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-1.6506804972385926E+16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-68778354051608.031</v>
      </c>
      <c r="L6008" s="444">
        <f t="shared" ca="1" si="199"/>
        <v>-1.6575583326437534E+16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-1.6575583326437534E+16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-69064930526823.055</v>
      </c>
      <c r="L6009" s="444">
        <f t="shared" ca="1" si="199"/>
        <v>-1.6644648256964358E+16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-1.6644648256964358E+16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-69352701070684.813</v>
      </c>
      <c r="L6010" s="444">
        <f t="shared" ca="1" si="199"/>
        <v>-1.6714000958035042E+16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-1.6714000958035042E+16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-69641670658479.344</v>
      </c>
      <c r="L6011" s="444">
        <f t="shared" ca="1" si="199"/>
        <v>-1.6783642628693522E+16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-1.6783642628693522E+16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-69931844286223.008</v>
      </c>
      <c r="L6012" s="444">
        <f t="shared" ca="1" si="199"/>
        <v>-1.6853574472979746E+16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-1.6853574472979746E+16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-70223226970748.93</v>
      </c>
      <c r="L6013" s="444">
        <f t="shared" ca="1" si="199"/>
        <v>-1.6923797699950494E+16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-1.6923797699950494E+16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-70515823749793.719</v>
      </c>
      <c r="L6014" s="444">
        <f t="shared" ca="1" si="199"/>
        <v>-1.6994313523700288E+16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-1.6994313523700288E+16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-70809639682084.531</v>
      </c>
      <c r="L6015" s="444">
        <f t="shared" ca="1" si="199"/>
        <v>-1.7065123163382372E+16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-1.7065123163382372E+16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-71104679847426.563</v>
      </c>
      <c r="L6016" s="444">
        <f t="shared" ca="1" si="199"/>
        <v>-1.7136227843229798E+16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-1.7136227843229798E+16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-71400949346790.828</v>
      </c>
      <c r="L6017" s="444">
        <f t="shared" ca="1" si="199"/>
        <v>-1.7207628792576588E+16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-1.7207628792576588E+16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-71698453302402.453</v>
      </c>
      <c r="L6018" s="444">
        <f t="shared" ca="1" si="199"/>
        <v>-1.727932724587899E+16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-1.727932724587899E+16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-71997196857829.125</v>
      </c>
      <c r="L6019" s="444">
        <f t="shared" ca="1" si="199"/>
        <v>-1.735132444273682E+16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-1.735132444273682E+16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-72297185178070.078</v>
      </c>
      <c r="L6020" s="444">
        <f t="shared" ca="1" si="199"/>
        <v>-1.742362162791489E+16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-1.742362162791489E+16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-72598423449645.375</v>
      </c>
      <c r="L6021" s="444">
        <f t="shared" ca="1" si="199"/>
        <v>-1.7496220051364536E+16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-1.7496220051364536E+16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-72900916880685.563</v>
      </c>
      <c r="L6022" s="444">
        <f t="shared" ca="1" si="199"/>
        <v>-1.7569120968245222E+16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-1.7569120968245222E+16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-73204670701021.75</v>
      </c>
      <c r="L6023" s="444">
        <f t="shared" ca="1" si="199"/>
        <v>-1.7642325638946244E+16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-1.7642325638946244E+16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-73509690162276.016</v>
      </c>
      <c r="L6024" s="444">
        <f t="shared" ca="1" si="199"/>
        <v>-1.771583532910852E+16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-1.771583532910852E+16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-73815980537952.172</v>
      </c>
      <c r="L6025" s="444">
        <f t="shared" ca="1" si="199"/>
        <v>-1.7789651309646472E+16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-1.7789651309646472E+16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-74123547123526.969</v>
      </c>
      <c r="L6026" s="444">
        <f t="shared" ca="1" si="199"/>
        <v>-1.7863774856769998E+16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-1.7863774856769998E+16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-74432395236541.656</v>
      </c>
      <c r="L6027" s="444">
        <f t="shared" ca="1" si="199"/>
        <v>-1.793820725200654E+16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-1.793820725200654E+16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-74742530216693.922</v>
      </c>
      <c r="L6028" s="444">
        <f t="shared" ca="1" si="199"/>
        <v>-1.8012949782223234E+16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-1.8012949782223234E+16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-75053957425930.141</v>
      </c>
      <c r="L6029" s="444">
        <f t="shared" ca="1" si="199"/>
        <v>-1.8088003739649164E+16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-1.8088003739649164E+16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-75366682248538.188</v>
      </c>
      <c r="L6030" s="444">
        <f t="shared" ca="1" si="199"/>
        <v>-1.8163370421897704E+16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-1.8163370421897704E+16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-75680710091240.438</v>
      </c>
      <c r="L6031" s="444">
        <f t="shared" ca="1" si="199"/>
        <v>-1.8239051131988944E+16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-1.8239051131988944E+16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-75996046383287.266</v>
      </c>
      <c r="L6032" s="444">
        <f t="shared" ca="1" si="199"/>
        <v>-1.8315047178372232E+16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-1.8315047178372232E+16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-76312696576550.969</v>
      </c>
      <c r="L6033" s="444">
        <f t="shared" ca="1" si="199"/>
        <v>-1.8391359874948784E+16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-1.8391359874948784E+16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-76630666145619.938</v>
      </c>
      <c r="L6034" s="444">
        <f t="shared" ca="1" si="199"/>
        <v>-1.8467990541094404E+16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-1.8467990541094404E+16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-76949960587893.344</v>
      </c>
      <c r="L6035" s="444">
        <f t="shared" ca="1" si="199"/>
        <v>-1.8544940501682296E+16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-1.8544940501682296E+16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-77270585423676.234</v>
      </c>
      <c r="L6036" s="444">
        <f t="shared" ca="1" si="199"/>
        <v>-1.8622211087105972E+16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-1.8622211087105972E+16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-77592546196274.875</v>
      </c>
      <c r="L6037" s="444">
        <f t="shared" ca="1" si="199"/>
        <v>-1.8699803633302248E+16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-1.8699803633302248E+16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-77915848472092.703</v>
      </c>
      <c r="L6038" s="444">
        <f t="shared" ca="1" si="199"/>
        <v>-1.877771948177434E+16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-1.877771948177434E+16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-78240497840726.422</v>
      </c>
      <c r="L6039" s="444">
        <f t="shared" ca="1" si="199"/>
        <v>-1.8855959979615068E+16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-1.8855959979615068E+16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-78566499915062.781</v>
      </c>
      <c r="L6040" s="444">
        <f t="shared" ca="1" si="199"/>
        <v>-1.8934526479530132E+16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-1.8934526479530132E+16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-78893860331375.547</v>
      </c>
      <c r="L6041" s="444">
        <f t="shared" ca="1" si="199"/>
        <v>-1.9013420339861508E+16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-1.9013420339861508E+16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-79222584749422.953</v>
      </c>
      <c r="L6042" s="444">
        <f t="shared" ca="1" si="199"/>
        <v>-1.9092642924610932E+16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-1.9092642924610932E+16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-79552678852545.547</v>
      </c>
      <c r="L6043" s="444">
        <f t="shared" ca="1" si="199"/>
        <v>-1.9172195603463476E+16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-1.9172195603463476E+16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-79884148347764.484</v>
      </c>
      <c r="L6044" s="444">
        <f t="shared" ca="1" si="199"/>
        <v>-1.925207975181124E+16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-1.925207975181124E+16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-80216998965880.172</v>
      </c>
      <c r="L6045" s="444">
        <f t="shared" ca="1" si="199"/>
        <v>-1.933229675077712E+16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-1.933229675077712E+16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-80551236461571.328</v>
      </c>
      <c r="L6046" s="444">
        <f t="shared" ca="1" si="199"/>
        <v>-1.9412847987238692E+16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-1.9412847987238692E+16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-80886866613494.547</v>
      </c>
      <c r="L6047" s="444">
        <f t="shared" ca="1" si="199"/>
        <v>-1.9493734853852188E+16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-1.9493734853852188E+16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-81223895224384.109</v>
      </c>
      <c r="L6048" s="444">
        <f t="shared" ca="1" si="199"/>
        <v>-1.9574958749076572E+16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-1.9574958749076572E+16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-81562328121152.375</v>
      </c>
      <c r="L6049" s="444">
        <f t="shared" ca="1" si="199"/>
        <v>-1.9656521077197724E+16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-1.9656521077197724E+16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-81902171154990.516</v>
      </c>
      <c r="L6050" s="444">
        <f t="shared" ca="1" si="199"/>
        <v>-1.9738423248352716E+16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-1.9738423248352716E+16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-82243430201469.656</v>
      </c>
      <c r="L6051" s="444">
        <f t="shared" ca="1" si="199"/>
        <v>-1.9820666678554184E+16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-1.9820666678554184E+16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-82586111160642.438</v>
      </c>
      <c r="L6052" s="444">
        <f t="shared" ca="1" si="199"/>
        <v>-1.9903252789714828E+16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-1.9903252789714828E+16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-82930219957145.109</v>
      </c>
      <c r="L6053" s="444">
        <f t="shared" ca="1" si="199"/>
        <v>-1.9986183009671972E+16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-1.9986183009671972E+16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-83275762540299.875</v>
      </c>
      <c r="L6054" s="444">
        <f t="shared" ca="1" si="199"/>
        <v>-2.0069458772212272E+16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-2.0069458772212272E+16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-83622744884217.797</v>
      </c>
      <c r="L6055" s="444">
        <f t="shared" ca="1" si="199"/>
        <v>-2.0153081517096488E+16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-2.0153081517096488E+16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-83971172987902.031</v>
      </c>
      <c r="L6056" s="444">
        <f t="shared" ca="1" si="199"/>
        <v>-2.0237052690084392E+16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-2.0237052690084392E+16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-84321052875351.625</v>
      </c>
      <c r="L6057" s="444">
        <f t="shared" ca="1" si="199"/>
        <v>-2.0321373742959744E+16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-2.0321373742959744E+16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-84672390595665.594</v>
      </c>
      <c r="L6058" s="444">
        <f t="shared" ca="1" si="199"/>
        <v>-2.0406046133555408E+16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-2.0406046133555408E+16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-85025192223147.531</v>
      </c>
      <c r="L6059" s="444">
        <f t="shared" ca="1" si="199"/>
        <v>-2.0491071325778556E+16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-2.0491071325778556E+16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-85379463857410.656</v>
      </c>
      <c r="L6060" s="444">
        <f t="shared" ca="1" si="199"/>
        <v>-2.0576450789635968E+16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-2.0576450789635968E+16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-85735211623483.203</v>
      </c>
      <c r="L6061" s="444">
        <f t="shared" ca="1" si="199"/>
        <v>-2.0662186001259452E+16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-2.0662186001259452E+16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-86092441671914.375</v>
      </c>
      <c r="L6062" s="444">
        <f t="shared" ca="1" si="199"/>
        <v>-2.0748278442931368E+16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-2.0748278442931368E+16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-86451160178880.703</v>
      </c>
      <c r="L6063" s="444">
        <f t="shared" ca="1" si="199"/>
        <v>-2.0834729603110248E+16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-2.0834729603110248E+16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-86811373346292.703</v>
      </c>
      <c r="L6064" s="444">
        <f t="shared" ca="1" si="199"/>
        <v>-2.092154097645654E+16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-2.092154097645654E+16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-87173087401902.25</v>
      </c>
      <c r="L6065" s="444">
        <f t="shared" ca="1" si="199"/>
        <v>-2.1008714063858444E+16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-2.1008714063858444E+16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-87536308599410.188</v>
      </c>
      <c r="L6066" s="444">
        <f t="shared" ca="1" si="199"/>
        <v>-2.1096250372457856E+16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-2.1096250372457856E+16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-87901043218574.406</v>
      </c>
      <c r="L6067" s="444">
        <f t="shared" ca="1" si="199"/>
        <v>-2.1184151415676432E+16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-2.1184151415676432E+16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-88267297565318.469</v>
      </c>
      <c r="L6068" s="444">
        <f t="shared" ca="1" si="199"/>
        <v>-2.1272418713241752E+16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-2.1272418713241752E+16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-88635077971840.625</v>
      </c>
      <c r="L6069" s="444">
        <f t="shared" ca="1" si="199"/>
        <v>-2.1361053791213592E+16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-2.1361053791213592E+16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-89004390796723.297</v>
      </c>
      <c r="L6070" s="444">
        <f t="shared" ca="1" si="199"/>
        <v>-2.1450058182010316E+16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-2.1450058182010316E+16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-89375242425042.984</v>
      </c>
      <c r="L6071" s="444">
        <f t="shared" ca="1" si="199"/>
        <v>-2.153943342443536E+16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-2.153943342443536E+16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-89747639268480.672</v>
      </c>
      <c r="L6072" s="444">
        <f t="shared" ca="1" si="199"/>
        <v>-2.162918106370384E+16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-2.162918106370384E+16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-90121587765432.672</v>
      </c>
      <c r="L6073" s="444">
        <f t="shared" ca="1" si="199"/>
        <v>-2.1719302651469272E+16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-2.1719302651469272E+16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-90497094381121.969</v>
      </c>
      <c r="L6074" s="444">
        <f t="shared" ca="1" si="199"/>
        <v>-2.1809799745850392E+16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-2.1809799745850392E+16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-90874165607709.969</v>
      </c>
      <c r="L6075" s="444">
        <f t="shared" ca="1" si="199"/>
        <v>-2.19006739114581E+16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-2.19006739114581E+16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-91252807964408.75</v>
      </c>
      <c r="L6076" s="444">
        <f t="shared" ca="1" si="199"/>
        <v>-2.1991926719422508E+16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-2.1991926719422508E+16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-91633027997593.781</v>
      </c>
      <c r="L6077" s="444">
        <f t="shared" ca="1" si="199"/>
        <v>-2.20835597474201E+16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-2.20835597474201E+16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-92014832280917.078</v>
      </c>
      <c r="L6078" s="444">
        <f t="shared" ca="1" si="199"/>
        <v>-2.2175574579701016E+16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-2.2175574579701016E+16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-92398227415420.906</v>
      </c>
      <c r="L6079" s="444">
        <f t="shared" ca="1" si="199"/>
        <v>-2.2267972807116436E+16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-2.2267972807116436E+16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-92783220029651.813</v>
      </c>
      <c r="L6080" s="444">
        <f t="shared" ca="1" si="199"/>
        <v>-2.2360756027146088E+16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-2.2360756027146088E+16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-93169816779775.359</v>
      </c>
      <c r="L6081" s="444">
        <f t="shared" ca="1" si="199"/>
        <v>-2.2453925843925864E+16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-2.2453925843925864E+16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-93558024349691.094</v>
      </c>
      <c r="L6082" s="444">
        <f t="shared" ca="1" si="199"/>
        <v>-2.2547483868275556E+16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-2.2547483868275556E+16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-93947849451148.156</v>
      </c>
      <c r="L6083" s="444">
        <f t="shared" ca="1" si="199"/>
        <v>-2.2641431717726704E+16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-2.2641431717726704E+16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-94339298823861.266</v>
      </c>
      <c r="L6084" s="444">
        <f t="shared" ca="1" si="199"/>
        <v>-2.2735771016550564E+16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-2.2735771016550564E+16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-94732379235627.344</v>
      </c>
      <c r="L6085" s="444">
        <f t="shared" ca="1" si="199"/>
        <v>-2.2830503395786192E+16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-2.2830503395786192E+16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-95127097482442.469</v>
      </c>
      <c r="L6086" s="444">
        <f t="shared" ca="1" si="199"/>
        <v>-2.2925630493268636E+16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-2.2925630493268636E+16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-95523460388619.313</v>
      </c>
      <c r="L6087" s="444">
        <f t="shared" ca="1" si="199"/>
        <v>-2.3021153953657256E+16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-2.3021153953657256E+16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-95921474806905.234</v>
      </c>
      <c r="L6088" s="444">
        <f t="shared" ca="1" si="199"/>
        <v>-2.311707542846416E+16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-2.311707542846416E+16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-96321147618600.672</v>
      </c>
      <c r="L6089" s="444">
        <f t="shared" ca="1" si="199"/>
        <v>-2.321339657608276E+16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-2.321339657608276E+16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-96722485733678.172</v>
      </c>
      <c r="L6090" s="444">
        <f t="shared" ca="1" si="199"/>
        <v>-2.331011906181644E+16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-2.331011906181644E+16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-97125496090901.828</v>
      </c>
      <c r="L6091" s="444">
        <f t="shared" ca="1" si="199"/>
        <v>-2.340724455790734E+16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-2.340724455790734E+16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-97530185657947.25</v>
      </c>
      <c r="L6092" s="444">
        <f t="shared" ca="1" si="199"/>
        <v>-2.3504774743565288E+16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-2.3504774743565288E+16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-97936561431522.031</v>
      </c>
      <c r="L6093" s="444">
        <f t="shared" ca="1" si="199"/>
        <v>-2.3602711304996812E+16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-2.3602711304996812E+16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-98344630437486.719</v>
      </c>
      <c r="L6094" s="444">
        <f t="shared" ca="1" si="199"/>
        <v>-2.37010559354343E+16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-2.37010559354343E+16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-98754399730976.25</v>
      </c>
      <c r="L6095" s="444">
        <f t="shared" ca="1" si="199"/>
        <v>-2.3799810335165276E+16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-2.3799810335165276E+16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-99165876396521.984</v>
      </c>
      <c r="L6096" s="444">
        <f t="shared" ca="1" si="199"/>
        <v>-2.3898976211561796E+16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-2.3898976211561796E+16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-99579067548174.156</v>
      </c>
      <c r="L6097" s="444">
        <f t="shared" ca="1" si="199"/>
        <v>-2.3998555279109972E+16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-2.3998555279109972E+16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-99993980329624.875</v>
      </c>
      <c r="L6098" s="444">
        <f t="shared" ca="1" si="199"/>
        <v>-2.4098549259439596E+16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-2.4098549259439596E+16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-100410621914331.66</v>
      </c>
      <c r="L6099" s="444">
        <f t="shared" ca="1" si="199"/>
        <v>-2.4198959881353928E+16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-2.4198959881353928E+16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-100828999505641.36</v>
      </c>
      <c r="L6100" s="444">
        <f t="shared" ca="1" si="199"/>
        <v>-2.4299788880859568E+16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-2.4299788880859568E+16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-101249120336914.86</v>
      </c>
      <c r="L6101" s="444">
        <f t="shared" ca="1" si="199"/>
        <v>-2.4401038001196484E+16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-2.4401038001196484E+16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-101670991671652.02</v>
      </c>
      <c r="L6102" s="444">
        <f t="shared" ca="1" si="199"/>
        <v>-2.4502708992868136E+16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-2.4502708992868136E+16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-102094620803617.23</v>
      </c>
      <c r="L6103" s="444">
        <f t="shared" ca="1" si="199"/>
        <v>-2.4604803613671752E+16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-2.4604803613671752E+16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-102520015056965.63</v>
      </c>
      <c r="L6104" s="444">
        <f t="shared" ca="1" si="199"/>
        <v>-2.4707323628728716E+16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-2.4707323628728716E+16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-102947181786369.66</v>
      </c>
      <c r="L6105" s="444">
        <f t="shared" ca="1" si="199"/>
        <v>-2.4810270810515084E+16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-2.4810270810515084E+16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-103376128377146.19</v>
      </c>
      <c r="L6106" s="444">
        <f t="shared" ca="1" si="199"/>
        <v>-2.4913646938892232E+16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-2.4913646938892232E+16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-103806862245384.3</v>
      </c>
      <c r="L6107" s="444">
        <f t="shared" ca="1" si="199"/>
        <v>-2.5017453801137616E+16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-2.5017453801137616E+16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-104239390838073.41</v>
      </c>
      <c r="L6108" s="444">
        <f t="shared" ca="1" si="199"/>
        <v>-2.5121693191975688E+16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-2.5121693191975688E+16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-104673721633232.03</v>
      </c>
      <c r="L6109" s="444">
        <f t="shared" ca="1" si="199"/>
        <v>-2.522636691360892E+16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-2.522636691360892E+16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-105109862140037.17</v>
      </c>
      <c r="L6110" s="444">
        <f t="shared" ca="1" si="199"/>
        <v>-2.5331476775748956E+16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-2.5331476775748956E+16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-105547819898953.98</v>
      </c>
      <c r="L6111" s="444">
        <f t="shared" ca="1" si="199"/>
        <v>-2.5437024595647908E+16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-2.5437024595647908E+16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-105987602481866.28</v>
      </c>
      <c r="L6112" s="444">
        <f t="shared" ca="1" si="199"/>
        <v>-2.5543012198129776E+16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-2.5543012198129776E+16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-106429217492207.41</v>
      </c>
      <c r="L6113" s="444">
        <f t="shared" ca="1" si="199"/>
        <v>-2.5649441415621984E+16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-2.5649441415621984E+16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-106872672565091.59</v>
      </c>
      <c r="L6114" s="444">
        <f t="shared" ca="1" si="199"/>
        <v>-2.5756314088187076E+16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-2.5756314088187076E+16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-107317975367446.16</v>
      </c>
      <c r="L6115" s="444">
        <f t="shared" ca="1" si="199"/>
        <v>-2.5863632063554524E+16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-2.5863632063554524E+16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-107765133598143.84</v>
      </c>
      <c r="L6116" s="444">
        <f t="shared" ca="1" si="199"/>
        <v>-2.5971397197152668E+16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-2.5971397197152668E+16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-108214154988136.11</v>
      </c>
      <c r="L6117" s="444">
        <f t="shared" ca="1" si="199"/>
        <v>-2.6079611352140804E+16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-2.6079611352140804E+16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-108665047300586.69</v>
      </c>
      <c r="L6118" s="444">
        <f t="shared" ca="1" si="199"/>
        <v>-2.6188276399441392E+16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-2.6188276399441392E+16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-109117818331005.8</v>
      </c>
      <c r="L6119" s="444">
        <f t="shared" ca="1" si="199"/>
        <v>-2.6297394217772396E+16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-2.6297394217772396E+16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-109572475907384.98</v>
      </c>
      <c r="L6120" s="444">
        <f t="shared" ca="1" si="199"/>
        <v>-2.640696669367978E+16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-2.640696669367978E+16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-110029027890332.42</v>
      </c>
      <c r="L6121" s="444">
        <f t="shared" ca="1" si="199"/>
        <v>-2.6516995721570112E+16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-2.6516995721570112E+16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-110487482173208.8</v>
      </c>
      <c r="L6122" s="444">
        <f t="shared" ca="1" si="199"/>
        <v>-2.662748320374332E+16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-2.662748320374332E+16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-110947846682263.83</v>
      </c>
      <c r="L6123" s="444">
        <f t="shared" ca="1" si="199"/>
        <v>-2.6738431050425584E+16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-2.6738431050425584E+16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-111410129376773.27</v>
      </c>
      <c r="L6124" s="444">
        <f t="shared" ca="1" si="199"/>
        <v>-2.6849841179802356E+16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-2.6849841179802356E+16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-111874338249176.48</v>
      </c>
      <c r="L6125" s="444">
        <f t="shared" ca="1" si="199"/>
        <v>-2.6961715518051532E+16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-2.6961715518051532E+16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-112340481325214.72</v>
      </c>
      <c r="L6126" s="444">
        <f t="shared" ca="1" si="199"/>
        <v>-2.7074055999376748E+16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-2.7074055999376748E+16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-112808566664069.78</v>
      </c>
      <c r="L6127" s="444">
        <f t="shared" ca="1" si="199"/>
        <v>-2.7186864566040816E+16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-2.7186864566040816E+16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-113278602358503.39</v>
      </c>
      <c r="L6128" s="444">
        <f t="shared" ref="L6128:L6250" ca="1" si="204">I6128-J6128+K6128</f>
        <v>-2.730014316839932E+16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-2.730014316839932E+16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-113750596534997.17</v>
      </c>
      <c r="L6129" s="444">
        <f t="shared" ca="1" si="204"/>
        <v>-2.7413893764934316E+16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-2.7413893764934316E+16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-114224557353892.98</v>
      </c>
      <c r="L6130" s="444">
        <f t="shared" ca="1" si="204"/>
        <v>-2.7528118322288208E+16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-2.7528118322288208E+16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-114700493009534.2</v>
      </c>
      <c r="L6131" s="444">
        <f t="shared" ca="1" si="204"/>
        <v>-2.7642818815297744E+16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-2.7642818815297744E+16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-115178411730407.27</v>
      </c>
      <c r="L6132" s="444">
        <f t="shared" ca="1" si="204"/>
        <v>-2.7757997227028152E+16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-2.7757997227028152E+16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-115658321779283.97</v>
      </c>
      <c r="L6133" s="444">
        <f t="shared" ca="1" si="204"/>
        <v>-2.7873655548807436E+16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-2.7873655548807436E+16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-116140231453364.31</v>
      </c>
      <c r="L6134" s="444">
        <f t="shared" ca="1" si="204"/>
        <v>-2.79897957802608E+16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-2.79897957802608E+16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-116624149084420</v>
      </c>
      <c r="L6135" s="444">
        <f t="shared" ca="1" si="204"/>
        <v>-2.810641992934522E+16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-2.810641992934522E+16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-117110083038938.42</v>
      </c>
      <c r="L6136" s="444">
        <f t="shared" ca="1" si="204"/>
        <v>-2.822353001238416E+16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-2.822353001238416E+16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-117598041718267.33</v>
      </c>
      <c r="L6137" s="444">
        <f t="shared" ca="1" si="204"/>
        <v>-2.8341128054102428E+16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-2.8341128054102428E+16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-118088033558760.09</v>
      </c>
      <c r="L6138" s="444">
        <f t="shared" ca="1" si="204"/>
        <v>-2.8459216087661188E+16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-2.8459216087661188E+16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-118580067031921.63</v>
      </c>
      <c r="L6139" s="444">
        <f t="shared" ca="1" si="204"/>
        <v>-2.8577796154693108E+16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-2.8577796154693108E+16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-119074150644554.59</v>
      </c>
      <c r="L6140" s="444">
        <f t="shared" ca="1" si="204"/>
        <v>-2.8696870305337664E+16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-2.8696870305337664E+16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-119570292938906.94</v>
      </c>
      <c r="L6141" s="444">
        <f t="shared" ca="1" si="204"/>
        <v>-2.8816440598276572E+16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-2.8816440598276572E+16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-120068502492819.05</v>
      </c>
      <c r="L6142" s="444">
        <f t="shared" ca="1" si="204"/>
        <v>-2.8936509100769392E+16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-2.8936509100769392E+16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-120568787919872.47</v>
      </c>
      <c r="L6143" s="444">
        <f t="shared" ca="1" si="204"/>
        <v>-2.9057077888689264E+16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-2.9057077888689264E+16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-121071157869538.61</v>
      </c>
      <c r="L6144" s="444">
        <f t="shared" ca="1" si="204"/>
        <v>-2.9178149046558804E+16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-2.9178149046558804E+16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-121575621027328.34</v>
      </c>
      <c r="L6145" s="444">
        <f t="shared" ca="1" si="204"/>
        <v>-2.9299724667586132E+16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-2.9299724667586132E+16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-122082186114942.22</v>
      </c>
      <c r="L6146" s="444">
        <f t="shared" ca="1" si="204"/>
        <v>-2.9421806853701076E+16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-2.9421806853701076E+16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-122590861890421.14</v>
      </c>
      <c r="L6147" s="444">
        <f t="shared" ca="1" si="204"/>
        <v>-2.9544397715591496E+16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-2.9544397715591496E+16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-123101657148297.92</v>
      </c>
      <c r="L6148" s="444">
        <f t="shared" ca="1" si="204"/>
        <v>-2.9667499372739792E+16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-2.9667499372739792E+16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-123614580719749.13</v>
      </c>
      <c r="L6149" s="444">
        <f t="shared" ca="1" si="204"/>
        <v>-2.979111395345954E+16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-2.979111395345954E+16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-124129641472748.08</v>
      </c>
      <c r="L6150" s="444">
        <f t="shared" ca="1" si="204"/>
        <v>-2.9915243594932288E+16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-2.9915243594932288E+16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-124646848312217.86</v>
      </c>
      <c r="L6151" s="444">
        <f t="shared" ca="1" si="204"/>
        <v>-3.0039890443244504E+16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-3.0039890443244504E+16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-125166210180185.44</v>
      </c>
      <c r="L6152" s="444">
        <f t="shared" ca="1" si="204"/>
        <v>-3.0165056653424688E+16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-3.0165056653424688E+16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-125687736055936.2</v>
      </c>
      <c r="L6153" s="444">
        <f t="shared" ca="1" si="204"/>
        <v>-3.0290744389480624E+16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-3.0290744389480624E+16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-126211434956169.27</v>
      </c>
      <c r="L6154" s="444">
        <f t="shared" ca="1" si="204"/>
        <v>-3.0416955824436792E+16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-3.0416955824436792E+16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-126737315935153.28</v>
      </c>
      <c r="L6155" s="444">
        <f t="shared" ca="1" si="204"/>
        <v>-3.0543693140371944E+16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-3.0543693140371944E+16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-127265388084883.09</v>
      </c>
      <c r="L6156" s="444">
        <f t="shared" ca="1" si="204"/>
        <v>-3.0670958528456828E+16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-3.0670958528456828E+16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-127795660535236.8</v>
      </c>
      <c r="L6157" s="444">
        <f t="shared" ca="1" si="204"/>
        <v>-3.0798754188992064E+16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-3.0798754188992064E+16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-128328142454133.59</v>
      </c>
      <c r="L6158" s="444">
        <f t="shared" ca="1" si="204"/>
        <v>-3.0927082331446196E+16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-3.0927082331446196E+16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-128862843047692.5</v>
      </c>
      <c r="L6159" s="444">
        <f t="shared" ca="1" si="204"/>
        <v>-3.1055945174493888E+16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-3.1055945174493888E+16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-129399771560391.19</v>
      </c>
      <c r="L6160" s="444">
        <f t="shared" ca="1" si="204"/>
        <v>-3.118534494605428E+16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-3.118534494605428E+16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-129938937275226.19</v>
      </c>
      <c r="L6161" s="444">
        <f t="shared" ca="1" si="204"/>
        <v>-3.1315283883329508E+16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-3.1315283883329508E+16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-130480349513872.95</v>
      </c>
      <c r="L6162" s="444">
        <f t="shared" ca="1" si="204"/>
        <v>-3.144576423284338E+16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-3.144576423284338E+16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-131024017636847.42</v>
      </c>
      <c r="L6163" s="444">
        <f t="shared" ca="1" si="204"/>
        <v>-3.1576788250480228E+16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-3.1576788250480228E+16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-131569951043667.61</v>
      </c>
      <c r="L6164" s="444">
        <f t="shared" ca="1" si="204"/>
        <v>-3.1708358201523896E+16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-3.1708358201523896E+16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-132118159173016.23</v>
      </c>
      <c r="L6165" s="444">
        <f t="shared" ca="1" si="204"/>
        <v>-3.1840476360696912E+16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-3.1840476360696912E+16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-132668651502903.8</v>
      </c>
      <c r="L6166" s="444">
        <f t="shared" ca="1" si="204"/>
        <v>-3.1973145012199816E+16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-3.1973145012199816E+16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-133221437550832.55</v>
      </c>
      <c r="L6167" s="444">
        <f t="shared" ca="1" si="204"/>
        <v>-3.2106366449750648E+16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-3.2106366449750648E+16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-133776526873961.03</v>
      </c>
      <c r="L6168" s="444">
        <f t="shared" ca="1" si="204"/>
        <v>-3.2240142976624608E+16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-3.2240142976624608E+16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-134333929069269.2</v>
      </c>
      <c r="L6169" s="444">
        <f t="shared" ca="1" si="204"/>
        <v>-3.2374476905693876E+16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-3.2374476905693876E+16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-134893653773724.48</v>
      </c>
      <c r="L6170" s="444">
        <f t="shared" ca="1" si="204"/>
        <v>-3.25093705594676E+16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-3.25093705594676E+16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-135455710664448.33</v>
      </c>
      <c r="L6171" s="444">
        <f t="shared" ca="1" si="204"/>
        <v>-3.2644826270132048E+16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-3.2644826270132048E+16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-136020109458883.53</v>
      </c>
      <c r="L6172" s="444">
        <f t="shared" ca="1" si="204"/>
        <v>-3.2780846379590932E+16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-3.2780846379590932E+16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-136586859914962.23</v>
      </c>
      <c r="L6173" s="444">
        <f t="shared" ca="1" si="204"/>
        <v>-3.2917433239505896E+16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-3.2917433239505896E+16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-137155971831274.58</v>
      </c>
      <c r="L6174" s="444">
        <f t="shared" ca="1" si="204"/>
        <v>-3.3054589211337172E+16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-3.3054589211337172E+16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-137727455047238.22</v>
      </c>
      <c r="L6175" s="444">
        <f t="shared" ca="1" si="204"/>
        <v>-3.3192316666384412E+16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-3.3192316666384412E+16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-138301319443268.38</v>
      </c>
      <c r="L6176" s="444">
        <f t="shared" ca="1" si="204"/>
        <v>-3.333061798582768E+16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-3.333061798582768E+16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-138877574940948.67</v>
      </c>
      <c r="L6177" s="444">
        <f t="shared" ca="1" si="204"/>
        <v>-3.3469495560768628E+16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-3.3469495560768628E+16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-139456231503202.61</v>
      </c>
      <c r="L6178" s="444">
        <f t="shared" ca="1" si="204"/>
        <v>-3.3608951792271832E+16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-3.3608951792271832E+16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-140037299134465.98</v>
      </c>
      <c r="L6179" s="444">
        <f t="shared" ca="1" si="204"/>
        <v>-3.3748989091406296E+16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-3.3748989091406296E+16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-140620787880859.56</v>
      </c>
      <c r="L6180" s="444">
        <f t="shared" ca="1" si="204"/>
        <v>-3.3889609879287156E+16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-3.3889609879287156E+16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-141206707830363.13</v>
      </c>
      <c r="L6181" s="444">
        <f t="shared" ca="1" si="204"/>
        <v>-3.403081658711752E+16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-3.403081658711752E+16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-141795069112989.66</v>
      </c>
      <c r="L6182" s="444">
        <f t="shared" ca="1" si="204"/>
        <v>-3.4172611656230508E+16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-3.4172611656230508E+16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-142385881900960.44</v>
      </c>
      <c r="L6183" s="444">
        <f t="shared" ca="1" si="204"/>
        <v>-3.4314997538131468E+16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-3.4314997538131468E+16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-142979156408881.13</v>
      </c>
      <c r="L6184" s="444">
        <f t="shared" ca="1" si="204"/>
        <v>-3.4457976694540348E+16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-3.4457976694540348E+16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-143574902893918.13</v>
      </c>
      <c r="L6185" s="444">
        <f t="shared" ca="1" si="204"/>
        <v>-3.4601551597434268E+16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-3.4601551597434268E+16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-144173131655976.13</v>
      </c>
      <c r="L6186" s="444">
        <f t="shared" ca="1" si="204"/>
        <v>-3.4745724729090244E+16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-3.4745724729090244E+16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-144773853037876</v>
      </c>
      <c r="L6187" s="444">
        <f t="shared" ca="1" si="204"/>
        <v>-3.489049858212812E+16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-3.489049858212812E+16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-145377077425533.84</v>
      </c>
      <c r="L6188" s="444">
        <f t="shared" ca="1" si="204"/>
        <v>-3.5035875659553652E+16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-3.5035875659553652E+16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-145982815248140.19</v>
      </c>
      <c r="L6189" s="444">
        <f t="shared" ca="1" si="204"/>
        <v>-3.5181858474801792E+16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-3.5181858474801792E+16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-146591076978340.81</v>
      </c>
      <c r="L6190" s="444">
        <f t="shared" ca="1" si="204"/>
        <v>-3.5328449551780132E+16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-3.5328449551780132E+16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-147201873132417.22</v>
      </c>
      <c r="L6191" s="444">
        <f t="shared" ca="1" si="204"/>
        <v>-3.5475651424912548E+16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-3.5475651424912548E+16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-147815214270468.94</v>
      </c>
      <c r="L6192" s="444">
        <f t="shared" ca="1" si="204"/>
        <v>-3.5623466639183016E+16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-3.5623466639183016E+16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-148431110996595.91</v>
      </c>
      <c r="L6193" s="444">
        <f t="shared" ca="1" si="204"/>
        <v>-3.5771897750179612E+16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-3.5771897750179612E+16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-149049573959081.72</v>
      </c>
      <c r="L6194" s="444">
        <f t="shared" ca="1" si="204"/>
        <v>-3.5920947324138692E+16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-3.5920947324138692E+16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-149670613850577.88</v>
      </c>
      <c r="L6195" s="444">
        <f t="shared" ca="1" si="204"/>
        <v>-3.6070617937989272E+16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-3.6070617937989272E+16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-150294241408288.63</v>
      </c>
      <c r="L6196" s="444">
        <f t="shared" ca="1" si="204"/>
        <v>-3.622091217939756E+16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-3.622091217939756E+16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-150920467414156.5</v>
      </c>
      <c r="L6197" s="444">
        <f t="shared" ca="1" si="204"/>
        <v>-3.637183264681172E+16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-3.637183264681172E+16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-151549302695048.84</v>
      </c>
      <c r="L6198" s="444">
        <f t="shared" ca="1" si="204"/>
        <v>-3.6523381949506768E+16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-3.6523381949506768E+16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-152180758122944.88</v>
      </c>
      <c r="L6199" s="444">
        <f t="shared" ca="1" si="204"/>
        <v>-3.6675562707629712E+16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-3.6675562707629712E+16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-152814844615123.81</v>
      </c>
      <c r="L6200" s="444">
        <f t="shared" ca="1" si="204"/>
        <v>-3.6828377552244832E+16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-3.6828377552244832E+16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-153451573134353.47</v>
      </c>
      <c r="L6201" s="444">
        <f t="shared" ca="1" si="204"/>
        <v>-3.6981829125379184E+16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-3.6981829125379184E+16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-154090954689079.94</v>
      </c>
      <c r="L6202" s="444">
        <f t="shared" ca="1" si="204"/>
        <v>-3.7135920080068264E+16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-3.7135920080068264E+16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-154733000333617.75</v>
      </c>
      <c r="L6203" s="444">
        <f t="shared" ca="1" si="204"/>
        <v>-3.729065308040188E+16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-3.729065308040188E+16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-155377721168341.16</v>
      </c>
      <c r="L6204" s="444">
        <f t="shared" ca="1" si="204"/>
        <v>-3.7446030801570224E+16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-3.7446030801570224E+16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-156025128339875.94</v>
      </c>
      <c r="L6205" s="444">
        <f t="shared" ca="1" si="204"/>
        <v>-3.7602055929910096E+16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-3.7602055929910096E+16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-156675233041292.06</v>
      </c>
      <c r="L6206" s="444">
        <f t="shared" ca="1" si="204"/>
        <v>-3.7758731162951392E+16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-3.7758731162951392E+16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-157328046512297.47</v>
      </c>
      <c r="L6207" s="444">
        <f t="shared" ca="1" si="204"/>
        <v>-3.7916059209463688E+16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-3.7916059209463688E+16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-157983580039432.03</v>
      </c>
      <c r="L6208" s="444">
        <f t="shared" ca="1" si="204"/>
        <v>-3.807404278950312E+16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-3.807404278950312E+16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-158641844956263</v>
      </c>
      <c r="L6209" s="444">
        <f t="shared" ca="1" si="204"/>
        <v>-3.8232684634459384E+16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-3.8232684634459384E+16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-159302852643580.75</v>
      </c>
      <c r="L6210" s="444">
        <f t="shared" ca="1" si="204"/>
        <v>-3.8391987487102968E+16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-3.8391987487102968E+16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-159966614529595.69</v>
      </c>
      <c r="L6211" s="444">
        <f t="shared" ca="1" si="204"/>
        <v>-3.855195410163256E+16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-3.855195410163256E+16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-160633142090135.66</v>
      </c>
      <c r="L6212" s="444">
        <f t="shared" ca="1" si="204"/>
        <v>-3.8712587243722696E+16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-3.8712587243722696E+16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-161302446848844.56</v>
      </c>
      <c r="L6213" s="444">
        <f t="shared" ca="1" si="204"/>
        <v>-3.8873889690571544E+16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-3.8873889690571544E+16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-161974540377381.44</v>
      </c>
      <c r="L6214" s="444">
        <f t="shared" ca="1" si="204"/>
        <v>-3.9035864230948928E+16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-3.9035864230948928E+16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-162649434295620.53</v>
      </c>
      <c r="L6215" s="444">
        <f t="shared" ca="1" si="204"/>
        <v>-3.9198513665244552E+16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-3.9198513665244552E+16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-163327140271852.31</v>
      </c>
      <c r="L6216" s="444">
        <f t="shared" ca="1" si="204"/>
        <v>-3.9361840805516408E+16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-3.9361840805516408E+16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-164007670022985.03</v>
      </c>
      <c r="L6217" s="444">
        <f t="shared" ca="1" si="204"/>
        <v>-3.9525848475539392E+16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-3.9525848475539392E+16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-164691035314747.47</v>
      </c>
      <c r="L6218" s="444">
        <f t="shared" ca="1" si="204"/>
        <v>-3.9690539510854136E+16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-3.9690539510854136E+16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-165377247961892.22</v>
      </c>
      <c r="L6219" s="444">
        <f t="shared" ca="1" si="204"/>
        <v>-3.9855916758816032E+16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-3.9855916758816032E+16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-166066319828400.13</v>
      </c>
      <c r="L6220" s="444">
        <f t="shared" ca="1" si="204"/>
        <v>-4.0021983078644432E+16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-4.0021983078644432E+16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-166758262827685.13</v>
      </c>
      <c r="L6221" s="444">
        <f t="shared" ca="1" si="204"/>
        <v>-4.018874134147212E+16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-4.018874134147212E+16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-167453088922800.5</v>
      </c>
      <c r="L6222" s="444">
        <f t="shared" ca="1" si="204"/>
        <v>-4.035619443039492E+16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-4.035619443039492E+16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-168150810126645.5</v>
      </c>
      <c r="L6223" s="444">
        <f t="shared" ca="1" si="204"/>
        <v>-4.0524345240521568E+16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-4.0524345240521568E+16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-168851438502173.19</v>
      </c>
      <c r="L6224" s="444">
        <f t="shared" ca="1" si="204"/>
        <v>-4.0693196679023744E+16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-4.0693196679023744E+16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-169554986162598.94</v>
      </c>
      <c r="L6225" s="444">
        <f t="shared" ca="1" si="204"/>
        <v>-4.0862751665186344E+16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-4.0862751665186344E+16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-170261465271609.75</v>
      </c>
      <c r="L6226" s="444">
        <f t="shared" ca="1" si="204"/>
        <v>-4.1033013130457952E+16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-4.1033013130457952E+16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-170970888043574.81</v>
      </c>
      <c r="L6227" s="444">
        <f t="shared" ca="1" si="204"/>
        <v>-4.1203984018501528E+16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-4.1203984018501528E+16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-171683266743756.38</v>
      </c>
      <c r="L6228" s="444">
        <f t="shared" ca="1" si="204"/>
        <v>-4.1375667285245288E+16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-4.1375667285245288E+16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-172398613688522.03</v>
      </c>
      <c r="L6229" s="444">
        <f t="shared" ca="1" si="204"/>
        <v>-4.1548065898933808E+16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-4.1548065898933808E+16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-173116941245557.53</v>
      </c>
      <c r="L6230" s="444">
        <f t="shared" ca="1" si="204"/>
        <v>-4.1721182840179368E+16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-4.1721182840179368E+16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-173838261834080.69</v>
      </c>
      <c r="L6231" s="444">
        <f t="shared" ca="1" si="204"/>
        <v>-4.1895021102013448E+16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-4.1895021102013448E+16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-174562587925056.03</v>
      </c>
      <c r="L6232" s="444">
        <f t="shared" ca="1" si="204"/>
        <v>-4.2069583689938504E+16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-4.2069583689938504E+16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-175289932041410.44</v>
      </c>
      <c r="L6233" s="444">
        <f t="shared" ca="1" si="204"/>
        <v>-4.2244873621979912E+16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-4.2244873621979912E+16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-176020306758249.63</v>
      </c>
      <c r="L6234" s="444">
        <f t="shared" ca="1" si="204"/>
        <v>-4.242089392873816E+16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-4.242089392873816E+16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-176753724703075.66</v>
      </c>
      <c r="L6235" s="444">
        <f t="shared" ca="1" si="204"/>
        <v>-4.2597647653441232E+16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-4.2597647653441232E+16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-177490198556005.13</v>
      </c>
      <c r="L6236" s="444">
        <f t="shared" ca="1" si="204"/>
        <v>-4.277513785199724E+16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-4.277513785199724E+16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-178229741049988.5</v>
      </c>
      <c r="L6237" s="444">
        <f t="shared" ca="1" si="204"/>
        <v>-4.2953367593047232E+16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-4.2953367593047232E+16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-178972364971030.13</v>
      </c>
      <c r="L6238" s="444">
        <f t="shared" ca="1" si="204"/>
        <v>-4.3132339958018264E+16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-4.3132339958018264E+16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-179718083158409.44</v>
      </c>
      <c r="L6239" s="444">
        <f t="shared" ca="1" si="204"/>
        <v>-4.3312058041176672E+16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-4.3312058041176672E+16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-180466908504902.81</v>
      </c>
      <c r="L6240" s="444">
        <f t="shared" ca="1" si="204"/>
        <v>-4.3492524949681576E+16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-4.3492524949681576E+16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-181218853957006.56</v>
      </c>
      <c r="L6241" s="444">
        <f t="shared" ca="1" si="204"/>
        <v>-4.3673743803638584E+16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-4.3673743803638584E+16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-181973932515160.75</v>
      </c>
      <c r="L6242" s="444">
        <f t="shared" ca="1" si="204"/>
        <v>-4.3855717736153744E+16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-4.3855717736153744E+16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-182732157233973.94</v>
      </c>
      <c r="L6243" s="444">
        <f t="shared" ca="1" si="204"/>
        <v>-4.403844989338772E+16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-4.403844989338772E+16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-183493541222448.84</v>
      </c>
      <c r="L6244" s="444">
        <f t="shared" ca="1" si="204"/>
        <v>-4.4221943434610168E+16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-4.4221943434610168E+16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-184258097644209.03</v>
      </c>
      <c r="L6245" s="444">
        <f t="shared" ca="1" si="204"/>
        <v>-4.4406201532254376E+16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-4.4406201532254376E+16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-185025839717726.56</v>
      </c>
      <c r="L6246" s="444">
        <f t="shared" ca="1" si="204"/>
        <v>-4.4591227371972104E+16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-4.4591227371972104E+16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-185796780716550.44</v>
      </c>
      <c r="L6247" s="444">
        <f t="shared" ca="1" si="204"/>
        <v>-4.4777024152688656E+16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-4.4777024152688656E+16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-186570933969536.06</v>
      </c>
      <c r="L6248" s="444">
        <f t="shared" ca="1" si="204"/>
        <v>-4.4963595086658192E+16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-4.4963595086658192E+16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-187348312861075.81</v>
      </c>
      <c r="L6249" s="444">
        <f t="shared" ca="1" si="204"/>
        <v>-4.5150943399519264E+16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-4.5150943399519264E+16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-188128930831330.25</v>
      </c>
      <c r="L6250" s="444">
        <f t="shared" ca="1" si="204"/>
        <v>-4.5339072330350592E+16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2026-06-18T00:57:25Z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