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DCDE3663-D9A0-4822-BA0C-1F65A06F0B5C}" xr6:coauthVersionLast="47" xr6:coauthVersionMax="47" xr10:uidLastSave="{00000000-0000-0000-0000-000000000000}"/>
  <bookViews>
    <workbookView xWindow="-57720" yWindow="-120" windowWidth="29040" windowHeight="15840" firstSheet="4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Log'!$A$1:$G$1362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2" i="7" l="1"/>
  <c r="G21" i="7"/>
  <c r="G20" i="7"/>
  <c r="G19" i="7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J34" i="5"/>
  <c r="E34" i="5"/>
  <c r="O16" i="5"/>
  <c r="J16" i="5"/>
  <c r="E16" i="5"/>
  <c r="B11" i="8"/>
  <c r="B12" i="8"/>
  <c r="B10" i="8"/>
  <c r="B14" i="8"/>
  <c r="B15" i="8"/>
  <c r="B19" i="8"/>
  <c r="B23" i="8"/>
  <c r="B13" i="8"/>
  <c r="B1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7" i="8"/>
  <c r="B22" i="8"/>
  <c r="B20" i="8"/>
  <c r="B24" i="8"/>
  <c r="B18" i="8"/>
  <c r="B21" i="8"/>
  <c r="B30" i="8"/>
  <c r="B26" i="8"/>
  <c r="B27" i="8"/>
  <c r="B25" i="8"/>
  <c r="B28" i="8"/>
  <c r="B29" i="8"/>
  <c r="B31" i="8"/>
  <c r="B32" i="8"/>
  <c r="B33" i="8"/>
  <c r="B34" i="8"/>
  <c r="B42" i="8"/>
  <c r="B41" i="8"/>
  <c r="B40" i="8"/>
  <c r="B39" i="8"/>
  <c r="B38" i="8"/>
  <c r="B37" i="8"/>
  <c r="B36" i="8"/>
  <c r="B35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5" i="8"/>
  <c r="B44" i="8"/>
  <c r="B46" i="8"/>
  <c r="B47" i="8"/>
  <c r="B48" i="8"/>
  <c r="B49" i="8"/>
  <c r="B50" i="8"/>
  <c r="B43" i="8"/>
  <c r="B51" i="8"/>
  <c r="B52" i="8"/>
  <c r="B53" i="8"/>
  <c r="B5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7" i="8"/>
  <c r="B56" i="8"/>
  <c r="B59" i="8"/>
  <c r="B58" i="8"/>
  <c r="B62" i="8"/>
  <c r="B61" i="8"/>
  <c r="B55" i="8"/>
  <c r="F14" i="2"/>
  <c r="F2" i="2" s="1"/>
  <c r="B6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61" i="7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06" i="7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F16" i="5"/>
  <c r="P16" i="5"/>
  <c r="G27" i="5"/>
  <c r="F34" i="5"/>
  <c r="H34" i="5" s="1"/>
  <c r="O10" i="11"/>
  <c r="F9" i="11"/>
  <c r="G10" i="11" s="1"/>
  <c r="M34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78" i="7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G34" i="5"/>
  <c r="L34" i="5"/>
  <c r="O11" i="11"/>
  <c r="F10" i="11"/>
  <c r="G11" i="11" s="1"/>
  <c r="P11" i="11"/>
  <c r="M16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66" i="7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32" i="7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75" i="7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25" i="7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54" i="7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95" i="7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59" i="7"/>
  <c r="G158" i="7" s="1"/>
  <c r="G157" i="7" s="1"/>
  <c r="G156" i="7" s="1"/>
  <c r="G15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154" i="7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78" i="7" l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" i="7"/>
  <c r="B5" i="2" l="1"/>
  <c r="B7" i="2" s="1"/>
  <c r="F25" i="2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16" i="2" l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<sst xmlns="http://schemas.openxmlformats.org/spreadsheetml/2006/main" count="3980" uniqueCount="1010">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</sst>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9" sqref="C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463.79755899999998</v>
      </c>
    </row>
    <row r="6" spans="1:3" x14ac:dyDescent="0.3">
      <c r="A6" t="s">
        <v>810</v>
      </c>
      <c r="B6" t="s">
        <v>808</v>
      </c>
      <c r="C6" s="524">
        <v>737.16964399999995</v>
      </c>
    </row>
    <row r="7" spans="1:3" x14ac:dyDescent="0.3">
      <c r="A7" t="s">
        <v>812</v>
      </c>
      <c r="B7" t="s">
        <v>811</v>
      </c>
      <c r="C7" s="524">
        <v>205.947</v>
      </c>
    </row>
    <row r="8" spans="1:3" x14ac:dyDescent="0.3">
      <c r="A8" t="s">
        <v>812</v>
      </c>
      <c r="B8" t="s">
        <v>813</v>
      </c>
      <c r="C8" s="524">
        <v>1233.4000000000001</v>
      </c>
    </row>
    <row r="9" spans="1:3" x14ac:dyDescent="0.3">
      <c r="A9" t="s">
        <v>812</v>
      </c>
      <c r="B9" t="s">
        <v>814</v>
      </c>
      <c r="C9" s="524">
        <v>140.16399999999999</v>
      </c>
    </row>
    <row r="10" spans="1:3" x14ac:dyDescent="0.3">
      <c r="A10" t="s">
        <v>815</v>
      </c>
      <c r="B10" t="s">
        <v>813</v>
      </c>
      <c r="C10" s="524">
        <v>690.65700000000004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1.73498</v>
      </c>
    </row>
    <row r="18" spans="1:3" x14ac:dyDescent="0.3">
      <c r="A18" t="s">
        <v>59</v>
      </c>
      <c r="B18" t="s">
        <v>823</v>
      </c>
      <c r="C18" s="524">
        <v>24.61533</v>
      </c>
    </row>
    <row r="19" spans="1:3" x14ac:dyDescent="0.3">
      <c r="A19" t="s">
        <v>59</v>
      </c>
      <c r="B19" t="s">
        <v>824</v>
      </c>
      <c r="C19" s="524">
        <v>6.1445819999999998</v>
      </c>
    </row>
    <row r="20" spans="1:3" x14ac:dyDescent="0.3">
      <c r="A20" t="s">
        <v>59</v>
      </c>
      <c r="B20" t="s">
        <v>825</v>
      </c>
      <c r="C20" s="524">
        <v>19.961099999999998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8.64527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30.513110000000001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20.401879999999998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36" sqref="G3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1748687.5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46238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0.84742539573082476</v>
      </c>
      <c r="N2" s="21" t="s">
        <v>42</v>
      </c>
      <c r="O2" s="22">
        <f>B12-O1</f>
        <v>-11534</v>
      </c>
      <c r="P2" s="11"/>
      <c r="Q2" s="23" t="s">
        <v>43</v>
      </c>
      <c r="R2" s="23">
        <f ca="1">E20*(1+$Q$1)</f>
        <v>1806607.5994999998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46238</v>
      </c>
      <c r="E3" s="21" t="s">
        <v>45</v>
      </c>
      <c r="F3" s="22">
        <f ca="1">F1-F2</f>
        <v>1570963.13</v>
      </c>
      <c r="H3" s="17"/>
      <c r="J3" s="18" t="s">
        <v>46</v>
      </c>
      <c r="K3" s="19">
        <v>0.25</v>
      </c>
      <c r="L3" s="20">
        <f>K6/(K5+K6)</f>
        <v>0.15257460426917521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2077598.7394249996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46238</v>
      </c>
      <c r="F4" s="7"/>
      <c r="H4" s="17"/>
      <c r="J4" s="24"/>
      <c r="K4" s="25"/>
      <c r="L4" s="26"/>
      <c r="N4" s="27" t="s">
        <v>50</v>
      </c>
      <c r="O4" s="28">
        <f>B10-O3</f>
        <v>26361.979999999996</v>
      </c>
      <c r="P4" s="11"/>
      <c r="Q4" s="23" t="s">
        <v>51</v>
      </c>
      <c r="R4" s="23">
        <f t="shared" ca="1" si="1"/>
        <v>2389238.5503387493</v>
      </c>
    </row>
    <row r="5" spans="1:18" ht="14.4" x14ac:dyDescent="0.3">
      <c r="A5" s="13" t="s">
        <v>52</v>
      </c>
      <c r="B5" s="14">
        <f ca="1">'Checking Transaction Log'!G1</f>
        <v>2701.9699999999916</v>
      </c>
      <c r="C5" s="15">
        <f t="shared" ca="1" si="0"/>
        <v>46238</v>
      </c>
      <c r="E5" s="550" t="s">
        <v>53</v>
      </c>
      <c r="F5" s="548"/>
      <c r="G5" s="549"/>
      <c r="H5" s="17"/>
      <c r="J5" s="29" t="s">
        <v>54</v>
      </c>
      <c r="K5" s="30">
        <f>B10</f>
        <v>94232.06</v>
      </c>
      <c r="L5" s="20">
        <f ca="1">K5/F3</f>
        <v>5.9983622912906938E-2</v>
      </c>
      <c r="N5" s="5" t="s">
        <v>55</v>
      </c>
      <c r="O5" s="6"/>
      <c r="P5" s="11"/>
      <c r="Q5" s="23" t="s">
        <v>56</v>
      </c>
      <c r="R5" s="23">
        <f t="shared" ca="1" si="1"/>
        <v>2747624.3328895615</v>
      </c>
    </row>
    <row r="6" spans="1:18" ht="14.4" x14ac:dyDescent="0.3">
      <c r="A6" s="13" t="s">
        <v>57</v>
      </c>
      <c r="B6" s="14">
        <f>'Savings Transaction Log'!A3</f>
        <v>12991.640000000001</v>
      </c>
      <c r="C6" s="15">
        <f t="shared" ca="1" si="0"/>
        <v>46238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16966</v>
      </c>
      <c r="L6" s="20">
        <f ca="1">K6/F3</f>
        <v>1.0799744230789173E-2</v>
      </c>
      <c r="N6" s="21" t="s">
        <v>60</v>
      </c>
      <c r="O6" s="22"/>
      <c r="P6" s="11"/>
      <c r="Q6" s="23" t="s">
        <v>61</v>
      </c>
      <c r="R6" s="23">
        <f t="shared" ca="1" si="1"/>
        <v>3159767.9828229956</v>
      </c>
    </row>
    <row r="7" spans="1:18" ht="14.4" x14ac:dyDescent="0.3">
      <c r="A7" s="21" t="s">
        <v>62</v>
      </c>
      <c r="B7" s="33">
        <f ca="1">SUM(B2:B6)</f>
        <v>15793.609999999993</v>
      </c>
      <c r="C7" s="34">
        <f ca="1">B7/F3</f>
        <v>1.0053456824285873E-2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2991.6400000000012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3633733.1802464449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114189.7</v>
      </c>
      <c r="L8" s="20">
        <f ca="1">K8/F3</f>
        <v>7.2687702097757059E-2</v>
      </c>
      <c r="N8" s="21" t="s">
        <v>69</v>
      </c>
      <c r="O8" s="22">
        <f t="shared" si="2"/>
        <v>14827.979999999996</v>
      </c>
      <c r="P8" s="11"/>
      <c r="Q8" s="23" t="s">
        <v>70</v>
      </c>
      <c r="R8" s="23">
        <f t="shared" ca="1" si="1"/>
        <v>4178793.1572834114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4805612.1308759227</v>
      </c>
    </row>
    <row r="10" spans="1:18" ht="14.4" x14ac:dyDescent="0.3">
      <c r="A10" s="31" t="s">
        <v>74</v>
      </c>
      <c r="B10" s="14">
        <v>94232.06</v>
      </c>
      <c r="C10" s="15">
        <v>46235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-8589.7850000000035</v>
      </c>
      <c r="L10" s="40">
        <f t="shared" ref="L10:L11" si="3">K10+K5</f>
        <v>85642.274999999994</v>
      </c>
      <c r="P10" s="11"/>
      <c r="Q10" s="23" t="s">
        <v>75</v>
      </c>
      <c r="R10" s="23">
        <f t="shared" ca="1" si="1"/>
        <v>5526453.9505073112</v>
      </c>
    </row>
    <row r="11" spans="1:18" ht="14.4" x14ac:dyDescent="0.3">
      <c r="A11" s="31" t="s">
        <v>76</v>
      </c>
      <c r="B11" s="14">
        <v>12930.84</v>
      </c>
      <c r="C11" s="15">
        <v>46235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11581.424999999999</v>
      </c>
      <c r="L11" s="45">
        <f t="shared" si="3"/>
        <v>28547.424999999999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6355422.043083407</v>
      </c>
    </row>
    <row r="12" spans="1:18" ht="14.4" x14ac:dyDescent="0.3">
      <c r="A12" s="47" t="s">
        <v>81</v>
      </c>
      <c r="B12" s="48">
        <v>16966</v>
      </c>
      <c r="C12" s="15">
        <v>46235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1.8171925524439265E-2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107162.9</v>
      </c>
      <c r="L15" s="59">
        <f ca="1">K15/F3</f>
        <v>6.821477726215E-2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126991.66999999998</v>
      </c>
      <c r="I16" s="7"/>
      <c r="J16" s="18" t="s">
        <v>46</v>
      </c>
      <c r="K16" s="63">
        <f>B12</f>
        <v>16966</v>
      </c>
      <c r="L16" s="20">
        <f ca="1">K16/F3</f>
        <v>1.0799744230789173E-2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1510824.65</v>
      </c>
      <c r="P18" s="11"/>
    </row>
    <row r="19" spans="1:17" ht="14.4" x14ac:dyDescent="0.3">
      <c r="A19" s="68" t="s">
        <v>92</v>
      </c>
      <c r="B19" s="33">
        <f>SUM(B10:B18)</f>
        <v>124128.9</v>
      </c>
      <c r="C19" s="34">
        <f ca="1">B19/F3</f>
        <v>7.901452149293918E-2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287812.33999999997</v>
      </c>
      <c r="P19" s="73">
        <f t="shared" ref="P19:P32" si="4">O19/$O$18</f>
        <v>0.19050016161703476</v>
      </c>
      <c r="Q19" s="74" t="s">
        <v>97</v>
      </c>
    </row>
    <row r="20" spans="1:17" ht="14.4" x14ac:dyDescent="0.3">
      <c r="B20" s="7"/>
      <c r="C20" s="37"/>
      <c r="E20" s="56">
        <f ca="1">F3</f>
        <v>1570963.13</v>
      </c>
      <c r="F20" s="44">
        <f ca="1">E20-E22</f>
        <v>155960.69999999995</v>
      </c>
      <c r="G20" s="34">
        <f ca="1">(E20-E22)/E22</f>
        <v>0.11021938669038184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267820.15500000003</v>
      </c>
      <c r="P20" s="78">
        <f t="shared" si="4"/>
        <v>0.17726753068266396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0.21451843500000001</v>
      </c>
      <c r="L21" s="11"/>
      <c r="N21" s="27" t="s">
        <v>104</v>
      </c>
      <c r="O21" s="51">
        <f>($B$10+$B$11)*0.25</f>
        <v>26790.724999999999</v>
      </c>
      <c r="P21" s="82">
        <f t="shared" si="4"/>
        <v>1.7732517800791773E-2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435661.64999999997</v>
      </c>
      <c r="C22" s="15">
        <v>46221</v>
      </c>
      <c r="E22" s="56">
        <v>1415002.43</v>
      </c>
      <c r="F22" s="45">
        <f ca="1">((F20/(C2-E21))*365)+E22</f>
        <v>1679772.9206976742</v>
      </c>
      <c r="G22" s="34">
        <f ca="1">(F22-E22)/E22</f>
        <v>0.18711663321855512</v>
      </c>
      <c r="I22" s="7"/>
      <c r="J22" s="81">
        <v>3000000</v>
      </c>
      <c r="K22" s="50">
        <f ca="1">1-($E$20/J22)</f>
        <v>0.47634562333333341</v>
      </c>
      <c r="L22" s="11"/>
      <c r="N22" s="5" t="s">
        <v>108</v>
      </c>
      <c r="O22" s="72">
        <f>($B$22+$B$23)*0.3</f>
        <v>172687.40399999998</v>
      </c>
      <c r="P22" s="73">
        <f t="shared" si="4"/>
        <v>0.11430009697022087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139963.02999999997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0.6072592175</v>
      </c>
      <c r="L23" s="11"/>
      <c r="N23" s="13" t="s">
        <v>111</v>
      </c>
      <c r="O23" s="14">
        <f>($B$24+$B$25)*0.3</f>
        <v>160692.09300000002</v>
      </c>
      <c r="P23" s="78">
        <f t="shared" si="4"/>
        <v>0.10636051840959838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409940.73999999993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0.68580737400000003</v>
      </c>
      <c r="L24" s="11"/>
      <c r="N24" s="13" t="s">
        <v>113</v>
      </c>
      <c r="O24" s="14">
        <f t="shared" ref="O24:O25" si="5">($B$10+$B$11)*0.25</f>
        <v>26790.724999999999</v>
      </c>
      <c r="P24" s="78">
        <f t="shared" si="4"/>
        <v>1.7732517800791773E-2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125699.57000000007</v>
      </c>
      <c r="C25" s="15">
        <f>C22</f>
        <v>46221</v>
      </c>
      <c r="E25" s="75" t="s">
        <v>34</v>
      </c>
      <c r="F25" s="76">
        <f ca="1">B7</f>
        <v>15793.609999999993</v>
      </c>
      <c r="G25" s="77">
        <f t="shared" ref="G25:G31" ca="1" si="6">F25/SUM($F$25:$F$31)</f>
        <v>9.9018985644626027E-3</v>
      </c>
      <c r="I25" s="7"/>
      <c r="J25" s="84"/>
      <c r="K25" s="25"/>
      <c r="L25" s="11"/>
      <c r="N25" s="27" t="s">
        <v>116</v>
      </c>
      <c r="O25" s="51">
        <f t="shared" si="5"/>
        <v>26790.724999999999</v>
      </c>
      <c r="P25" s="82">
        <f t="shared" si="4"/>
        <v>1.7732517800791773E-2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1111264.99</v>
      </c>
      <c r="C26" s="34">
        <f ca="1">B26/F3</f>
        <v>0.70737814833375501</v>
      </c>
      <c r="E26" s="80" t="s">
        <v>103</v>
      </c>
      <c r="F26" s="30">
        <f>(B11)</f>
        <v>12930.84</v>
      </c>
      <c r="G26" s="20">
        <f t="shared" ca="1" si="6"/>
        <v>8.1070677339313592E-3</v>
      </c>
      <c r="I26" s="7"/>
      <c r="J26" s="49"/>
      <c r="K26" s="25"/>
      <c r="L26" s="11"/>
      <c r="N26" s="5" t="s">
        <v>119</v>
      </c>
      <c r="O26" s="72">
        <f>($B$22+$B$23)*0.2</f>
        <v>115124.93599999999</v>
      </c>
      <c r="P26" s="73">
        <f t="shared" si="4"/>
        <v>7.6200064646813906E-2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94232.06</v>
      </c>
      <c r="G27" s="20">
        <f t="shared" ca="1" si="6"/>
        <v>5.9079355488729571E-2</v>
      </c>
      <c r="I27" s="7"/>
      <c r="J27" s="49"/>
      <c r="K27" s="25"/>
      <c r="L27" s="11"/>
      <c r="N27" s="13" t="s">
        <v>120</v>
      </c>
      <c r="O27" s="14">
        <f>($B$24+$B$25)*0.2</f>
        <v>107128.06200000002</v>
      </c>
      <c r="P27" s="78">
        <f t="shared" si="4"/>
        <v>7.0907012273065589E-2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16966</v>
      </c>
      <c r="G28" s="20">
        <f t="shared" ca="1" si="6"/>
        <v>1.0636935510290085E-2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10716.29</v>
      </c>
      <c r="P28" s="78">
        <f t="shared" si="4"/>
        <v>7.0930071203167099E-3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1111264.99</v>
      </c>
      <c r="G29" s="20">
        <f t="shared" ca="1" si="6"/>
        <v>0.69671425400643383</v>
      </c>
      <c r="H29" s="86"/>
      <c r="I29" s="7"/>
      <c r="J29" s="49"/>
      <c r="K29" s="25"/>
      <c r="L29" s="11"/>
      <c r="N29" s="27" t="s">
        <v>123</v>
      </c>
      <c r="O29" s="51">
        <f t="shared" si="7"/>
        <v>10716.29</v>
      </c>
      <c r="P29" s="82">
        <f t="shared" si="4"/>
        <v>7.0930071203167099E-3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0.17268296779854922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0.18230491539835547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0.17532604982269701</v>
      </c>
      <c r="E31" s="85" t="s">
        <v>118</v>
      </c>
      <c r="F31" s="44">
        <f>B40-F8-F7</f>
        <v>68390</v>
      </c>
      <c r="G31" s="34">
        <f t="shared" ca="1" si="6"/>
        <v>4.2877520897603376E-2</v>
      </c>
      <c r="I31" s="7"/>
      <c r="J31" s="49"/>
      <c r="K31" s="25"/>
      <c r="L31" s="11"/>
      <c r="N31" s="27" t="s">
        <v>127</v>
      </c>
      <c r="O31" s="51">
        <f>($B$10+$B$11)*0.05</f>
        <v>5358.1450000000004</v>
      </c>
      <c r="P31" s="82">
        <f t="shared" si="4"/>
        <v>3.5465035601583549E-3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16966</v>
      </c>
      <c r="P32" s="88">
        <f t="shared" si="4"/>
        <v>1.1229628799080026E-2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582423.22</v>
      </c>
      <c r="P35" s="59">
        <f t="shared" ref="P35:P39" si="8">O35/$O$18</f>
        <v>0.38550021010049051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386960.94699999993</v>
      </c>
      <c r="P36" s="20">
        <f t="shared" si="8"/>
        <v>0.25612565098140272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243685.57800000004</v>
      </c>
      <c r="P37" s="20">
        <f t="shared" si="8"/>
        <v>0.16129309116051294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280788.90500000003</v>
      </c>
      <c r="P38" s="20">
        <f t="shared" si="8"/>
        <v>0.18585141895851384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16966</v>
      </c>
      <c r="P39" s="91">
        <f t="shared" si="8"/>
        <v>1.1229628799080026E-2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4.3533803368128697E-2</v>
      </c>
      <c r="E40" s="25"/>
      <c r="F40" s="25"/>
      <c r="G40" s="25"/>
      <c r="N40" s="93" t="s">
        <v>137</v>
      </c>
      <c r="O40" s="94">
        <f t="shared" ref="O40:P40" si="9">SUM(O35:O39)</f>
        <v>1510824.65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8" sqref="M28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120887.85999999999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56566.37999999999</v>
      </c>
      <c r="K2" s="102">
        <f>J2/D2</f>
        <v>0.46792440531249374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48368.380000000005</v>
      </c>
      <c r="Q2" s="102">
        <f>P2/D2</f>
        <v>0.40010948990246009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15953.100000000009</v>
      </c>
      <c r="W2" s="102">
        <f>V2/D2</f>
        <v>0.13196610478504633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0.52481977925657719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6.9592016932055883E-2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7919.7000000000007</v>
      </c>
      <c r="Q4" s="545">
        <f t="shared" ref="Q4:Q12" si="3">P4/$D$2</f>
        <v>6.5512781845919035E-2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0.2757079164111268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0.34773698533500386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3.8136997379224018E-3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3.8136997379224018E-3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2.8952452297525992E-3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8.7737015114669095E-2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4498.0999999999995</v>
      </c>
      <c r="K6" s="545">
        <f>J6/$D$2</f>
        <v>3.7208864479857613E-2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4857.7099999999991</v>
      </c>
      <c r="Q6" s="545">
        <f t="shared" si="3"/>
        <v>4.0183604871489989E-2</v>
      </c>
      <c r="S6" s="98" t="s">
        <v>148</v>
      </c>
      <c r="T6" s="103"/>
      <c r="U6" s="100"/>
      <c r="V6" s="104">
        <f>'Budget Breakdown'!T16</f>
        <v>-278.96999999999389</v>
      </c>
      <c r="W6" s="102">
        <f t="shared" si="5"/>
        <v>-2.3076758906973283E-3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3.9706220293749935E-2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7.2969775459669817E-2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5590.55</v>
      </c>
      <c r="Q7" s="545">
        <f>P7/$D$2</f>
        <v>4.6245752054838267E-2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-17447.669999999995</v>
      </c>
      <c r="W7" s="116">
        <f t="shared" si="5"/>
        <v>-0.14432938096513576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1.0364977922514306E-3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1.7902211189775384E-2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1.7179227095260024E-2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5504.38</v>
      </c>
      <c r="Q9" s="545">
        <f t="shared" si="3"/>
        <v>4.5532942679273179E-2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5.9639983700596581E-3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5.9639983700596581E-3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8.5173978594707545E-3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1.004344025942721E-2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7.8908667917522921E-3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8.2721292278645688E-3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7.2770748030447406E-3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1.1580980919010397E-2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7.4231606052088273E-3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7.4449163050781123E-3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8.2721292278645688E-3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5.7220799507907592E-3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7.4449163050781123E-3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789.70999999999992</v>
      </c>
      <c r="Q16" s="545">
        <f t="shared" si="11"/>
        <v>6.5325831725369281E-3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6.2541267584685534E-2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5.400740818805131E-2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6.2488491400211751E-3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7.1350961130422857E-2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5.767907546713128E-3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3.9959347448122592E-3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1.3373054994934979E-2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1.7859527002959605E-2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1.60090516946863E-3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1.60090516946863E-3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2.3034571047911676E-3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7.1350961130422857E-2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4.1402006785462167E-3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2.0248352481382337E-2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2.3034571047911676E-3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W1" sqref="W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121166.83000000002</v>
      </c>
      <c r="F3" s="268">
        <f t="shared" si="0"/>
        <v>2255.6810309599823</v>
      </c>
      <c r="G3" s="269">
        <f>1-((E3/SUM(E3:F3)))</f>
        <v>1.8276090902040965E-2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278.97000000000003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1190.3176213953489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1120.5454604651165</v>
      </c>
      <c r="E6" s="289">
        <f t="shared" ref="E6:E12" si="16">Q6+S6+U6+W6+Y6+AA6+AC6+AE6+I6+K6+M6+O6</f>
        <v>7919.7000000000007</v>
      </c>
      <c r="F6" s="289">
        <f t="shared" si="2"/>
        <v>420.15000000000077</v>
      </c>
      <c r="G6" s="269">
        <f t="shared" si="3"/>
        <v>5.0378603931725552E-2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10.25</v>
      </c>
      <c r="X6" s="236">
        <f t="shared" si="11"/>
        <v>1189.75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130.46076837209301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636.42884651162797</v>
      </c>
      <c r="E8" s="289">
        <f t="shared" si="16"/>
        <v>4498.0999999999995</v>
      </c>
      <c r="F8" s="289">
        <f t="shared" si="2"/>
        <v>-293.23000000000013</v>
      </c>
      <c r="G8" s="269">
        <f t="shared" si="3"/>
        <v>-6.9735806338840467E-2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687.30948000000001</v>
      </c>
      <c r="E9" s="289">
        <f t="shared" si="16"/>
        <v>4857.7099999999991</v>
      </c>
      <c r="F9" s="289">
        <f t="shared" si="2"/>
        <v>-34.81</v>
      </c>
      <c r="G9" s="269">
        <f t="shared" si="3"/>
        <v>-7.2176491322648584E-3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92.06</v>
      </c>
      <c r="X9" s="236">
        <f t="shared" si="11"/>
        <v>607.94000000000005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790.99781860465123</v>
      </c>
      <c r="E10" s="289">
        <f t="shared" si="16"/>
        <v>5590.55</v>
      </c>
      <c r="F10" s="289">
        <f t="shared" si="2"/>
        <v>593.5699999999996</v>
      </c>
      <c r="G10" s="269">
        <f t="shared" si="3"/>
        <v>9.5982936941715224E-2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76.540000000000006</v>
      </c>
      <c r="X10" s="236">
        <f t="shared" si="11"/>
        <v>823.46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306.20347534883723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778.80576558139546</v>
      </c>
      <c r="E12" s="289">
        <f t="shared" si="16"/>
        <v>5504.38</v>
      </c>
      <c r="F12" s="289">
        <f t="shared" si="2"/>
        <v>-347.42000000000007</v>
      </c>
      <c r="G12" s="269">
        <f t="shared" si="3"/>
        <v>-6.7369147714932742E-2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30.98</v>
      </c>
      <c r="X12" s="236">
        <f t="shared" si="11"/>
        <v>669.02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1248.091568372093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17.728493023255819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293.83739162790704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204.01915813953491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145.6835023255814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134.96717302325584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124.46873581395351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126.96742046511628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171.78527720930234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282.97674418604652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198.08372093023257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254.67906976744189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97.871751627907003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111.73478232558139</v>
      </c>
      <c r="E27" s="289">
        <f t="shared" si="18"/>
        <v>789.70999999999992</v>
      </c>
      <c r="F27" s="289">
        <f t="shared" si="19"/>
        <v>-67.349999999999994</v>
      </c>
      <c r="G27" s="269">
        <f t="shared" si="20"/>
        <v>-9.3236059582479713E-2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19.14</v>
      </c>
      <c r="X27" s="236">
        <f t="shared" si="28"/>
        <v>80.86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1069.7200074418606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106.88173116279071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98.655597209302329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68.347373023255827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346.64651162790705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316.93395348837214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24.760465116279072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24.760465116279072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44.568837209302323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396.16744186046515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371.40697674418607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99.041860465116287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84.185581395348848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227.79627906976745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44.568837209302323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49.520930232558143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4715.7706548837214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8976.6363851162787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5947.7721655813939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1500.6737804651164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679.14418604651166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120887.85999999999</v>
      </c>
      <c r="F54" s="297">
        <f>F49+F50+E52</f>
        <v>7218.9828863800067</v>
      </c>
      <c r="G54" s="246">
        <f>(E54/(E54-F54))-1</f>
        <v>6.3508878328798257E-2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43" sqref="G4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228.97000000000003</v>
      </c>
      <c r="L9" s="211">
        <f t="shared" si="3"/>
        <v>12771.03</v>
      </c>
      <c r="M9" s="212">
        <f t="shared" si="4"/>
        <v>-0.9823869230769231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-278.97000000000003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120887.86</v>
      </c>
      <c r="G16" s="205">
        <f>SUM(G2:G9)</f>
        <v>-15633.013539613326</v>
      </c>
      <c r="H16" s="208">
        <f>((SUM(F16))-SUM(E16))/SUM(E16)</f>
        <v>-0.11451006087415071</v>
      </c>
      <c r="I16" s="198"/>
      <c r="J16" s="209">
        <f>SUM(J2:J9)</f>
        <v>104000</v>
      </c>
      <c r="K16" s="209">
        <f>SUM(K2:K9)</f>
        <v>87487.09</v>
      </c>
      <c r="L16" s="209">
        <f>SUM(L2:L9)</f>
        <v>16512.91</v>
      </c>
      <c r="M16" s="212">
        <f>((K16-SUM(J16))/SUM(J16))</f>
        <v>-0.1587779807692308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-278.96999999999389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19.14</v>
      </c>
      <c r="G27" s="232">
        <f t="shared" si="19"/>
        <v>5180.8599999999997</v>
      </c>
      <c r="H27" s="233">
        <f t="shared" si="20"/>
        <v>-0.99631923076923068</v>
      </c>
      <c r="I27" s="198"/>
      <c r="J27" s="234">
        <f>SUM('Proposed Budget'!$D$5:$D$12)</f>
        <v>5800</v>
      </c>
      <c r="K27" s="235">
        <f>SUM('Monthly Breakdown'!W5:W12)</f>
        <v>209.83</v>
      </c>
      <c r="L27" s="236">
        <f t="shared" si="21"/>
        <v>5590.17</v>
      </c>
      <c r="M27" s="237">
        <f t="shared" si="22"/>
        <v>-0.96382241379310352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33617.599999999999</v>
      </c>
      <c r="G34" s="230">
        <f>SUM(G20:G27)</f>
        <v>7982.3999999999978</v>
      </c>
      <c r="H34" s="233">
        <f>((F34-SUM(E34)))/SUM(E34)</f>
        <v>-0.19188461538461543</v>
      </c>
      <c r="I34" s="198"/>
      <c r="J34" s="234">
        <f>SUM(J20:J27)</f>
        <v>46400</v>
      </c>
      <c r="K34" s="234">
        <f>SUM(K20:K27)</f>
        <v>39869.490000000005</v>
      </c>
      <c r="L34" s="234">
        <f>SUM(L20:L27)</f>
        <v>6530.5099999999993</v>
      </c>
      <c r="M34" s="237">
        <f>((K34-SUM(J34))/SUM(J34))</f>
        <v>-0.14074374999999989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60"/>
  <sheetViews>
    <sheetView tabSelected="1" workbookViewId="0">
      <pane ySplit="4" topLeftCell="A5" activePane="bottomLeft" state="frozen"/>
      <selection pane="bottomLeft" activeCell="K11" sqref="K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(SUM(INDIRECT("g5:g5")))+J2+L2+N2+P2-R2+T2-G1363</f>
        <v>2701.9699999999916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100</v>
      </c>
      <c r="H2" s="301"/>
      <c r="I2" s="314" t="s">
        <v>275</v>
      </c>
      <c r="J2" s="303">
        <f>SUMIFS(E:E,I:I,"1")</f>
        <v>306.14999999999998</v>
      </c>
      <c r="K2" s="304" t="s">
        <v>276</v>
      </c>
      <c r="L2" s="305">
        <f>(SUMIFS(E:E,I:I,"2"))</f>
        <v>62.120000000000005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284</v>
      </c>
      <c r="B5" s="330">
        <v>37</v>
      </c>
      <c r="C5" s="298">
        <v>46238</v>
      </c>
      <c r="D5" s="299" t="s">
        <v>374</v>
      </c>
      <c r="E5" s="522">
        <v>50</v>
      </c>
      <c r="F5" s="522"/>
      <c r="G5" s="333">
        <f t="shared" ref="G5:G22" si="0">G6-E5+F5</f>
        <v>2433.6999999999916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22</v>
      </c>
      <c r="C6" s="298">
        <v>46237</v>
      </c>
      <c r="D6" s="299" t="s">
        <v>953</v>
      </c>
      <c r="E6" s="522">
        <v>12.77</v>
      </c>
      <c r="F6" s="522"/>
      <c r="G6" s="333">
        <f t="shared" si="0"/>
        <v>2483.6999999999916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2</v>
      </c>
      <c r="C7" s="298">
        <v>46236</v>
      </c>
      <c r="D7" s="299" t="s">
        <v>358</v>
      </c>
      <c r="E7" s="522">
        <v>10.25</v>
      </c>
      <c r="F7" s="522"/>
      <c r="G7" s="333">
        <f t="shared" si="0"/>
        <v>2496.4699999999916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46236</v>
      </c>
      <c r="D8" s="299" t="s">
        <v>300</v>
      </c>
      <c r="E8" s="522">
        <v>24.48</v>
      </c>
      <c r="F8" s="522"/>
      <c r="G8" s="333">
        <f t="shared" si="0"/>
        <v>2506.7199999999916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46235</v>
      </c>
      <c r="D9" s="299" t="s">
        <v>1008</v>
      </c>
      <c r="E9" s="522">
        <v>22.12</v>
      </c>
      <c r="F9" s="522"/>
      <c r="G9" s="333">
        <f t="shared" si="0"/>
        <v>2531.1999999999916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5</v>
      </c>
      <c r="C10" s="298">
        <v>46235</v>
      </c>
      <c r="D10" s="299" t="s">
        <v>1009</v>
      </c>
      <c r="E10" s="522">
        <v>40</v>
      </c>
      <c r="F10" s="522"/>
      <c r="G10" s="333">
        <f t="shared" si="0"/>
        <v>2553.3199999999915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46235</v>
      </c>
      <c r="D11" s="299" t="s">
        <v>319</v>
      </c>
      <c r="E11" s="522">
        <v>8.86</v>
      </c>
      <c r="F11" s="522"/>
      <c r="G11" s="333">
        <f t="shared" si="0"/>
        <v>2593.3199999999915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46235</v>
      </c>
      <c r="D12" s="299" t="s">
        <v>484</v>
      </c>
      <c r="E12" s="522">
        <v>52.06</v>
      </c>
      <c r="F12" s="522"/>
      <c r="G12" s="333">
        <f t="shared" si="0"/>
        <v>2602.1799999999917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46235</v>
      </c>
      <c r="D13" s="299" t="s">
        <v>484</v>
      </c>
      <c r="E13" s="522">
        <v>52.06</v>
      </c>
      <c r="F13" s="522"/>
      <c r="G13" s="333">
        <f t="shared" si="0"/>
        <v>2654.2399999999916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46235</v>
      </c>
      <c r="D14" s="299" t="s">
        <v>375</v>
      </c>
      <c r="E14" s="522">
        <v>6.37</v>
      </c>
      <c r="F14" s="522"/>
      <c r="G14" s="333">
        <f t="shared" si="0"/>
        <v>2706.2999999999915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287</v>
      </c>
      <c r="B15" s="330" t="s">
        <v>287</v>
      </c>
      <c r="C15" s="298">
        <v>46235</v>
      </c>
      <c r="D15" s="299" t="s">
        <v>1007</v>
      </c>
      <c r="E15" s="522">
        <v>121.4</v>
      </c>
      <c r="F15" s="522">
        <v>121.4</v>
      </c>
      <c r="G15" s="333">
        <f t="shared" si="0"/>
        <v>2712.6699999999914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/>
      <c r="B16" s="330"/>
      <c r="C16" s="298">
        <v>46235</v>
      </c>
      <c r="D16" s="299" t="s">
        <v>986</v>
      </c>
      <c r="E16" s="522">
        <v>174.61</v>
      </c>
      <c r="F16" s="522"/>
      <c r="G16" s="333">
        <f t="shared" si="0"/>
        <v>2712.6699999999914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284</v>
      </c>
      <c r="B17" s="330">
        <v>37</v>
      </c>
      <c r="C17" s="298">
        <v>46234</v>
      </c>
      <c r="D17" s="299" t="s">
        <v>1004</v>
      </c>
      <c r="E17" s="522">
        <v>8746.27</v>
      </c>
      <c r="F17" s="522"/>
      <c r="G17" s="333">
        <f t="shared" si="0"/>
        <v>2887.2799999999916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25</v>
      </c>
      <c r="C18" s="298">
        <v>46234</v>
      </c>
      <c r="D18" s="298" t="s">
        <v>204</v>
      </c>
      <c r="E18" s="331">
        <v>350</v>
      </c>
      <c r="F18" s="522"/>
      <c r="G18" s="333">
        <f t="shared" si="0"/>
        <v>11633.549999999992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26</v>
      </c>
      <c r="C19" s="298">
        <v>46234</v>
      </c>
      <c r="D19" s="298" t="s">
        <v>205</v>
      </c>
      <c r="E19" s="331">
        <v>320</v>
      </c>
      <c r="F19" s="522"/>
      <c r="G19" s="333">
        <f t="shared" si="0"/>
        <v>11983.549999999992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286</v>
      </c>
      <c r="B20" s="330">
        <v>27</v>
      </c>
      <c r="C20" s="298">
        <v>46234</v>
      </c>
      <c r="D20" s="298" t="s">
        <v>206</v>
      </c>
      <c r="E20" s="331">
        <v>25</v>
      </c>
      <c r="F20" s="522"/>
      <c r="G20" s="333">
        <f t="shared" si="0"/>
        <v>12303.549999999992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286</v>
      </c>
      <c r="B21" s="330">
        <v>28</v>
      </c>
      <c r="C21" s="298">
        <v>46234</v>
      </c>
      <c r="D21" s="298" t="s">
        <v>207</v>
      </c>
      <c r="E21" s="331">
        <v>25</v>
      </c>
      <c r="F21" s="522"/>
      <c r="G21" s="333">
        <f t="shared" si="0"/>
        <v>12328.549999999992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286</v>
      </c>
      <c r="B22" s="330">
        <v>29</v>
      </c>
      <c r="C22" s="298">
        <v>46234</v>
      </c>
      <c r="D22" s="298" t="s">
        <v>208</v>
      </c>
      <c r="E22" s="331">
        <v>45</v>
      </c>
      <c r="F22" s="522"/>
      <c r="G22" s="333">
        <f t="shared" si="0"/>
        <v>12353.549999999992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30</v>
      </c>
      <c r="C23" s="298">
        <v>46234</v>
      </c>
      <c r="D23" s="298" t="s">
        <v>209</v>
      </c>
      <c r="E23" s="331">
        <v>400</v>
      </c>
      <c r="F23" s="522"/>
      <c r="G23" s="333">
        <f t="shared" ref="G17:G45" si="1">G24-E23+F23</f>
        <v>12398.549999999992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31</v>
      </c>
      <c r="C24" s="298">
        <v>46234</v>
      </c>
      <c r="D24" s="298" t="s">
        <v>210</v>
      </c>
      <c r="E24" s="331">
        <v>375</v>
      </c>
      <c r="F24" s="522"/>
      <c r="G24" s="333">
        <f t="shared" si="1"/>
        <v>12798.549999999992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32</v>
      </c>
      <c r="C25" s="298">
        <v>46234</v>
      </c>
      <c r="D25" s="298" t="s">
        <v>211</v>
      </c>
      <c r="E25" s="331">
        <v>100</v>
      </c>
      <c r="F25" s="522"/>
      <c r="G25" s="333">
        <f t="shared" si="1"/>
        <v>13173.549999999992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33</v>
      </c>
      <c r="C26" s="298">
        <v>46234</v>
      </c>
      <c r="D26" s="298" t="s">
        <v>212</v>
      </c>
      <c r="E26" s="331">
        <v>85</v>
      </c>
      <c r="F26" s="522"/>
      <c r="G26" s="333">
        <f t="shared" si="1"/>
        <v>13273.549999999992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34</v>
      </c>
      <c r="C27" s="298">
        <v>46234</v>
      </c>
      <c r="D27" s="298" t="s">
        <v>213</v>
      </c>
      <c r="E27" s="331">
        <v>230</v>
      </c>
      <c r="F27" s="522"/>
      <c r="G27" s="333">
        <f t="shared" si="1"/>
        <v>13358.549999999992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35</v>
      </c>
      <c r="C28" s="298">
        <v>46234</v>
      </c>
      <c r="D28" s="298" t="s">
        <v>214</v>
      </c>
      <c r="E28" s="331">
        <v>45</v>
      </c>
      <c r="F28" s="522"/>
      <c r="G28" s="333">
        <f t="shared" si="1"/>
        <v>13588.549999999992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291</v>
      </c>
      <c r="B29" s="330">
        <v>38</v>
      </c>
      <c r="C29" s="298">
        <v>46234</v>
      </c>
      <c r="D29" s="299" t="s">
        <v>293</v>
      </c>
      <c r="E29" s="522"/>
      <c r="F29" s="522">
        <v>4720.8599999999997</v>
      </c>
      <c r="G29" s="333">
        <f t="shared" si="1"/>
        <v>13633.549999999992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10</v>
      </c>
      <c r="C30" s="298">
        <v>46234</v>
      </c>
      <c r="D30" s="299" t="s">
        <v>176</v>
      </c>
      <c r="E30" s="522">
        <v>17.899999999999999</v>
      </c>
      <c r="F30" s="522"/>
      <c r="G30" s="333">
        <f t="shared" si="1"/>
        <v>8912.6899999999932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5</v>
      </c>
      <c r="C31" s="298">
        <v>46233</v>
      </c>
      <c r="D31" s="299" t="s">
        <v>484</v>
      </c>
      <c r="E31" s="522">
        <v>20.59</v>
      </c>
      <c r="F31" s="522"/>
      <c r="G31" s="333">
        <f t="shared" si="1"/>
        <v>8930.5899999999929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46233</v>
      </c>
      <c r="D32" s="299" t="s">
        <v>386</v>
      </c>
      <c r="E32" s="522">
        <v>23.87</v>
      </c>
      <c r="F32" s="522"/>
      <c r="G32" s="333">
        <f t="shared" si="1"/>
        <v>8951.179999999993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46233</v>
      </c>
      <c r="D33" s="299" t="s">
        <v>1003</v>
      </c>
      <c r="E33" s="522">
        <v>-100</v>
      </c>
      <c r="F33" s="522"/>
      <c r="G33" s="333">
        <f t="shared" si="1"/>
        <v>8975.0499999999938</v>
      </c>
      <c r="H33" s="334" t="s">
        <v>298</v>
      </c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46233</v>
      </c>
      <c r="D34" s="299" t="s">
        <v>1000</v>
      </c>
      <c r="E34" s="522">
        <v>-100</v>
      </c>
      <c r="F34" s="522"/>
      <c r="G34" s="333">
        <f t="shared" si="1"/>
        <v>8875.0499999999938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46233</v>
      </c>
      <c r="D35" s="299" t="s">
        <v>1006</v>
      </c>
      <c r="E35" s="522">
        <v>16</v>
      </c>
      <c r="F35" s="522"/>
      <c r="G35" s="333">
        <f t="shared" si="1"/>
        <v>8775.0499999999938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46232</v>
      </c>
      <c r="D36" s="299" t="s">
        <v>308</v>
      </c>
      <c r="E36" s="522">
        <v>60.77</v>
      </c>
      <c r="F36" s="522"/>
      <c r="G36" s="333">
        <f t="shared" si="1"/>
        <v>8791.0499999999938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21</v>
      </c>
      <c r="C37" s="298">
        <v>46232</v>
      </c>
      <c r="D37" s="299" t="s">
        <v>194</v>
      </c>
      <c r="E37" s="522">
        <v>31.47</v>
      </c>
      <c r="F37" s="522"/>
      <c r="G37" s="333">
        <f t="shared" si="1"/>
        <v>8851.8199999999943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21</v>
      </c>
      <c r="C38" s="298">
        <v>46232</v>
      </c>
      <c r="D38" s="299" t="s">
        <v>194</v>
      </c>
      <c r="E38" s="522">
        <v>16.2</v>
      </c>
      <c r="F38" s="522"/>
      <c r="G38" s="333">
        <f t="shared" si="1"/>
        <v>8883.2899999999936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46232</v>
      </c>
      <c r="D39" s="299" t="s">
        <v>346</v>
      </c>
      <c r="E39" s="522">
        <v>11.43</v>
      </c>
      <c r="F39" s="522"/>
      <c r="G39" s="333">
        <f t="shared" si="1"/>
        <v>8899.4899999999943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46232</v>
      </c>
      <c r="D40" s="299" t="s">
        <v>358</v>
      </c>
      <c r="E40" s="522">
        <v>9.9700000000000006</v>
      </c>
      <c r="F40" s="522"/>
      <c r="G40" s="333">
        <f t="shared" si="1"/>
        <v>8910.9199999999946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46232</v>
      </c>
      <c r="D41" s="299" t="s">
        <v>484</v>
      </c>
      <c r="E41" s="522">
        <v>82.36</v>
      </c>
      <c r="F41" s="522"/>
      <c r="G41" s="333">
        <f t="shared" si="1"/>
        <v>8920.889999999994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24</v>
      </c>
      <c r="C42" s="298">
        <v>46232</v>
      </c>
      <c r="D42" s="299" t="s">
        <v>860</v>
      </c>
      <c r="E42" s="522">
        <v>92.25</v>
      </c>
      <c r="F42" s="522"/>
      <c r="G42" s="333">
        <f t="shared" si="1"/>
        <v>9003.2499999999945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46232</v>
      </c>
      <c r="D43" s="299" t="s">
        <v>296</v>
      </c>
      <c r="E43" s="522">
        <v>39.5</v>
      </c>
      <c r="F43" s="522"/>
      <c r="G43" s="333">
        <f t="shared" si="1"/>
        <v>9095.4999999999945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46232</v>
      </c>
      <c r="D44" s="299" t="s">
        <v>296</v>
      </c>
      <c r="E44" s="522">
        <v>15.1</v>
      </c>
      <c r="F44" s="522"/>
      <c r="G44" s="333">
        <f t="shared" si="1"/>
        <v>9134.9999999999945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46232</v>
      </c>
      <c r="D45" s="299" t="s">
        <v>334</v>
      </c>
      <c r="E45" s="522">
        <v>17.68</v>
      </c>
      <c r="F45" s="522"/>
      <c r="G45" s="333">
        <f t="shared" si="1"/>
        <v>9150.0999999999949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5</v>
      </c>
      <c r="C46" s="298">
        <v>46232</v>
      </c>
      <c r="D46" s="299" t="s">
        <v>988</v>
      </c>
      <c r="E46" s="522">
        <v>-205</v>
      </c>
      <c r="F46" s="522"/>
      <c r="G46" s="333">
        <f t="shared" ref="G46:G108" si="2">G47-E46+F46</f>
        <v>9167.7799999999952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20</v>
      </c>
      <c r="C47" s="298">
        <v>46232</v>
      </c>
      <c r="D47" s="299" t="s">
        <v>193</v>
      </c>
      <c r="E47" s="522">
        <v>600</v>
      </c>
      <c r="F47" s="522"/>
      <c r="G47" s="333">
        <f t="shared" si="2"/>
        <v>8962.7799999999952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287</v>
      </c>
      <c r="B48" s="330" t="s">
        <v>287</v>
      </c>
      <c r="C48" s="298">
        <v>46231</v>
      </c>
      <c r="D48" s="299" t="s">
        <v>525</v>
      </c>
      <c r="E48" s="522">
        <v>1171.3800000000001</v>
      </c>
      <c r="F48" s="522">
        <v>1171.3800000000001</v>
      </c>
      <c r="G48" s="333">
        <f t="shared" si="2"/>
        <v>9562.7799999999952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46231</v>
      </c>
      <c r="D49" s="299" t="s">
        <v>334</v>
      </c>
      <c r="E49" s="522">
        <v>11.58</v>
      </c>
      <c r="F49" s="522"/>
      <c r="G49" s="333">
        <f t="shared" si="2"/>
        <v>9562.7799999999934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42</v>
      </c>
      <c r="C50" s="298">
        <v>46231</v>
      </c>
      <c r="D50" s="299" t="s">
        <v>200</v>
      </c>
      <c r="E50" s="522">
        <v>59</v>
      </c>
      <c r="F50" s="522"/>
      <c r="G50" s="333">
        <f t="shared" si="2"/>
        <v>9574.3599999999933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43</v>
      </c>
      <c r="C51" s="298">
        <v>46231</v>
      </c>
      <c r="D51" s="299" t="s">
        <v>201</v>
      </c>
      <c r="E51" s="522">
        <v>50.92</v>
      </c>
      <c r="F51" s="522"/>
      <c r="G51" s="333">
        <f t="shared" si="2"/>
        <v>9633.3599999999933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8</v>
      </c>
      <c r="C52" s="298">
        <v>46231</v>
      </c>
      <c r="D52" s="299" t="s">
        <v>308</v>
      </c>
      <c r="E52" s="522">
        <v>71.75</v>
      </c>
      <c r="F52" s="522"/>
      <c r="G52" s="333">
        <f t="shared" si="2"/>
        <v>9684.2799999999934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46230</v>
      </c>
      <c r="D53" s="299" t="s">
        <v>999</v>
      </c>
      <c r="E53" s="522">
        <v>49.2</v>
      </c>
      <c r="F53" s="522"/>
      <c r="G53" s="333">
        <f t="shared" si="2"/>
        <v>9756.0299999999934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46230</v>
      </c>
      <c r="D54" s="299" t="s">
        <v>353</v>
      </c>
      <c r="E54" s="522">
        <v>20.98</v>
      </c>
      <c r="F54" s="522"/>
      <c r="G54" s="333">
        <f t="shared" si="2"/>
        <v>9805.2299999999941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6</v>
      </c>
      <c r="C55" s="298">
        <v>46230</v>
      </c>
      <c r="D55" s="299" t="s">
        <v>300</v>
      </c>
      <c r="E55" s="522">
        <v>19.16</v>
      </c>
      <c r="F55" s="522"/>
      <c r="G55" s="333">
        <f t="shared" si="2"/>
        <v>9826.2099999999937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46230</v>
      </c>
      <c r="D56" s="299" t="s">
        <v>994</v>
      </c>
      <c r="E56" s="522">
        <v>15.89</v>
      </c>
      <c r="F56" s="522"/>
      <c r="G56" s="333">
        <f t="shared" si="2"/>
        <v>9845.3699999999935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46230</v>
      </c>
      <c r="D57" s="299" t="s">
        <v>998</v>
      </c>
      <c r="E57" s="522">
        <v>15.96</v>
      </c>
      <c r="F57" s="522"/>
      <c r="G57" s="333">
        <f t="shared" si="2"/>
        <v>9861.2599999999929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1</v>
      </c>
      <c r="C58" s="298">
        <v>46230</v>
      </c>
      <c r="D58" s="299" t="s">
        <v>306</v>
      </c>
      <c r="E58" s="522">
        <v>183.73</v>
      </c>
      <c r="F58" s="522"/>
      <c r="G58" s="333">
        <f t="shared" si="2"/>
        <v>9877.2199999999921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46230</v>
      </c>
      <c r="D59" s="299" t="s">
        <v>296</v>
      </c>
      <c r="E59" s="522">
        <v>86.71</v>
      </c>
      <c r="F59" s="522"/>
      <c r="G59" s="333">
        <f t="shared" si="2"/>
        <v>10060.949999999992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46230</v>
      </c>
      <c r="D60" s="299" t="s">
        <v>296</v>
      </c>
      <c r="E60" s="522">
        <v>8.7200000000000006</v>
      </c>
      <c r="F60" s="522"/>
      <c r="G60" s="333">
        <f t="shared" si="2"/>
        <v>10147.659999999991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46230</v>
      </c>
      <c r="D61" s="299" t="s">
        <v>301</v>
      </c>
      <c r="E61" s="522">
        <v>23.5</v>
      </c>
      <c r="F61" s="522"/>
      <c r="G61" s="333">
        <f t="shared" si="2"/>
        <v>10156.37999999999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46230</v>
      </c>
      <c r="D62" s="299" t="s">
        <v>983</v>
      </c>
      <c r="E62" s="522">
        <v>7.18</v>
      </c>
      <c r="F62" s="522"/>
      <c r="G62" s="333">
        <f t="shared" si="2"/>
        <v>10179.87999999999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46229</v>
      </c>
      <c r="D63" s="299" t="s">
        <v>996</v>
      </c>
      <c r="E63" s="522">
        <v>18.350000000000001</v>
      </c>
      <c r="F63" s="522"/>
      <c r="G63" s="333">
        <f t="shared" si="2"/>
        <v>10187.05999999999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46229</v>
      </c>
      <c r="D64" s="299" t="s">
        <v>319</v>
      </c>
      <c r="E64" s="522">
        <v>64.400000000000006</v>
      </c>
      <c r="F64" s="522"/>
      <c r="G64" s="333">
        <f t="shared" si="2"/>
        <v>10205.409999999991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4</v>
      </c>
      <c r="C65" s="298">
        <v>46229</v>
      </c>
      <c r="D65" s="299" t="s">
        <v>296</v>
      </c>
      <c r="E65" s="522">
        <v>42.19</v>
      </c>
      <c r="F65" s="522"/>
      <c r="G65" s="333">
        <f t="shared" si="2"/>
        <v>10269.80999999999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46229</v>
      </c>
      <c r="D66" s="299" t="s">
        <v>296</v>
      </c>
      <c r="E66" s="522">
        <v>60.67</v>
      </c>
      <c r="F66" s="522"/>
      <c r="G66" s="333">
        <f t="shared" si="2"/>
        <v>10311.999999999991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46228</v>
      </c>
      <c r="D67" s="299" t="s">
        <v>995</v>
      </c>
      <c r="E67" s="522">
        <v>40.32</v>
      </c>
      <c r="F67" s="522"/>
      <c r="G67" s="333">
        <f t="shared" si="2"/>
        <v>10372.669999999991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3</v>
      </c>
      <c r="C68" s="298">
        <v>46228</v>
      </c>
      <c r="D68" s="299" t="s">
        <v>455</v>
      </c>
      <c r="E68" s="522">
        <v>7.38</v>
      </c>
      <c r="F68" s="522"/>
      <c r="G68" s="333">
        <f t="shared" si="2"/>
        <v>10412.989999999991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46228</v>
      </c>
      <c r="D69" s="299" t="s">
        <v>455</v>
      </c>
      <c r="E69" s="522">
        <v>39.83</v>
      </c>
      <c r="F69" s="522"/>
      <c r="G69" s="333">
        <f t="shared" si="2"/>
        <v>10420.36999999999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46228</v>
      </c>
      <c r="D70" s="299" t="s">
        <v>475</v>
      </c>
      <c r="E70" s="522">
        <v>20</v>
      </c>
      <c r="F70" s="522"/>
      <c r="G70" s="333">
        <f t="shared" si="2"/>
        <v>10460.19999999999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12</v>
      </c>
      <c r="C71" s="298">
        <v>46228</v>
      </c>
      <c r="D71" s="299" t="s">
        <v>314</v>
      </c>
      <c r="E71" s="522">
        <v>204.48</v>
      </c>
      <c r="F71" s="522"/>
      <c r="G71" s="333">
        <f t="shared" si="2"/>
        <v>10480.19999999999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46228</v>
      </c>
      <c r="D72" s="299" t="s">
        <v>991</v>
      </c>
      <c r="E72" s="522">
        <v>11.33</v>
      </c>
      <c r="F72" s="522"/>
      <c r="G72" s="333">
        <f t="shared" si="2"/>
        <v>10684.679999999989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46228</v>
      </c>
      <c r="D73" s="299" t="s">
        <v>997</v>
      </c>
      <c r="E73" s="522">
        <v>120.77</v>
      </c>
      <c r="F73" s="522"/>
      <c r="G73" s="333">
        <f t="shared" si="2"/>
        <v>10696.009999999989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46227</v>
      </c>
      <c r="D74" s="299" t="s">
        <v>990</v>
      </c>
      <c r="E74" s="522">
        <v>46.21</v>
      </c>
      <c r="F74" s="522"/>
      <c r="G74" s="333">
        <f t="shared" si="2"/>
        <v>10816.77999999999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46227</v>
      </c>
      <c r="D75" s="299" t="s">
        <v>340</v>
      </c>
      <c r="E75" s="522">
        <v>95.85</v>
      </c>
      <c r="F75" s="522"/>
      <c r="G75" s="333">
        <f t="shared" si="2"/>
        <v>10862.989999999989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46227</v>
      </c>
      <c r="D76" s="299" t="s">
        <v>324</v>
      </c>
      <c r="E76" s="522">
        <v>9.06</v>
      </c>
      <c r="F76" s="522"/>
      <c r="G76" s="333">
        <f t="shared" si="2"/>
        <v>10958.839999999989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46227</v>
      </c>
      <c r="D77" s="299" t="s">
        <v>358</v>
      </c>
      <c r="E77" s="522">
        <v>26.47</v>
      </c>
      <c r="F77" s="522"/>
      <c r="G77" s="333">
        <f t="shared" si="2"/>
        <v>10967.899999999989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46227</v>
      </c>
      <c r="D78" s="299" t="s">
        <v>1003</v>
      </c>
      <c r="E78" s="522">
        <v>90</v>
      </c>
      <c r="F78" s="522"/>
      <c r="G78" s="333">
        <f t="shared" si="2"/>
        <v>10994.369999999988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46226</v>
      </c>
      <c r="D79" s="299" t="s">
        <v>455</v>
      </c>
      <c r="E79" s="522">
        <v>29.72</v>
      </c>
      <c r="F79" s="522"/>
      <c r="G79" s="333">
        <f t="shared" si="2"/>
        <v>11084.369999999988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46226</v>
      </c>
      <c r="D80" s="299" t="s">
        <v>315</v>
      </c>
      <c r="E80" s="522">
        <v>133.13999999999999</v>
      </c>
      <c r="F80" s="522">
        <v>133.13999999999999</v>
      </c>
      <c r="G80" s="333">
        <f t="shared" si="2"/>
        <v>11114.089999999987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291</v>
      </c>
      <c r="B81" s="330">
        <v>39</v>
      </c>
      <c r="C81" s="298">
        <v>46226</v>
      </c>
      <c r="D81" s="299" t="s">
        <v>292</v>
      </c>
      <c r="E81" s="522"/>
      <c r="F81" s="522">
        <v>2763.78</v>
      </c>
      <c r="G81" s="333">
        <f t="shared" si="2"/>
        <v>11114.089999999987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46226</v>
      </c>
      <c r="D82" s="299" t="s">
        <v>992</v>
      </c>
      <c r="E82" s="522">
        <v>92.36</v>
      </c>
      <c r="F82" s="522"/>
      <c r="G82" s="333">
        <f t="shared" si="2"/>
        <v>8350.3099999999868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3</v>
      </c>
      <c r="C83" s="298">
        <v>46226</v>
      </c>
      <c r="D83" s="299" t="s">
        <v>983</v>
      </c>
      <c r="E83" s="522">
        <v>25</v>
      </c>
      <c r="F83" s="522"/>
      <c r="G83" s="333">
        <f t="shared" si="2"/>
        <v>8442.6699999999873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4</v>
      </c>
      <c r="C84" s="298">
        <v>46226</v>
      </c>
      <c r="D84" s="299" t="s">
        <v>296</v>
      </c>
      <c r="E84" s="522">
        <v>49.15</v>
      </c>
      <c r="F84" s="522"/>
      <c r="G84" s="333">
        <f t="shared" si="2"/>
        <v>8467.6699999999873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46226</v>
      </c>
      <c r="D85" s="299" t="s">
        <v>993</v>
      </c>
      <c r="E85" s="522">
        <v>21.6</v>
      </c>
      <c r="F85" s="522"/>
      <c r="G85" s="333">
        <f t="shared" si="2"/>
        <v>8516.819999999987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46225</v>
      </c>
      <c r="D86" s="299" t="s">
        <v>319</v>
      </c>
      <c r="E86" s="522">
        <v>21.28</v>
      </c>
      <c r="F86" s="522"/>
      <c r="G86" s="333">
        <f t="shared" si="2"/>
        <v>8538.4199999999873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46225</v>
      </c>
      <c r="D87" s="299" t="s">
        <v>358</v>
      </c>
      <c r="E87" s="522">
        <v>17.260000000000002</v>
      </c>
      <c r="F87" s="522"/>
      <c r="G87" s="333">
        <f t="shared" si="2"/>
        <v>8559.699999999988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291</v>
      </c>
      <c r="B88" s="330">
        <v>40</v>
      </c>
      <c r="C88" s="298">
        <v>46225</v>
      </c>
      <c r="D88" s="299" t="s">
        <v>316</v>
      </c>
      <c r="E88" s="522"/>
      <c r="F88" s="522">
        <v>4292.68</v>
      </c>
      <c r="G88" s="333">
        <f t="shared" si="2"/>
        <v>8576.9599999999882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46223</v>
      </c>
      <c r="D89" s="299" t="s">
        <v>306</v>
      </c>
      <c r="E89" s="522">
        <v>148.97999999999999</v>
      </c>
      <c r="F89" s="522"/>
      <c r="G89" s="333">
        <f t="shared" si="2"/>
        <v>4284.279999999987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46223</v>
      </c>
      <c r="D90" s="299" t="s">
        <v>323</v>
      </c>
      <c r="E90" s="522">
        <v>20.22</v>
      </c>
      <c r="F90" s="522"/>
      <c r="G90" s="333">
        <f t="shared" si="2"/>
        <v>4433.2599999999866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46223</v>
      </c>
      <c r="D91" s="299" t="s">
        <v>988</v>
      </c>
      <c r="E91" s="522">
        <v>-313</v>
      </c>
      <c r="F91" s="522"/>
      <c r="G91" s="333">
        <f t="shared" si="2"/>
        <v>4453.4799999999868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4</v>
      </c>
      <c r="C92" s="298">
        <v>46222</v>
      </c>
      <c r="D92" s="299" t="s">
        <v>310</v>
      </c>
      <c r="E92" s="522">
        <v>43.41</v>
      </c>
      <c r="F92" s="522"/>
      <c r="G92" s="333">
        <f t="shared" si="2"/>
        <v>4140.4799999999868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46222</v>
      </c>
      <c r="D93" s="299" t="s">
        <v>329</v>
      </c>
      <c r="E93" s="522">
        <v>70.98</v>
      </c>
      <c r="F93" s="522"/>
      <c r="G93" s="333">
        <f t="shared" si="2"/>
        <v>4183.8899999999867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1</v>
      </c>
      <c r="C94" s="298">
        <v>46222</v>
      </c>
      <c r="D94" s="299" t="s">
        <v>306</v>
      </c>
      <c r="E94" s="522">
        <v>0.42</v>
      </c>
      <c r="F94" s="522"/>
      <c r="G94" s="333">
        <f t="shared" si="2"/>
        <v>4254.8699999999862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46222</v>
      </c>
      <c r="D95" s="299" t="s">
        <v>923</v>
      </c>
      <c r="E95" s="522">
        <v>7.46</v>
      </c>
      <c r="F95" s="522"/>
      <c r="G95" s="333">
        <f t="shared" si="2"/>
        <v>4255.2899999999863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46222</v>
      </c>
      <c r="D96" s="299" t="s">
        <v>987</v>
      </c>
      <c r="E96" s="522">
        <v>60</v>
      </c>
      <c r="F96" s="522"/>
      <c r="G96" s="333">
        <f t="shared" si="2"/>
        <v>4262.7499999999864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46221</v>
      </c>
      <c r="D97" s="299" t="s">
        <v>346</v>
      </c>
      <c r="E97" s="522">
        <v>11.77</v>
      </c>
      <c r="F97" s="522"/>
      <c r="G97" s="333">
        <f t="shared" si="2"/>
        <v>4322.7499999999864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46221</v>
      </c>
      <c r="D98" s="299" t="s">
        <v>308</v>
      </c>
      <c r="E98" s="522">
        <v>123.68</v>
      </c>
      <c r="F98" s="522"/>
      <c r="G98" s="333">
        <f t="shared" si="2"/>
        <v>4334.5199999999868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46221</v>
      </c>
      <c r="D99" s="299" t="s">
        <v>989</v>
      </c>
      <c r="E99" s="522">
        <v>27.37</v>
      </c>
      <c r="F99" s="522"/>
      <c r="G99" s="333">
        <f t="shared" si="2"/>
        <v>4458.1999999999871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46221</v>
      </c>
      <c r="D100" s="299" t="s">
        <v>989</v>
      </c>
      <c r="E100" s="522">
        <v>25.2</v>
      </c>
      <c r="F100" s="522"/>
      <c r="G100" s="333">
        <f t="shared" si="2"/>
        <v>4485.569999999987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22</v>
      </c>
      <c r="C101" s="298">
        <v>46221</v>
      </c>
      <c r="D101" s="299" t="s">
        <v>930</v>
      </c>
      <c r="E101" s="522">
        <v>13.84</v>
      </c>
      <c r="F101" s="522"/>
      <c r="G101" s="333">
        <f t="shared" si="2"/>
        <v>4510.7699999999868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21</v>
      </c>
      <c r="C102" s="298">
        <v>46220</v>
      </c>
      <c r="D102" s="299" t="s">
        <v>194</v>
      </c>
      <c r="E102" s="522">
        <v>81</v>
      </c>
      <c r="F102" s="522"/>
      <c r="G102" s="333">
        <f t="shared" si="2"/>
        <v>4524.6099999999869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43</v>
      </c>
      <c r="C103" s="298">
        <v>46220</v>
      </c>
      <c r="D103" s="299" t="s">
        <v>333</v>
      </c>
      <c r="E103" s="522">
        <v>22.35</v>
      </c>
      <c r="F103" s="522"/>
      <c r="G103" s="333">
        <f t="shared" si="2"/>
        <v>4605.6099999999869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42</v>
      </c>
      <c r="C104" s="298">
        <v>46220</v>
      </c>
      <c r="D104" s="299" t="s">
        <v>333</v>
      </c>
      <c r="E104" s="522">
        <v>29.8</v>
      </c>
      <c r="F104" s="522"/>
      <c r="G104" s="333">
        <f t="shared" si="2"/>
        <v>4627.9599999999873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17</v>
      </c>
      <c r="C105" s="298">
        <v>46220</v>
      </c>
      <c r="D105" s="299" t="s">
        <v>188</v>
      </c>
      <c r="E105" s="522">
        <v>42.65</v>
      </c>
      <c r="F105" s="522"/>
      <c r="G105" s="333">
        <f t="shared" si="2"/>
        <v>4657.7599999999875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23</v>
      </c>
      <c r="C106" s="298">
        <v>46220</v>
      </c>
      <c r="D106" s="299" t="s">
        <v>63</v>
      </c>
      <c r="E106" s="522">
        <v>529.46</v>
      </c>
      <c r="F106" s="522"/>
      <c r="G106" s="333">
        <f t="shared" si="2"/>
        <v>4700.4099999999871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11</v>
      </c>
      <c r="C107" s="298">
        <v>46219</v>
      </c>
      <c r="D107" s="299" t="s">
        <v>178</v>
      </c>
      <c r="E107" s="522">
        <v>256.64</v>
      </c>
      <c r="F107" s="522"/>
      <c r="G107" s="333">
        <f t="shared" si="2"/>
        <v>5229.8699999999872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5</v>
      </c>
      <c r="C108" s="298">
        <v>46219</v>
      </c>
      <c r="D108" s="299" t="s">
        <v>340</v>
      </c>
      <c r="E108" s="522">
        <v>21.3</v>
      </c>
      <c r="F108" s="522"/>
      <c r="G108" s="333">
        <f t="shared" si="2"/>
        <v>5486.5099999999875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291</v>
      </c>
      <c r="B109" s="330">
        <v>38</v>
      </c>
      <c r="C109" s="298">
        <v>46218</v>
      </c>
      <c r="D109" s="299" t="s">
        <v>293</v>
      </c>
      <c r="E109" s="522"/>
      <c r="F109" s="522">
        <v>4720.84</v>
      </c>
      <c r="G109" s="333">
        <f t="shared" ref="G109:G114" si="3">G110-E109+F109</f>
        <v>5507.8099999999877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46218</v>
      </c>
      <c r="D110" s="299" t="s">
        <v>985</v>
      </c>
      <c r="E110" s="522">
        <v>429.82</v>
      </c>
      <c r="F110" s="522"/>
      <c r="G110" s="333">
        <f t="shared" si="3"/>
        <v>786.96999999998775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46218</v>
      </c>
      <c r="D111" s="299" t="s">
        <v>981</v>
      </c>
      <c r="E111" s="522">
        <v>80.319999999999993</v>
      </c>
      <c r="F111" s="522"/>
      <c r="G111" s="333">
        <f t="shared" si="3"/>
        <v>1216.7899999999877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46216</v>
      </c>
      <c r="D112" s="299" t="s">
        <v>312</v>
      </c>
      <c r="E112" s="522">
        <v>51.94</v>
      </c>
      <c r="F112" s="522"/>
      <c r="G112" s="333">
        <f t="shared" si="3"/>
        <v>1297.1099999999876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46216</v>
      </c>
      <c r="D113" s="299" t="s">
        <v>984</v>
      </c>
      <c r="E113" s="522">
        <v>43.13</v>
      </c>
      <c r="F113" s="522"/>
      <c r="G113" s="333">
        <f t="shared" si="3"/>
        <v>1349.0499999999877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19</v>
      </c>
      <c r="C114" s="298">
        <v>46216</v>
      </c>
      <c r="D114" s="299" t="s">
        <v>191</v>
      </c>
      <c r="E114" s="522">
        <v>200</v>
      </c>
      <c r="F114" s="522"/>
      <c r="G114" s="333">
        <f t="shared" si="3"/>
        <v>1392.1799999999878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15</v>
      </c>
      <c r="C115" s="298">
        <v>46216</v>
      </c>
      <c r="D115" s="299" t="s">
        <v>185</v>
      </c>
      <c r="E115" s="522">
        <v>64.05</v>
      </c>
      <c r="F115" s="522"/>
      <c r="G115" s="333">
        <f t="shared" ref="G115:G217" si="4">G116-E115+F115</f>
        <v>1592.1799999999878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335</v>
      </c>
      <c r="B116" s="330" t="s">
        <v>335</v>
      </c>
      <c r="C116" s="298">
        <v>46216</v>
      </c>
      <c r="D116" s="299" t="s">
        <v>336</v>
      </c>
      <c r="E116" s="522">
        <v>63.44</v>
      </c>
      <c r="F116" s="522"/>
      <c r="G116" s="333">
        <f t="shared" si="4"/>
        <v>1656.2299999999877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46215</v>
      </c>
      <c r="D117" s="299" t="s">
        <v>310</v>
      </c>
      <c r="E117" s="522">
        <v>34.85</v>
      </c>
      <c r="F117" s="522"/>
      <c r="G117" s="333">
        <f t="shared" si="4"/>
        <v>1719.6699999999878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46215</v>
      </c>
      <c r="D118" s="299" t="s">
        <v>982</v>
      </c>
      <c r="E118" s="522">
        <v>29.2</v>
      </c>
      <c r="F118" s="522"/>
      <c r="G118" s="333">
        <f t="shared" si="4"/>
        <v>1754.5199999999877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46215</v>
      </c>
      <c r="D119" s="299" t="s">
        <v>980</v>
      </c>
      <c r="E119" s="522">
        <v>81.75</v>
      </c>
      <c r="F119" s="522"/>
      <c r="G119" s="333">
        <f t="shared" si="4"/>
        <v>1783.7199999999877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5</v>
      </c>
      <c r="C120" s="298">
        <v>46215</v>
      </c>
      <c r="D120" s="299" t="s">
        <v>980</v>
      </c>
      <c r="E120" s="522">
        <v>81.75</v>
      </c>
      <c r="F120" s="522"/>
      <c r="G120" s="333">
        <f t="shared" si="4"/>
        <v>1865.4699999999877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3</v>
      </c>
      <c r="C121" s="298">
        <v>46214</v>
      </c>
      <c r="D121" s="299" t="s">
        <v>983</v>
      </c>
      <c r="E121" s="522">
        <v>25</v>
      </c>
      <c r="F121" s="522"/>
      <c r="G121" s="333">
        <f t="shared" si="4"/>
        <v>1947.2199999999877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22</v>
      </c>
      <c r="C122" s="298">
        <v>46214</v>
      </c>
      <c r="D122" s="299" t="s">
        <v>352</v>
      </c>
      <c r="E122" s="522">
        <v>21.29</v>
      </c>
      <c r="F122" s="522"/>
      <c r="G122" s="333">
        <f t="shared" si="4"/>
        <v>1972.2199999999877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46214</v>
      </c>
      <c r="D123" s="299" t="s">
        <v>308</v>
      </c>
      <c r="E123" s="522">
        <v>54.48</v>
      </c>
      <c r="F123" s="522"/>
      <c r="G123" s="333">
        <f t="shared" si="4"/>
        <v>1993.5099999999877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46214</v>
      </c>
      <c r="D124" s="299" t="s">
        <v>308</v>
      </c>
      <c r="E124" s="522">
        <v>54.49</v>
      </c>
      <c r="F124" s="522"/>
      <c r="G124" s="333">
        <f t="shared" si="4"/>
        <v>2047.9899999999877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46214</v>
      </c>
      <c r="D125" s="299" t="s">
        <v>311</v>
      </c>
      <c r="E125" s="522">
        <v>167.26</v>
      </c>
      <c r="F125" s="522"/>
      <c r="G125" s="333">
        <f t="shared" si="4"/>
        <v>2102.4799999999877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1</v>
      </c>
      <c r="C126" s="298">
        <v>46214</v>
      </c>
      <c r="D126" s="299" t="s">
        <v>329</v>
      </c>
      <c r="E126" s="522">
        <v>81.73</v>
      </c>
      <c r="F126" s="522"/>
      <c r="G126" s="333">
        <f t="shared" si="4"/>
        <v>2269.7399999999875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46213</v>
      </c>
      <c r="D127" s="299" t="s">
        <v>885</v>
      </c>
      <c r="E127" s="522">
        <v>120</v>
      </c>
      <c r="F127" s="522"/>
      <c r="G127" s="333">
        <f t="shared" si="4"/>
        <v>2351.4699999999875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46213</v>
      </c>
      <c r="D128" s="299" t="s">
        <v>907</v>
      </c>
      <c r="E128" s="522">
        <v>-0.06</v>
      </c>
      <c r="F128" s="522"/>
      <c r="G128" s="333">
        <f t="shared" si="4"/>
        <v>2471.4699999999875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22</v>
      </c>
      <c r="C129" s="298">
        <v>46213</v>
      </c>
      <c r="D129" s="299" t="s">
        <v>979</v>
      </c>
      <c r="E129" s="522">
        <v>5.31</v>
      </c>
      <c r="F129" s="522"/>
      <c r="G129" s="333">
        <f t="shared" si="4"/>
        <v>2471.4099999999876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6</v>
      </c>
      <c r="C130" s="298">
        <v>46213</v>
      </c>
      <c r="D130" s="299" t="s">
        <v>300</v>
      </c>
      <c r="E130" s="522">
        <v>25.52</v>
      </c>
      <c r="F130" s="522"/>
      <c r="G130" s="333">
        <f t="shared" si="4"/>
        <v>2476.7199999999875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1</v>
      </c>
      <c r="C131" s="298">
        <v>46213</v>
      </c>
      <c r="D131" s="299" t="s">
        <v>831</v>
      </c>
      <c r="E131" s="522">
        <v>13.03</v>
      </c>
      <c r="F131" s="522"/>
      <c r="G131" s="333">
        <f t="shared" si="4"/>
        <v>2502.2399999999875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46213</v>
      </c>
      <c r="D132" s="299" t="s">
        <v>371</v>
      </c>
      <c r="E132" s="522">
        <v>9.4600000000000009</v>
      </c>
      <c r="F132" s="522"/>
      <c r="G132" s="333">
        <f t="shared" si="4"/>
        <v>2515.2699999999877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46212</v>
      </c>
      <c r="D133" s="299" t="s">
        <v>981</v>
      </c>
      <c r="E133" s="522">
        <v>50.73</v>
      </c>
      <c r="F133" s="522"/>
      <c r="G133" s="333">
        <f t="shared" si="4"/>
        <v>2524.7299999999877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5</v>
      </c>
      <c r="C134" s="298">
        <v>46212</v>
      </c>
      <c r="D134" s="299" t="s">
        <v>854</v>
      </c>
      <c r="E134" s="522">
        <v>10.68</v>
      </c>
      <c r="F134" s="522"/>
      <c r="G134" s="333">
        <f t="shared" si="4"/>
        <v>2575.4599999999878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46212</v>
      </c>
      <c r="D135" s="299" t="s">
        <v>977</v>
      </c>
      <c r="E135" s="522">
        <v>33.29</v>
      </c>
      <c r="F135" s="522"/>
      <c r="G135" s="333">
        <f t="shared" si="4"/>
        <v>2586.1399999999876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46212</v>
      </c>
      <c r="D136" s="299" t="s">
        <v>978</v>
      </c>
      <c r="E136" s="522">
        <v>41.79</v>
      </c>
      <c r="F136" s="522"/>
      <c r="G136" s="333">
        <f t="shared" si="4"/>
        <v>2619.4299999999876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335</v>
      </c>
      <c r="B137" s="330" t="s">
        <v>335</v>
      </c>
      <c r="C137" s="298">
        <v>46212</v>
      </c>
      <c r="D137" s="299" t="s">
        <v>460</v>
      </c>
      <c r="E137" s="522"/>
      <c r="F137" s="522">
        <v>620</v>
      </c>
      <c r="G137" s="333">
        <f t="shared" si="4"/>
        <v>2661.2199999999875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291</v>
      </c>
      <c r="B138" s="330">
        <v>41</v>
      </c>
      <c r="C138" s="298">
        <v>46212</v>
      </c>
      <c r="D138" s="299" t="s">
        <v>974</v>
      </c>
      <c r="E138" s="522"/>
      <c r="F138" s="522">
        <v>800</v>
      </c>
      <c r="G138" s="333">
        <f t="shared" si="4"/>
        <v>2041.2199999999875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291</v>
      </c>
      <c r="B139" s="330">
        <v>39</v>
      </c>
      <c r="C139" s="298">
        <v>46212</v>
      </c>
      <c r="D139" s="299" t="s">
        <v>292</v>
      </c>
      <c r="E139" s="522"/>
      <c r="F139" s="522">
        <v>2763.78</v>
      </c>
      <c r="G139" s="333">
        <f t="shared" si="4"/>
        <v>1241.2199999999875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46211</v>
      </c>
      <c r="D140" s="299" t="s">
        <v>390</v>
      </c>
      <c r="E140" s="522">
        <v>7.73</v>
      </c>
      <c r="F140" s="522"/>
      <c r="G140" s="333">
        <f t="shared" si="4"/>
        <v>-1522.5600000000127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3</v>
      </c>
      <c r="C141" s="298">
        <v>46211</v>
      </c>
      <c r="D141" s="299" t="s">
        <v>904</v>
      </c>
      <c r="E141" s="522">
        <v>3.5</v>
      </c>
      <c r="F141" s="522"/>
      <c r="G141" s="333">
        <f t="shared" si="4"/>
        <v>-1514.8300000000127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4</v>
      </c>
      <c r="C142" s="298">
        <v>46211</v>
      </c>
      <c r="D142" s="299" t="s">
        <v>904</v>
      </c>
      <c r="E142" s="522">
        <v>75.75</v>
      </c>
      <c r="F142" s="522"/>
      <c r="G142" s="333">
        <f t="shared" si="4"/>
        <v>-1511.3300000000127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46211</v>
      </c>
      <c r="D143" s="299" t="s">
        <v>309</v>
      </c>
      <c r="E143" s="522">
        <v>4.1900000000000004</v>
      </c>
      <c r="F143" s="522"/>
      <c r="G143" s="333">
        <f t="shared" si="4"/>
        <v>-1435.5800000000127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1</v>
      </c>
      <c r="C144" s="298">
        <v>46211</v>
      </c>
      <c r="D144" s="299" t="s">
        <v>306</v>
      </c>
      <c r="E144" s="522">
        <v>145.94999999999999</v>
      </c>
      <c r="F144" s="522"/>
      <c r="G144" s="333">
        <f t="shared" si="4"/>
        <v>-1431.3900000000126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46211</v>
      </c>
      <c r="D145" s="299" t="s">
        <v>296</v>
      </c>
      <c r="E145" s="522">
        <v>63.09</v>
      </c>
      <c r="F145" s="522"/>
      <c r="G145" s="333">
        <f t="shared" si="4"/>
        <v>-1285.4400000000126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46211</v>
      </c>
      <c r="D146" s="299" t="s">
        <v>296</v>
      </c>
      <c r="E146" s="522">
        <v>17.739999999999998</v>
      </c>
      <c r="F146" s="522"/>
      <c r="G146" s="333">
        <f t="shared" si="4"/>
        <v>-1222.3500000000126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46211</v>
      </c>
      <c r="D147" s="299" t="s">
        <v>306</v>
      </c>
      <c r="E147" s="522">
        <v>155.91999999999999</v>
      </c>
      <c r="F147" s="522"/>
      <c r="G147" s="333">
        <f t="shared" si="4"/>
        <v>-1204.6100000000126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46211</v>
      </c>
      <c r="D148" s="299" t="s">
        <v>976</v>
      </c>
      <c r="E148" s="522">
        <v>31.58</v>
      </c>
      <c r="F148" s="522"/>
      <c r="G148" s="333">
        <f t="shared" si="4"/>
        <v>-1048.6900000000126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46211</v>
      </c>
      <c r="D149" s="299" t="s">
        <v>455</v>
      </c>
      <c r="E149" s="522">
        <v>23.31</v>
      </c>
      <c r="F149" s="522"/>
      <c r="G149" s="333">
        <f t="shared" si="4"/>
        <v>-1017.1100000000125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46211</v>
      </c>
      <c r="D150" s="299" t="s">
        <v>442</v>
      </c>
      <c r="E150" s="522">
        <v>16</v>
      </c>
      <c r="F150" s="522"/>
      <c r="G150" s="333">
        <f t="shared" si="4"/>
        <v>-993.80000000001257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4</v>
      </c>
      <c r="C151" s="298">
        <v>46210</v>
      </c>
      <c r="D151" s="299" t="s">
        <v>310</v>
      </c>
      <c r="E151" s="522">
        <v>39.11</v>
      </c>
      <c r="F151" s="522"/>
      <c r="G151" s="333">
        <f t="shared" si="4"/>
        <v>-977.80000000001257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9</v>
      </c>
      <c r="C152" s="298">
        <v>46210</v>
      </c>
      <c r="D152" s="299" t="s">
        <v>58</v>
      </c>
      <c r="E152" s="522">
        <v>1231.68</v>
      </c>
      <c r="F152" s="522"/>
      <c r="G152" s="333">
        <f t="shared" si="4"/>
        <v>-938.69000000001256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335</v>
      </c>
      <c r="B153" s="330" t="s">
        <v>335</v>
      </c>
      <c r="C153" s="298">
        <v>46210</v>
      </c>
      <c r="D153" s="299" t="s">
        <v>447</v>
      </c>
      <c r="E153" s="522">
        <v>53.37</v>
      </c>
      <c r="F153" s="522"/>
      <c r="G153" s="333">
        <f t="shared" si="4"/>
        <v>292.9899999999875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13</v>
      </c>
      <c r="C154" s="298">
        <v>46209</v>
      </c>
      <c r="D154" s="299" t="s">
        <v>902</v>
      </c>
      <c r="E154" s="522">
        <v>218.33</v>
      </c>
      <c r="F154" s="522"/>
      <c r="G154" s="333">
        <f t="shared" si="4"/>
        <v>346.35999999998751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46209</v>
      </c>
      <c r="D155" s="299" t="s">
        <v>959</v>
      </c>
      <c r="E155" s="522">
        <v>1182.68</v>
      </c>
      <c r="F155" s="522">
        <v>1182.68</v>
      </c>
      <c r="G155" s="333">
        <f t="shared" si="4"/>
        <v>564.68999999998755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46209</v>
      </c>
      <c r="D156" s="299" t="s">
        <v>309</v>
      </c>
      <c r="E156" s="522">
        <v>6.19</v>
      </c>
      <c r="F156" s="522"/>
      <c r="G156" s="333">
        <f t="shared" si="4"/>
        <v>564.68999999998755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46209</v>
      </c>
      <c r="D157" s="299" t="s">
        <v>969</v>
      </c>
      <c r="E157" s="522">
        <v>9.7200000000000006</v>
      </c>
      <c r="F157" s="522"/>
      <c r="G157" s="333">
        <f t="shared" si="4"/>
        <v>570.8799999999876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46209</v>
      </c>
      <c r="D158" s="299" t="s">
        <v>353</v>
      </c>
      <c r="E158" s="522">
        <v>21.99</v>
      </c>
      <c r="F158" s="522"/>
      <c r="G158" s="333">
        <f t="shared" si="4"/>
        <v>580.59999999998763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46209</v>
      </c>
      <c r="D159" s="299" t="s">
        <v>296</v>
      </c>
      <c r="E159" s="522">
        <v>10.02</v>
      </c>
      <c r="F159" s="522"/>
      <c r="G159" s="333">
        <f t="shared" si="4"/>
        <v>602.58999999998764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46209</v>
      </c>
      <c r="D160" s="299" t="s">
        <v>296</v>
      </c>
      <c r="E160" s="522">
        <v>55.19</v>
      </c>
      <c r="F160" s="522"/>
      <c r="G160" s="333">
        <f t="shared" si="4"/>
        <v>612.60999999998762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14</v>
      </c>
      <c r="C161" s="298">
        <v>46209</v>
      </c>
      <c r="D161" s="299" t="s">
        <v>958</v>
      </c>
      <c r="E161" s="522">
        <v>66.67</v>
      </c>
      <c r="F161" s="522"/>
      <c r="G161" s="333">
        <f t="shared" si="4"/>
        <v>667.79999999998756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14</v>
      </c>
      <c r="C162" s="298">
        <v>46209</v>
      </c>
      <c r="D162" s="299" t="s">
        <v>367</v>
      </c>
      <c r="E162" s="522">
        <v>70.25</v>
      </c>
      <c r="F162" s="522"/>
      <c r="G162" s="333">
        <f t="shared" si="4"/>
        <v>734.46999999998752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4</v>
      </c>
      <c r="C163" s="298">
        <v>46209</v>
      </c>
      <c r="D163" s="299" t="s">
        <v>334</v>
      </c>
      <c r="E163" s="522">
        <v>36.090000000000003</v>
      </c>
      <c r="F163" s="522"/>
      <c r="G163" s="333">
        <f t="shared" si="4"/>
        <v>804.71999999998752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46209</v>
      </c>
      <c r="D164" s="299" t="s">
        <v>301</v>
      </c>
      <c r="E164" s="522">
        <v>16.05</v>
      </c>
      <c r="F164" s="522"/>
      <c r="G164" s="333">
        <f t="shared" si="4"/>
        <v>840.80999999998755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46208</v>
      </c>
      <c r="D165" s="299" t="s">
        <v>960</v>
      </c>
      <c r="E165" s="522">
        <v>23.03</v>
      </c>
      <c r="F165" s="522"/>
      <c r="G165" s="333">
        <f t="shared" si="4"/>
        <v>856.85999999998751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46208</v>
      </c>
      <c r="D166" s="299" t="s">
        <v>371</v>
      </c>
      <c r="E166" s="522">
        <v>15.11</v>
      </c>
      <c r="F166" s="522"/>
      <c r="G166" s="333">
        <f t="shared" si="4"/>
        <v>879.88999999998748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46207</v>
      </c>
      <c r="D167" s="299" t="s">
        <v>950</v>
      </c>
      <c r="E167" s="522">
        <v>47.95</v>
      </c>
      <c r="F167" s="522"/>
      <c r="G167" s="333">
        <f t="shared" si="4"/>
        <v>894.99999999998749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3</v>
      </c>
      <c r="C168" s="298">
        <v>46207</v>
      </c>
      <c r="D168" s="299" t="s">
        <v>951</v>
      </c>
      <c r="E168" s="522">
        <v>8.75</v>
      </c>
      <c r="F168" s="522"/>
      <c r="G168" s="333">
        <f t="shared" si="4"/>
        <v>942.94999999998754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17</v>
      </c>
      <c r="C169" s="298">
        <v>46207</v>
      </c>
      <c r="D169" s="299" t="s">
        <v>370</v>
      </c>
      <c r="E169" s="522">
        <v>99</v>
      </c>
      <c r="F169" s="522"/>
      <c r="G169" s="333">
        <f t="shared" si="4"/>
        <v>951.69999999998754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46206</v>
      </c>
      <c r="D170" s="299" t="s">
        <v>950</v>
      </c>
      <c r="E170" s="522">
        <v>85.56</v>
      </c>
      <c r="F170" s="522"/>
      <c r="G170" s="333">
        <f t="shared" si="4"/>
        <v>1050.6999999999875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3</v>
      </c>
      <c r="C171" s="298">
        <v>46206</v>
      </c>
      <c r="D171" s="299" t="s">
        <v>952</v>
      </c>
      <c r="E171" s="522">
        <v>25.07</v>
      </c>
      <c r="F171" s="522"/>
      <c r="G171" s="333">
        <f t="shared" si="4"/>
        <v>1136.2599999999875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22</v>
      </c>
      <c r="C172" s="298">
        <v>46206</v>
      </c>
      <c r="D172" s="299" t="s">
        <v>953</v>
      </c>
      <c r="E172" s="522">
        <v>12.77</v>
      </c>
      <c r="F172" s="522"/>
      <c r="G172" s="333">
        <f t="shared" si="4"/>
        <v>1161.3299999999874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46206</v>
      </c>
      <c r="D173" s="299" t="s">
        <v>963</v>
      </c>
      <c r="E173" s="522">
        <v>50</v>
      </c>
      <c r="F173" s="522"/>
      <c r="G173" s="333">
        <f t="shared" si="4"/>
        <v>1174.0999999999874</v>
      </c>
      <c r="H173" s="334" t="s">
        <v>298</v>
      </c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46206</v>
      </c>
      <c r="D174" s="299" t="s">
        <v>964</v>
      </c>
      <c r="E174" s="522">
        <v>70</v>
      </c>
      <c r="F174" s="522"/>
      <c r="G174" s="333">
        <f t="shared" si="4"/>
        <v>1224.0999999999874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46206</v>
      </c>
      <c r="D175" s="299" t="s">
        <v>965</v>
      </c>
      <c r="E175" s="522">
        <v>64</v>
      </c>
      <c r="F175" s="522"/>
      <c r="G175" s="333">
        <f t="shared" si="4"/>
        <v>1294.0999999999874</v>
      </c>
      <c r="H175" s="334" t="s">
        <v>298</v>
      </c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46206</v>
      </c>
      <c r="D176" s="299" t="s">
        <v>962</v>
      </c>
      <c r="E176" s="522">
        <v>286.49</v>
      </c>
      <c r="F176" s="522"/>
      <c r="G176" s="333">
        <f t="shared" si="4"/>
        <v>1358.0999999999874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46206</v>
      </c>
      <c r="D177" s="299" t="s">
        <v>954</v>
      </c>
      <c r="E177" s="522">
        <v>36</v>
      </c>
      <c r="F177" s="522"/>
      <c r="G177" s="333">
        <f t="shared" si="4"/>
        <v>1644.5899999999874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46205</v>
      </c>
      <c r="D178" s="299" t="s">
        <v>956</v>
      </c>
      <c r="E178" s="522">
        <v>-200</v>
      </c>
      <c r="F178" s="522"/>
      <c r="G178" s="333">
        <f t="shared" si="4"/>
        <v>1680.5899999999874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46205</v>
      </c>
      <c r="D179" s="299" t="s">
        <v>956</v>
      </c>
      <c r="E179" s="522">
        <v>-4</v>
      </c>
      <c r="F179" s="522"/>
      <c r="G179" s="333">
        <f t="shared" si="4"/>
        <v>1480.5899999999874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46205</v>
      </c>
      <c r="D180" s="299" t="s">
        <v>956</v>
      </c>
      <c r="E180" s="522">
        <v>204</v>
      </c>
      <c r="F180" s="522"/>
      <c r="G180" s="333">
        <f t="shared" si="4"/>
        <v>1476.5899999999874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46205</v>
      </c>
      <c r="D181" s="299" t="s">
        <v>966</v>
      </c>
      <c r="E181" s="522">
        <v>20</v>
      </c>
      <c r="F181" s="522"/>
      <c r="G181" s="333">
        <f t="shared" si="4"/>
        <v>1680.5899999999874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46205</v>
      </c>
      <c r="D182" s="299" t="s">
        <v>967</v>
      </c>
      <c r="E182" s="522">
        <v>70</v>
      </c>
      <c r="F182" s="522">
        <v>70</v>
      </c>
      <c r="G182" s="333">
        <f t="shared" si="4"/>
        <v>1700.5899999999874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46205</v>
      </c>
      <c r="D183" s="299" t="s">
        <v>968</v>
      </c>
      <c r="E183" s="522">
        <v>783</v>
      </c>
      <c r="F183" s="522">
        <v>783</v>
      </c>
      <c r="G183" s="333">
        <f t="shared" si="4"/>
        <v>1700.5899999999874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22</v>
      </c>
      <c r="C184" s="298">
        <v>46205</v>
      </c>
      <c r="D184" s="299" t="s">
        <v>375</v>
      </c>
      <c r="E184" s="522">
        <v>6.37</v>
      </c>
      <c r="F184" s="522"/>
      <c r="G184" s="333">
        <f t="shared" si="4"/>
        <v>1700.5899999999874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46205</v>
      </c>
      <c r="D185" s="299" t="s">
        <v>961</v>
      </c>
      <c r="E185" s="522">
        <v>21</v>
      </c>
      <c r="F185" s="522"/>
      <c r="G185" s="333">
        <f t="shared" si="4"/>
        <v>1706.9599999999873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284</v>
      </c>
      <c r="B186" s="330">
        <v>36</v>
      </c>
      <c r="C186" s="298">
        <v>46205</v>
      </c>
      <c r="D186" s="299" t="s">
        <v>374</v>
      </c>
      <c r="E186" s="522">
        <v>50</v>
      </c>
      <c r="F186" s="522"/>
      <c r="G186" s="333">
        <f t="shared" si="4"/>
        <v>1727.9599999999873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46205</v>
      </c>
      <c r="D187" s="299" t="s">
        <v>319</v>
      </c>
      <c r="E187" s="522">
        <v>53.8</v>
      </c>
      <c r="F187" s="522"/>
      <c r="G187" s="333">
        <f t="shared" si="4"/>
        <v>1777.9599999999873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3</v>
      </c>
      <c r="C188" s="298">
        <v>46204</v>
      </c>
      <c r="D188" s="299" t="s">
        <v>309</v>
      </c>
      <c r="E188" s="522">
        <v>4.1900000000000004</v>
      </c>
      <c r="F188" s="522"/>
      <c r="G188" s="333">
        <f t="shared" si="4"/>
        <v>1831.7599999999873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1</v>
      </c>
      <c r="C189" s="298">
        <v>46204</v>
      </c>
      <c r="D189" s="299" t="s">
        <v>311</v>
      </c>
      <c r="E189" s="522">
        <v>169.54</v>
      </c>
      <c r="F189" s="522"/>
      <c r="G189" s="333">
        <f t="shared" si="4"/>
        <v>1835.9499999999873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46204</v>
      </c>
      <c r="D190" s="299" t="s">
        <v>955</v>
      </c>
      <c r="E190" s="522">
        <v>64.2</v>
      </c>
      <c r="F190" s="522"/>
      <c r="G190" s="333">
        <f t="shared" si="4"/>
        <v>2005.4899999999873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8</v>
      </c>
      <c r="C191" s="298">
        <v>46204</v>
      </c>
      <c r="D191" s="299" t="s">
        <v>319</v>
      </c>
      <c r="E191" s="522">
        <v>150.86000000000001</v>
      </c>
      <c r="F191" s="522"/>
      <c r="G191" s="333">
        <f t="shared" si="4"/>
        <v>2069.6899999999873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3</v>
      </c>
      <c r="C192" s="298">
        <v>46204</v>
      </c>
      <c r="D192" s="299" t="s">
        <v>455</v>
      </c>
      <c r="E192" s="522">
        <v>10.41</v>
      </c>
      <c r="F192" s="522"/>
      <c r="G192" s="333">
        <f t="shared" si="4"/>
        <v>2220.5499999999874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1</v>
      </c>
      <c r="C193" s="298">
        <v>46204</v>
      </c>
      <c r="D193" s="299" t="s">
        <v>306</v>
      </c>
      <c r="E193" s="522">
        <v>98.37</v>
      </c>
      <c r="F193" s="522"/>
      <c r="G193" s="333">
        <f t="shared" si="4"/>
        <v>2230.9599999999873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46204</v>
      </c>
      <c r="D194" s="299" t="s">
        <v>397</v>
      </c>
      <c r="E194" s="522">
        <v>54.76</v>
      </c>
      <c r="F194" s="522"/>
      <c r="G194" s="333">
        <f t="shared" si="4"/>
        <v>2329.3299999999872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284</v>
      </c>
      <c r="B195" s="330">
        <v>37</v>
      </c>
      <c r="C195" s="298">
        <v>46203</v>
      </c>
      <c r="D195" s="299" t="s">
        <v>970</v>
      </c>
      <c r="E195" s="522">
        <v>6487.16</v>
      </c>
      <c r="F195" s="522"/>
      <c r="G195" s="333">
        <f t="shared" si="4"/>
        <v>2384.0899999999874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286</v>
      </c>
      <c r="B196" s="330">
        <v>25</v>
      </c>
      <c r="C196" s="298">
        <v>46203</v>
      </c>
      <c r="D196" s="298" t="s">
        <v>204</v>
      </c>
      <c r="E196" s="331">
        <v>350</v>
      </c>
      <c r="F196" s="522"/>
      <c r="G196" s="333">
        <f t="shared" si="4"/>
        <v>8871.2499999999873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286</v>
      </c>
      <c r="B197" s="330">
        <v>26</v>
      </c>
      <c r="C197" s="298">
        <v>46203</v>
      </c>
      <c r="D197" s="298" t="s">
        <v>205</v>
      </c>
      <c r="E197" s="331">
        <v>320</v>
      </c>
      <c r="F197" s="522"/>
      <c r="G197" s="333">
        <f t="shared" si="4"/>
        <v>9221.2499999999873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286</v>
      </c>
      <c r="B198" s="330">
        <v>27</v>
      </c>
      <c r="C198" s="298">
        <v>46203</v>
      </c>
      <c r="D198" s="298" t="s">
        <v>206</v>
      </c>
      <c r="E198" s="331">
        <v>25</v>
      </c>
      <c r="F198" s="522"/>
      <c r="G198" s="333">
        <f t="shared" si="4"/>
        <v>9541.2499999999873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286</v>
      </c>
      <c r="B199" s="330">
        <v>28</v>
      </c>
      <c r="C199" s="298">
        <v>46203</v>
      </c>
      <c r="D199" s="298" t="s">
        <v>207</v>
      </c>
      <c r="E199" s="331">
        <v>25</v>
      </c>
      <c r="F199" s="522"/>
      <c r="G199" s="333">
        <f t="shared" si="4"/>
        <v>9566.2499999999873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286</v>
      </c>
      <c r="B200" s="330">
        <v>29</v>
      </c>
      <c r="C200" s="298">
        <v>46203</v>
      </c>
      <c r="D200" s="298" t="s">
        <v>208</v>
      </c>
      <c r="E200" s="331">
        <v>45</v>
      </c>
      <c r="F200" s="522"/>
      <c r="G200" s="333">
        <f t="shared" si="4"/>
        <v>9591.2499999999873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30</v>
      </c>
      <c r="C201" s="298">
        <v>46203</v>
      </c>
      <c r="D201" s="298" t="s">
        <v>209</v>
      </c>
      <c r="E201" s="331">
        <v>400</v>
      </c>
      <c r="F201" s="522"/>
      <c r="G201" s="333">
        <f t="shared" si="4"/>
        <v>9636.2499999999873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31</v>
      </c>
      <c r="C202" s="298">
        <v>46203</v>
      </c>
      <c r="D202" s="298" t="s">
        <v>210</v>
      </c>
      <c r="E202" s="331">
        <v>375</v>
      </c>
      <c r="F202" s="522"/>
      <c r="G202" s="333">
        <f t="shared" si="4"/>
        <v>10036.249999999987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32</v>
      </c>
      <c r="C203" s="298">
        <v>46203</v>
      </c>
      <c r="D203" s="298" t="s">
        <v>211</v>
      </c>
      <c r="E203" s="331">
        <v>100</v>
      </c>
      <c r="F203" s="522"/>
      <c r="G203" s="333">
        <f t="shared" si="4"/>
        <v>10411.249999999987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33</v>
      </c>
      <c r="C204" s="298">
        <v>46203</v>
      </c>
      <c r="D204" s="298" t="s">
        <v>212</v>
      </c>
      <c r="E204" s="331">
        <v>85</v>
      </c>
      <c r="F204" s="522"/>
      <c r="G204" s="333">
        <f t="shared" si="4"/>
        <v>10511.249999999987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34</v>
      </c>
      <c r="C205" s="298">
        <v>46203</v>
      </c>
      <c r="D205" s="298" t="s">
        <v>213</v>
      </c>
      <c r="E205" s="331">
        <v>230</v>
      </c>
      <c r="F205" s="522"/>
      <c r="G205" s="333">
        <f t="shared" si="4"/>
        <v>10596.249999999987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35</v>
      </c>
      <c r="C206" s="298">
        <v>46203</v>
      </c>
      <c r="D206" s="298" t="s">
        <v>214</v>
      </c>
      <c r="E206" s="331">
        <v>45</v>
      </c>
      <c r="F206" s="522"/>
      <c r="G206" s="333">
        <f t="shared" si="4"/>
        <v>10826.249999999987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10</v>
      </c>
      <c r="C207" s="298">
        <v>46203</v>
      </c>
      <c r="D207" s="298" t="s">
        <v>176</v>
      </c>
      <c r="E207" s="522">
        <v>17.899999999999999</v>
      </c>
      <c r="F207" s="522"/>
      <c r="G207" s="333">
        <f t="shared" si="4"/>
        <v>10871.249999999987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46203</v>
      </c>
      <c r="D208" s="299" t="s">
        <v>423</v>
      </c>
      <c r="E208" s="522">
        <v>185.64</v>
      </c>
      <c r="F208" s="522">
        <v>185.64</v>
      </c>
      <c r="G208" s="333">
        <f t="shared" si="4"/>
        <v>10889.149999999987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46203</v>
      </c>
      <c r="D209" s="299" t="s">
        <v>947</v>
      </c>
      <c r="E209" s="522">
        <v>-20</v>
      </c>
      <c r="F209" s="522"/>
      <c r="G209" s="333">
        <f t="shared" si="4"/>
        <v>10889.149999999987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46202</v>
      </c>
      <c r="D210" s="299" t="s">
        <v>948</v>
      </c>
      <c r="E210" s="522">
        <v>580</v>
      </c>
      <c r="F210" s="522">
        <v>580</v>
      </c>
      <c r="G210" s="333">
        <f t="shared" si="4"/>
        <v>10869.149999999987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291</v>
      </c>
      <c r="B211" s="330">
        <v>38</v>
      </c>
      <c r="C211" s="298">
        <v>46202</v>
      </c>
      <c r="D211" s="299" t="s">
        <v>293</v>
      </c>
      <c r="E211" s="522"/>
      <c r="F211" s="522">
        <v>4720.8599999999997</v>
      </c>
      <c r="G211" s="333">
        <f t="shared" si="4"/>
        <v>10869.149999999987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46202</v>
      </c>
      <c r="D212" s="299" t="s">
        <v>942</v>
      </c>
      <c r="E212" s="522">
        <v>180</v>
      </c>
      <c r="F212" s="522">
        <v>180</v>
      </c>
      <c r="G212" s="333">
        <f t="shared" si="4"/>
        <v>6148.2899999999863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20</v>
      </c>
      <c r="C213" s="298">
        <v>46202</v>
      </c>
      <c r="D213" s="299" t="s">
        <v>193</v>
      </c>
      <c r="E213" s="522">
        <v>600</v>
      </c>
      <c r="F213" s="522"/>
      <c r="G213" s="333">
        <f t="shared" si="4"/>
        <v>6148.2899999999863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1</v>
      </c>
      <c r="C214" s="298">
        <v>46202</v>
      </c>
      <c r="D214" s="299" t="s">
        <v>306</v>
      </c>
      <c r="E214" s="522">
        <v>102.13</v>
      </c>
      <c r="F214" s="522"/>
      <c r="G214" s="333">
        <f t="shared" si="4"/>
        <v>6748.2899999999863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4</v>
      </c>
      <c r="C215" s="298">
        <v>46202</v>
      </c>
      <c r="D215" s="299" t="s">
        <v>310</v>
      </c>
      <c r="E215" s="522">
        <v>40.56</v>
      </c>
      <c r="F215" s="522"/>
      <c r="G215" s="333">
        <f t="shared" si="4"/>
        <v>6850.4199999999864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3</v>
      </c>
      <c r="C216" s="298">
        <v>46202</v>
      </c>
      <c r="D216" s="299" t="s">
        <v>310</v>
      </c>
      <c r="E216" s="522">
        <v>6.84</v>
      </c>
      <c r="F216" s="522"/>
      <c r="G216" s="333">
        <f t="shared" si="4"/>
        <v>6890.9799999999868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46202</v>
      </c>
      <c r="D217" s="299" t="s">
        <v>880</v>
      </c>
      <c r="E217" s="522">
        <v>11.98</v>
      </c>
      <c r="F217" s="522"/>
      <c r="G217" s="333">
        <f t="shared" si="4"/>
        <v>6897.819999999987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46201</v>
      </c>
      <c r="D218" s="299" t="s">
        <v>353</v>
      </c>
      <c r="E218" s="522">
        <v>14.99</v>
      </c>
      <c r="F218" s="522"/>
      <c r="G218" s="333">
        <f t="shared" ref="G218:G231" si="5">G219-E218+F218</f>
        <v>6909.7999999999865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46201</v>
      </c>
      <c r="D219" s="299" t="s">
        <v>358</v>
      </c>
      <c r="E219" s="522">
        <v>11.29</v>
      </c>
      <c r="F219" s="522"/>
      <c r="G219" s="333">
        <f t="shared" si="5"/>
        <v>6924.7899999999863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46201</v>
      </c>
      <c r="D220" s="299" t="s">
        <v>319</v>
      </c>
      <c r="E220" s="522">
        <v>158.96</v>
      </c>
      <c r="F220" s="522"/>
      <c r="G220" s="333">
        <f t="shared" si="5"/>
        <v>6936.0799999999863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46201</v>
      </c>
      <c r="D221" s="299" t="s">
        <v>397</v>
      </c>
      <c r="E221" s="522">
        <v>53.24</v>
      </c>
      <c r="F221" s="522"/>
      <c r="G221" s="333">
        <f t="shared" si="5"/>
        <v>7095.0399999999863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46200</v>
      </c>
      <c r="D222" s="299" t="s">
        <v>917</v>
      </c>
      <c r="E222" s="522">
        <v>122.77</v>
      </c>
      <c r="F222" s="522"/>
      <c r="G222" s="333">
        <f t="shared" si="5"/>
        <v>7148.2799999999861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1</v>
      </c>
      <c r="C223" s="298">
        <v>46200</v>
      </c>
      <c r="D223" s="299" t="s">
        <v>831</v>
      </c>
      <c r="E223" s="522">
        <v>77.67</v>
      </c>
      <c r="F223" s="522"/>
      <c r="G223" s="333">
        <f t="shared" si="5"/>
        <v>7271.0499999999865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46200</v>
      </c>
      <c r="D224" s="299" t="s">
        <v>943</v>
      </c>
      <c r="E224" s="522">
        <v>32.99</v>
      </c>
      <c r="F224" s="522"/>
      <c r="G224" s="333">
        <f t="shared" si="5"/>
        <v>7348.7199999999866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46200</v>
      </c>
      <c r="D225" s="299" t="s">
        <v>945</v>
      </c>
      <c r="E225" s="522">
        <v>207.96</v>
      </c>
      <c r="F225" s="522">
        <v>207.96</v>
      </c>
      <c r="G225" s="333">
        <f t="shared" si="5"/>
        <v>7381.7099999999864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46199</v>
      </c>
      <c r="D226" s="299" t="s">
        <v>868</v>
      </c>
      <c r="E226" s="522">
        <v>51.84</v>
      </c>
      <c r="F226" s="522"/>
      <c r="G226" s="333">
        <f t="shared" si="5"/>
        <v>7381.7099999999864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46199</v>
      </c>
      <c r="D227" s="299" t="s">
        <v>296</v>
      </c>
      <c r="E227" s="522">
        <v>10.31</v>
      </c>
      <c r="F227" s="522"/>
      <c r="G227" s="333">
        <f t="shared" si="5"/>
        <v>7433.5499999999865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46199</v>
      </c>
      <c r="D228" s="299" t="s">
        <v>296</v>
      </c>
      <c r="E228" s="522">
        <v>87.14</v>
      </c>
      <c r="F228" s="522"/>
      <c r="G228" s="333">
        <f t="shared" si="5"/>
        <v>7443.8599999999869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46199</v>
      </c>
      <c r="D229" s="299" t="s">
        <v>940</v>
      </c>
      <c r="E229" s="522">
        <v>20</v>
      </c>
      <c r="F229" s="522"/>
      <c r="G229" s="333">
        <f t="shared" si="5"/>
        <v>7530.9999999999873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12</v>
      </c>
      <c r="C230" s="298">
        <v>46198</v>
      </c>
      <c r="D230" s="299" t="s">
        <v>314</v>
      </c>
      <c r="E230" s="522">
        <v>204.48</v>
      </c>
      <c r="F230" s="522"/>
      <c r="G230" s="333">
        <f t="shared" si="5"/>
        <v>7550.9999999999873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291</v>
      </c>
      <c r="B231" s="330">
        <v>39</v>
      </c>
      <c r="C231" s="298">
        <v>46198</v>
      </c>
      <c r="D231" s="299" t="s">
        <v>292</v>
      </c>
      <c r="E231" s="522"/>
      <c r="F231" s="522">
        <v>2763.77</v>
      </c>
      <c r="G231" s="333">
        <f t="shared" si="5"/>
        <v>7755.4799999999868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46198</v>
      </c>
      <c r="D232" s="299" t="s">
        <v>846</v>
      </c>
      <c r="E232" s="522">
        <v>11.2</v>
      </c>
      <c r="F232" s="522"/>
      <c r="G232" s="333">
        <f t="shared" ref="G232:G252" si="6">G233-E232+F232</f>
        <v>4991.7099999999864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46197</v>
      </c>
      <c r="D233" s="299" t="s">
        <v>941</v>
      </c>
      <c r="E233" s="522">
        <v>15.99</v>
      </c>
      <c r="F233" s="522"/>
      <c r="G233" s="333">
        <f t="shared" si="6"/>
        <v>5002.9099999999862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46197</v>
      </c>
      <c r="D234" s="299" t="s">
        <v>340</v>
      </c>
      <c r="E234" s="522">
        <v>47.93</v>
      </c>
      <c r="F234" s="522"/>
      <c r="G234" s="333">
        <f t="shared" si="6"/>
        <v>5018.899999999986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43</v>
      </c>
      <c r="C235" s="298">
        <v>46197</v>
      </c>
      <c r="D235" s="299" t="s">
        <v>201</v>
      </c>
      <c r="E235" s="522">
        <v>42.84</v>
      </c>
      <c r="F235" s="522"/>
      <c r="G235" s="333">
        <f t="shared" si="6"/>
        <v>5066.8299999999863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42</v>
      </c>
      <c r="C236" s="298">
        <v>46197</v>
      </c>
      <c r="D236" s="299" t="s">
        <v>200</v>
      </c>
      <c r="E236" s="522">
        <v>99.4</v>
      </c>
      <c r="F236" s="522"/>
      <c r="G236" s="333">
        <f t="shared" si="6"/>
        <v>5109.6699999999864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46196</v>
      </c>
      <c r="D237" s="299" t="s">
        <v>319</v>
      </c>
      <c r="E237" s="522">
        <v>5.68</v>
      </c>
      <c r="F237" s="522"/>
      <c r="G237" s="333">
        <f t="shared" si="6"/>
        <v>5209.0699999999861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1</v>
      </c>
      <c r="C238" s="298">
        <v>46196</v>
      </c>
      <c r="D238" s="299" t="s">
        <v>306</v>
      </c>
      <c r="E238" s="522">
        <v>167.73</v>
      </c>
      <c r="F238" s="522"/>
      <c r="G238" s="333">
        <f t="shared" si="6"/>
        <v>5214.7499999999864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4</v>
      </c>
      <c r="C239" s="298">
        <v>46196</v>
      </c>
      <c r="D239" s="299" t="s">
        <v>296</v>
      </c>
      <c r="E239" s="522">
        <v>40.81</v>
      </c>
      <c r="F239" s="522"/>
      <c r="G239" s="333">
        <f t="shared" si="6"/>
        <v>5382.4799999999859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46196</v>
      </c>
      <c r="D240" s="299" t="s">
        <v>334</v>
      </c>
      <c r="E240" s="522">
        <v>17.68</v>
      </c>
      <c r="F240" s="522"/>
      <c r="G240" s="333">
        <f t="shared" si="6"/>
        <v>5423.2899999999863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3</v>
      </c>
      <c r="C241" s="298">
        <v>46196</v>
      </c>
      <c r="D241" s="299" t="s">
        <v>320</v>
      </c>
      <c r="E241" s="522">
        <v>5.19</v>
      </c>
      <c r="F241" s="522"/>
      <c r="G241" s="333">
        <f t="shared" si="6"/>
        <v>5440.9699999999866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46196</v>
      </c>
      <c r="D242" s="299" t="s">
        <v>308</v>
      </c>
      <c r="E242" s="522">
        <v>71.75</v>
      </c>
      <c r="F242" s="522"/>
      <c r="G242" s="333">
        <f t="shared" si="6"/>
        <v>5446.1599999999862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46196</v>
      </c>
      <c r="D243" s="299" t="s">
        <v>835</v>
      </c>
      <c r="E243" s="522">
        <v>15.96</v>
      </c>
      <c r="F243" s="522"/>
      <c r="G243" s="333">
        <f t="shared" si="6"/>
        <v>5517.9099999999862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46195</v>
      </c>
      <c r="D244" s="299" t="s">
        <v>334</v>
      </c>
      <c r="E244" s="522">
        <v>7.89</v>
      </c>
      <c r="F244" s="522"/>
      <c r="G244" s="333">
        <f t="shared" si="6"/>
        <v>5533.8699999999862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46195</v>
      </c>
      <c r="D245" s="299" t="s">
        <v>939</v>
      </c>
      <c r="E245" s="522">
        <v>86.07</v>
      </c>
      <c r="F245" s="522">
        <v>86.07</v>
      </c>
      <c r="G245" s="333">
        <f t="shared" si="6"/>
        <v>5541.7599999999866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46195</v>
      </c>
      <c r="D246" s="299" t="s">
        <v>922</v>
      </c>
      <c r="E246" s="522">
        <v>14.98</v>
      </c>
      <c r="F246" s="522">
        <v>14.98</v>
      </c>
      <c r="G246" s="333">
        <f t="shared" si="6"/>
        <v>5541.7599999999866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46195</v>
      </c>
      <c r="D247" s="299" t="s">
        <v>936</v>
      </c>
      <c r="E247" s="522">
        <v>83.52</v>
      </c>
      <c r="F247" s="522">
        <v>83.52</v>
      </c>
      <c r="G247" s="333">
        <f t="shared" si="6"/>
        <v>5541.7599999999866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287</v>
      </c>
      <c r="B248" s="330" t="s">
        <v>287</v>
      </c>
      <c r="C248" s="298">
        <v>46195</v>
      </c>
      <c r="D248" s="299" t="s">
        <v>937</v>
      </c>
      <c r="E248" s="522">
        <v>62.19</v>
      </c>
      <c r="F248" s="522">
        <v>62.19</v>
      </c>
      <c r="G248" s="333">
        <f t="shared" si="6"/>
        <v>5541.7599999999866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3</v>
      </c>
      <c r="C249" s="298">
        <v>46195</v>
      </c>
      <c r="D249" s="299" t="s">
        <v>310</v>
      </c>
      <c r="E249" s="522">
        <v>6.99</v>
      </c>
      <c r="F249" s="522"/>
      <c r="G249" s="333">
        <f t="shared" si="6"/>
        <v>5541.7599999999866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46195</v>
      </c>
      <c r="D250" s="299" t="s">
        <v>938</v>
      </c>
      <c r="E250" s="522">
        <v>60.47</v>
      </c>
      <c r="F250" s="522">
        <v>60.47</v>
      </c>
      <c r="G250" s="333">
        <f t="shared" si="6"/>
        <v>5548.7499999999864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22</v>
      </c>
      <c r="C251" s="298">
        <v>46195</v>
      </c>
      <c r="D251" s="299" t="s">
        <v>323</v>
      </c>
      <c r="E251" s="522">
        <v>20.22</v>
      </c>
      <c r="F251" s="522"/>
      <c r="G251" s="333">
        <f t="shared" si="6"/>
        <v>5548.7499999999864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46195</v>
      </c>
      <c r="D252" s="299" t="s">
        <v>919</v>
      </c>
      <c r="E252" s="522">
        <v>200</v>
      </c>
      <c r="F252" s="522"/>
      <c r="G252" s="333">
        <f t="shared" si="6"/>
        <v>5568.9699999999866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5</v>
      </c>
      <c r="C253" s="298">
        <v>46194</v>
      </c>
      <c r="D253" s="299" t="s">
        <v>340</v>
      </c>
      <c r="E253" s="522">
        <v>47.93</v>
      </c>
      <c r="F253" s="522"/>
      <c r="G253" s="333">
        <f t="shared" ref="G253:G273" si="7">G254-E253+F253</f>
        <v>5768.9699999999866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46194</v>
      </c>
      <c r="D254" s="299" t="s">
        <v>935</v>
      </c>
      <c r="E254" s="522"/>
      <c r="F254" s="522">
        <v>50</v>
      </c>
      <c r="G254" s="333">
        <f t="shared" si="7"/>
        <v>5816.8999999999869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46194</v>
      </c>
      <c r="D255" s="299" t="s">
        <v>935</v>
      </c>
      <c r="E255" s="522">
        <v>50</v>
      </c>
      <c r="F255" s="522"/>
      <c r="G255" s="333">
        <f t="shared" si="7"/>
        <v>5766.8999999999869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46194</v>
      </c>
      <c r="D256" s="299" t="s">
        <v>922</v>
      </c>
      <c r="E256" s="522">
        <v>28.38</v>
      </c>
      <c r="F256" s="522">
        <v>28.38</v>
      </c>
      <c r="G256" s="333">
        <f t="shared" si="7"/>
        <v>5816.8999999999869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46194</v>
      </c>
      <c r="D257" s="299" t="s">
        <v>920</v>
      </c>
      <c r="E257" s="522">
        <v>35.020000000000003</v>
      </c>
      <c r="F257" s="522">
        <v>35.020000000000003</v>
      </c>
      <c r="G257" s="333">
        <f t="shared" si="7"/>
        <v>5816.8999999999869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46194</v>
      </c>
      <c r="D258" s="299" t="s">
        <v>927</v>
      </c>
      <c r="E258" s="522">
        <v>83.81</v>
      </c>
      <c r="F258" s="522">
        <v>83.81</v>
      </c>
      <c r="G258" s="333">
        <f t="shared" si="7"/>
        <v>5816.8999999999869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46194</v>
      </c>
      <c r="D259" s="299" t="s">
        <v>928</v>
      </c>
      <c r="E259" s="522">
        <v>27.43</v>
      </c>
      <c r="F259" s="522">
        <v>27.43</v>
      </c>
      <c r="G259" s="333">
        <f t="shared" si="7"/>
        <v>5816.8999999999869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46193</v>
      </c>
      <c r="D260" s="299" t="s">
        <v>932</v>
      </c>
      <c r="E260" s="522">
        <v>30.86</v>
      </c>
      <c r="F260" s="522">
        <v>30.86</v>
      </c>
      <c r="G260" s="333">
        <f t="shared" si="7"/>
        <v>5816.8999999999869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46193</v>
      </c>
      <c r="D261" s="299" t="s">
        <v>922</v>
      </c>
      <c r="E261" s="522">
        <v>13.95</v>
      </c>
      <c r="F261" s="522">
        <v>13.95</v>
      </c>
      <c r="G261" s="333">
        <f t="shared" si="7"/>
        <v>5816.8999999999869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46192</v>
      </c>
      <c r="D262" s="299" t="s">
        <v>934</v>
      </c>
      <c r="E262" s="522">
        <v>148.54</v>
      </c>
      <c r="F262" s="522">
        <v>148.54</v>
      </c>
      <c r="G262" s="333">
        <f t="shared" si="7"/>
        <v>5816.8999999999869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46192</v>
      </c>
      <c r="D263" s="299" t="s">
        <v>921</v>
      </c>
      <c r="E263" s="522">
        <v>80</v>
      </c>
      <c r="F263" s="522">
        <v>80</v>
      </c>
      <c r="G263" s="333">
        <f t="shared" si="7"/>
        <v>5816.8999999999869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46192</v>
      </c>
      <c r="D264" s="299" t="s">
        <v>922</v>
      </c>
      <c r="E264" s="522">
        <v>27.98</v>
      </c>
      <c r="F264" s="522">
        <v>27.98</v>
      </c>
      <c r="G264" s="333">
        <f t="shared" si="7"/>
        <v>5816.8999999999869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46192</v>
      </c>
      <c r="D265" s="299" t="s">
        <v>933</v>
      </c>
      <c r="E265" s="522">
        <v>30.63</v>
      </c>
      <c r="F265" s="522">
        <v>30.63</v>
      </c>
      <c r="G265" s="333">
        <f t="shared" si="7"/>
        <v>5816.8999999999869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22</v>
      </c>
      <c r="C266" s="298">
        <v>46192</v>
      </c>
      <c r="D266" s="299" t="s">
        <v>923</v>
      </c>
      <c r="E266" s="522">
        <v>7.46</v>
      </c>
      <c r="F266" s="522"/>
      <c r="G266" s="333">
        <f t="shared" si="7"/>
        <v>5816.8999999999869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46192</v>
      </c>
      <c r="D267" s="299" t="s">
        <v>924</v>
      </c>
      <c r="E267" s="522">
        <v>22.07</v>
      </c>
      <c r="F267" s="522">
        <v>22.07</v>
      </c>
      <c r="G267" s="333">
        <f t="shared" si="7"/>
        <v>5824.3599999999869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46192</v>
      </c>
      <c r="D268" s="299" t="s">
        <v>924</v>
      </c>
      <c r="E268" s="522">
        <v>51.04</v>
      </c>
      <c r="F268" s="522">
        <v>51.04</v>
      </c>
      <c r="G268" s="333">
        <f t="shared" si="7"/>
        <v>5824.3599999999869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46192</v>
      </c>
      <c r="D269" s="299" t="s">
        <v>924</v>
      </c>
      <c r="E269" s="522">
        <v>90.59</v>
      </c>
      <c r="F269" s="522">
        <v>90.59</v>
      </c>
      <c r="G269" s="333">
        <f t="shared" si="7"/>
        <v>5824.3599999999869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46192</v>
      </c>
      <c r="D270" s="299" t="s">
        <v>925</v>
      </c>
      <c r="E270" s="522">
        <v>26.02</v>
      </c>
      <c r="F270" s="522">
        <v>26.02</v>
      </c>
      <c r="G270" s="333">
        <f t="shared" si="7"/>
        <v>5824.3599999999869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287</v>
      </c>
      <c r="B271" s="330" t="s">
        <v>287</v>
      </c>
      <c r="C271" s="298">
        <v>46192</v>
      </c>
      <c r="D271" s="299" t="s">
        <v>925</v>
      </c>
      <c r="E271" s="522">
        <v>26.02</v>
      </c>
      <c r="F271" s="522">
        <v>26.02</v>
      </c>
      <c r="G271" s="333">
        <f t="shared" si="7"/>
        <v>5824.3599999999869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46192</v>
      </c>
      <c r="D272" s="299" t="s">
        <v>925</v>
      </c>
      <c r="E272" s="522">
        <v>38.03</v>
      </c>
      <c r="F272" s="522">
        <v>38.03</v>
      </c>
      <c r="G272" s="333">
        <f t="shared" si="7"/>
        <v>5824.3599999999869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46192</v>
      </c>
      <c r="D273" s="299" t="s">
        <v>925</v>
      </c>
      <c r="E273" s="522">
        <v>26.03</v>
      </c>
      <c r="F273" s="522">
        <v>26.03</v>
      </c>
      <c r="G273" s="333">
        <f t="shared" si="7"/>
        <v>5824.3599999999869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46192</v>
      </c>
      <c r="D274" s="299" t="s">
        <v>922</v>
      </c>
      <c r="E274" s="522">
        <v>21.98</v>
      </c>
      <c r="F274" s="522">
        <v>21.98</v>
      </c>
      <c r="G274" s="333">
        <f t="shared" ref="G274:G331" si="8">G275-E274+F274</f>
        <v>5824.3599999999869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46192</v>
      </c>
      <c r="D275" s="299" t="s">
        <v>922</v>
      </c>
      <c r="E275" s="522">
        <v>27.99</v>
      </c>
      <c r="F275" s="522">
        <v>27.99</v>
      </c>
      <c r="G275" s="333">
        <f t="shared" si="8"/>
        <v>5824.3599999999869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287</v>
      </c>
      <c r="B276" s="330" t="s">
        <v>287</v>
      </c>
      <c r="C276" s="298">
        <v>46191</v>
      </c>
      <c r="D276" s="299" t="s">
        <v>926</v>
      </c>
      <c r="E276" s="522">
        <v>22.69</v>
      </c>
      <c r="F276" s="522">
        <v>22.69</v>
      </c>
      <c r="G276" s="333">
        <f t="shared" si="8"/>
        <v>5824.3599999999869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46191</v>
      </c>
      <c r="D277" s="299" t="s">
        <v>927</v>
      </c>
      <c r="E277" s="522">
        <v>42.32</v>
      </c>
      <c r="F277" s="522">
        <v>42.32</v>
      </c>
      <c r="G277" s="333">
        <f t="shared" si="8"/>
        <v>5824.3599999999869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46191</v>
      </c>
      <c r="D278" s="299" t="s">
        <v>928</v>
      </c>
      <c r="E278" s="522">
        <v>72.86</v>
      </c>
      <c r="F278" s="522">
        <v>72.86</v>
      </c>
      <c r="G278" s="333">
        <f t="shared" si="8"/>
        <v>5824.3599999999869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46191</v>
      </c>
      <c r="D279" s="299" t="s">
        <v>929</v>
      </c>
      <c r="E279" s="522">
        <v>106.89</v>
      </c>
      <c r="F279" s="522">
        <v>106.89</v>
      </c>
      <c r="G279" s="333">
        <f t="shared" si="8"/>
        <v>5824.3599999999869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46191</v>
      </c>
      <c r="D280" s="299" t="s">
        <v>931</v>
      </c>
      <c r="E280" s="522">
        <v>94.74</v>
      </c>
      <c r="F280" s="522">
        <v>94.74</v>
      </c>
      <c r="G280" s="333">
        <f t="shared" si="8"/>
        <v>5824.3599999999869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46191</v>
      </c>
      <c r="D281" s="299" t="s">
        <v>306</v>
      </c>
      <c r="E281" s="522">
        <v>99.97</v>
      </c>
      <c r="F281" s="522"/>
      <c r="G281" s="333">
        <f t="shared" si="8"/>
        <v>5824.3599999999869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22</v>
      </c>
      <c r="C282" s="298">
        <v>46191</v>
      </c>
      <c r="D282" s="299" t="s">
        <v>930</v>
      </c>
      <c r="E282" s="522">
        <v>13.84</v>
      </c>
      <c r="F282" s="522"/>
      <c r="G282" s="333">
        <f t="shared" si="8"/>
        <v>5924.3299999999872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1</v>
      </c>
      <c r="C283" s="298">
        <v>46190</v>
      </c>
      <c r="D283" s="299" t="s">
        <v>306</v>
      </c>
      <c r="E283" s="522">
        <v>87.19</v>
      </c>
      <c r="F283" s="522"/>
      <c r="G283" s="333">
        <f t="shared" si="8"/>
        <v>5938.1699999999873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21</v>
      </c>
      <c r="C284" s="298">
        <v>46190</v>
      </c>
      <c r="D284" s="299" t="s">
        <v>194</v>
      </c>
      <c r="E284" s="522">
        <v>81</v>
      </c>
      <c r="F284" s="522"/>
      <c r="G284" s="333">
        <f t="shared" si="8"/>
        <v>6025.3599999999869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43</v>
      </c>
      <c r="C285" s="298">
        <v>46190</v>
      </c>
      <c r="D285" s="299" t="s">
        <v>333</v>
      </c>
      <c r="E285" s="522">
        <v>29.8</v>
      </c>
      <c r="F285" s="522"/>
      <c r="G285" s="333">
        <f t="shared" si="8"/>
        <v>6106.3599999999869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42</v>
      </c>
      <c r="C286" s="298">
        <v>46190</v>
      </c>
      <c r="D286" s="299" t="s">
        <v>333</v>
      </c>
      <c r="E286" s="522">
        <v>74.5</v>
      </c>
      <c r="F286" s="522"/>
      <c r="G286" s="333">
        <f t="shared" si="8"/>
        <v>6136.1599999999871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46190</v>
      </c>
      <c r="D287" s="299" t="s">
        <v>334</v>
      </c>
      <c r="E287" s="522">
        <v>82.35</v>
      </c>
      <c r="F287" s="522"/>
      <c r="G287" s="333">
        <f t="shared" si="8"/>
        <v>6210.6599999999871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46190</v>
      </c>
      <c r="D288" s="299" t="s">
        <v>334</v>
      </c>
      <c r="E288" s="522">
        <v>17.68</v>
      </c>
      <c r="F288" s="522"/>
      <c r="G288" s="333">
        <f t="shared" si="8"/>
        <v>6293.0099999999875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46190</v>
      </c>
      <c r="D289" s="299" t="s">
        <v>300</v>
      </c>
      <c r="E289" s="522">
        <v>14.67</v>
      </c>
      <c r="F289" s="522"/>
      <c r="G289" s="333">
        <f t="shared" si="8"/>
        <v>6310.6899999999878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46190</v>
      </c>
      <c r="D290" s="299" t="s">
        <v>300</v>
      </c>
      <c r="E290" s="522">
        <v>56.42</v>
      </c>
      <c r="F290" s="522"/>
      <c r="G290" s="333">
        <f t="shared" si="8"/>
        <v>6325.3599999999878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46190</v>
      </c>
      <c r="D291" s="299" t="s">
        <v>300</v>
      </c>
      <c r="E291" s="522">
        <v>53.23</v>
      </c>
      <c r="F291" s="522"/>
      <c r="G291" s="333">
        <f t="shared" si="8"/>
        <v>6381.7799999999879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23</v>
      </c>
      <c r="C292" s="298">
        <v>46190</v>
      </c>
      <c r="D292" s="299" t="s">
        <v>63</v>
      </c>
      <c r="E292" s="522">
        <v>529.46</v>
      </c>
      <c r="F292" s="522"/>
      <c r="G292" s="333">
        <f t="shared" si="8"/>
        <v>6435.0099999999875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17</v>
      </c>
      <c r="C293" s="298">
        <v>46190</v>
      </c>
      <c r="D293" s="299" t="s">
        <v>188</v>
      </c>
      <c r="E293" s="522">
        <v>42.65</v>
      </c>
      <c r="F293" s="522"/>
      <c r="G293" s="333">
        <f t="shared" si="8"/>
        <v>6964.4699999999875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15</v>
      </c>
      <c r="C294" s="298">
        <v>46190</v>
      </c>
      <c r="D294" s="299" t="s">
        <v>185</v>
      </c>
      <c r="E294" s="522">
        <v>87.41</v>
      </c>
      <c r="F294" s="522"/>
      <c r="G294" s="333">
        <f t="shared" si="8"/>
        <v>7007.1199999999872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335</v>
      </c>
      <c r="B295" s="330" t="s">
        <v>335</v>
      </c>
      <c r="C295" s="298">
        <v>46190</v>
      </c>
      <c r="D295" s="299" t="s">
        <v>336</v>
      </c>
      <c r="E295" s="522">
        <v>86.48</v>
      </c>
      <c r="F295" s="522"/>
      <c r="G295" s="333">
        <f t="shared" si="8"/>
        <v>7094.529999999987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291</v>
      </c>
      <c r="B296" s="330">
        <v>40</v>
      </c>
      <c r="C296" s="298">
        <v>46190</v>
      </c>
      <c r="D296" s="299" t="s">
        <v>316</v>
      </c>
      <c r="E296" s="522"/>
      <c r="F296" s="522">
        <v>854.38</v>
      </c>
      <c r="G296" s="333">
        <f t="shared" si="8"/>
        <v>7181.0099999999866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5</v>
      </c>
      <c r="C297" s="298">
        <v>46189</v>
      </c>
      <c r="D297" s="299" t="s">
        <v>340</v>
      </c>
      <c r="E297" s="522">
        <v>21.3</v>
      </c>
      <c r="F297" s="522"/>
      <c r="G297" s="333">
        <f t="shared" si="8"/>
        <v>6326.6299999999865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11</v>
      </c>
      <c r="C298" s="298">
        <v>46189</v>
      </c>
      <c r="D298" s="299" t="s">
        <v>178</v>
      </c>
      <c r="E298" s="522">
        <v>267.75</v>
      </c>
      <c r="F298" s="522"/>
      <c r="G298" s="333">
        <f t="shared" si="8"/>
        <v>6347.9299999999866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46188</v>
      </c>
      <c r="D299" s="299" t="s">
        <v>885</v>
      </c>
      <c r="E299" s="522">
        <v>100</v>
      </c>
      <c r="F299" s="522"/>
      <c r="G299" s="333">
        <f t="shared" si="8"/>
        <v>6615.6799999999866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46188</v>
      </c>
      <c r="D300" s="299" t="s">
        <v>334</v>
      </c>
      <c r="E300" s="522">
        <v>11.29</v>
      </c>
      <c r="F300" s="522"/>
      <c r="G300" s="333">
        <f t="shared" si="8"/>
        <v>6715.6799999999866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3</v>
      </c>
      <c r="C301" s="298">
        <v>46188</v>
      </c>
      <c r="D301" s="299" t="s">
        <v>334</v>
      </c>
      <c r="E301" s="522">
        <v>5.39</v>
      </c>
      <c r="F301" s="522"/>
      <c r="G301" s="333">
        <f t="shared" si="8"/>
        <v>6726.9699999999866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46188</v>
      </c>
      <c r="D302" s="299" t="s">
        <v>334</v>
      </c>
      <c r="E302" s="522">
        <v>31.99</v>
      </c>
      <c r="F302" s="522"/>
      <c r="G302" s="333">
        <f t="shared" si="8"/>
        <v>6732.3599999999869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46187</v>
      </c>
      <c r="D303" s="299" t="s">
        <v>917</v>
      </c>
      <c r="E303" s="522">
        <v>102.17</v>
      </c>
      <c r="F303" s="522"/>
      <c r="G303" s="333">
        <f t="shared" si="8"/>
        <v>6764.3499999999867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46187</v>
      </c>
      <c r="D304" s="299" t="s">
        <v>831</v>
      </c>
      <c r="E304" s="522">
        <v>21.86</v>
      </c>
      <c r="F304" s="522"/>
      <c r="G304" s="333">
        <f t="shared" si="8"/>
        <v>6866.5199999999868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46187</v>
      </c>
      <c r="D305" s="299" t="s">
        <v>311</v>
      </c>
      <c r="E305" s="522">
        <v>102.56</v>
      </c>
      <c r="F305" s="522"/>
      <c r="G305" s="333">
        <f t="shared" si="8"/>
        <v>6888.3799999999865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1</v>
      </c>
      <c r="C306" s="298">
        <v>46187</v>
      </c>
      <c r="D306" s="299" t="s">
        <v>329</v>
      </c>
      <c r="E306" s="522">
        <v>121.72</v>
      </c>
      <c r="F306" s="522"/>
      <c r="G306" s="333">
        <f t="shared" si="8"/>
        <v>6990.9399999999869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46186</v>
      </c>
      <c r="D307" s="299" t="s">
        <v>308</v>
      </c>
      <c r="E307" s="522">
        <v>143.91999999999999</v>
      </c>
      <c r="F307" s="522"/>
      <c r="G307" s="333">
        <f t="shared" si="8"/>
        <v>7112.6599999999871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46186</v>
      </c>
      <c r="D308" s="299" t="s">
        <v>346</v>
      </c>
      <c r="E308" s="522">
        <v>11.95</v>
      </c>
      <c r="F308" s="522"/>
      <c r="G308" s="333">
        <f t="shared" si="8"/>
        <v>7256.5799999999872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4</v>
      </c>
      <c r="C309" s="298">
        <v>46186</v>
      </c>
      <c r="D309" s="299" t="s">
        <v>310</v>
      </c>
      <c r="E309" s="522">
        <v>47.29</v>
      </c>
      <c r="F309" s="522"/>
      <c r="G309" s="333">
        <f t="shared" si="8"/>
        <v>7268.529999999987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1</v>
      </c>
      <c r="C310" s="298">
        <v>46186</v>
      </c>
      <c r="D310" s="299" t="s">
        <v>306</v>
      </c>
      <c r="E310" s="522">
        <v>52.7</v>
      </c>
      <c r="F310" s="522"/>
      <c r="G310" s="333">
        <f t="shared" si="8"/>
        <v>7315.819999999987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46186</v>
      </c>
      <c r="D311" s="299" t="s">
        <v>308</v>
      </c>
      <c r="E311" s="522">
        <v>22.26</v>
      </c>
      <c r="F311" s="522"/>
      <c r="G311" s="333">
        <f t="shared" si="8"/>
        <v>7368.5199999999868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46186</v>
      </c>
      <c r="D312" s="299" t="s">
        <v>308</v>
      </c>
      <c r="E312" s="522">
        <v>28.16</v>
      </c>
      <c r="F312" s="522"/>
      <c r="G312" s="333">
        <f t="shared" si="8"/>
        <v>7390.779999999987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46186</v>
      </c>
      <c r="D313" s="299" t="s">
        <v>301</v>
      </c>
      <c r="E313" s="522">
        <v>32.049999999999997</v>
      </c>
      <c r="F313" s="522"/>
      <c r="G313" s="333">
        <f t="shared" si="8"/>
        <v>7418.9399999999869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46186</v>
      </c>
      <c r="D314" s="299" t="s">
        <v>918</v>
      </c>
      <c r="E314" s="522">
        <v>24</v>
      </c>
      <c r="F314" s="522"/>
      <c r="G314" s="333">
        <f t="shared" si="8"/>
        <v>7450.989999999987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46186</v>
      </c>
      <c r="D315" s="299" t="s">
        <v>306</v>
      </c>
      <c r="E315" s="522">
        <v>19.98</v>
      </c>
      <c r="F315" s="522"/>
      <c r="G315" s="333">
        <f t="shared" si="8"/>
        <v>7474.989999999987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46186</v>
      </c>
      <c r="D316" s="299" t="s">
        <v>300</v>
      </c>
      <c r="E316" s="522">
        <v>60.07</v>
      </c>
      <c r="F316" s="522"/>
      <c r="G316" s="333">
        <f t="shared" si="8"/>
        <v>7494.9699999999866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46186</v>
      </c>
      <c r="D317" s="299" t="s">
        <v>915</v>
      </c>
      <c r="E317" s="522"/>
      <c r="F317" s="522">
        <v>319.49</v>
      </c>
      <c r="G317" s="333">
        <f t="shared" si="8"/>
        <v>7555.0399999999863</v>
      </c>
      <c r="H317" s="334" t="s">
        <v>298</v>
      </c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287</v>
      </c>
      <c r="B318" s="330" t="s">
        <v>287</v>
      </c>
      <c r="C318" s="298">
        <v>46186</v>
      </c>
      <c r="D318" s="299" t="s">
        <v>300</v>
      </c>
      <c r="E318" s="522">
        <v>319.49</v>
      </c>
      <c r="F318" s="522"/>
      <c r="G318" s="333">
        <f t="shared" si="8"/>
        <v>7235.5499999999865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46186</v>
      </c>
      <c r="D319" s="299" t="s">
        <v>914</v>
      </c>
      <c r="E319" s="522">
        <v>-0.51</v>
      </c>
      <c r="F319" s="522"/>
      <c r="G319" s="333">
        <f t="shared" si="8"/>
        <v>7555.0399999999863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46186</v>
      </c>
      <c r="D320" s="299" t="s">
        <v>319</v>
      </c>
      <c r="E320" s="522">
        <v>13.58</v>
      </c>
      <c r="F320" s="522"/>
      <c r="G320" s="333">
        <f t="shared" si="8"/>
        <v>7554.5299999999861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24</v>
      </c>
      <c r="C321" s="298">
        <v>46186</v>
      </c>
      <c r="D321" s="299" t="s">
        <v>860</v>
      </c>
      <c r="E321" s="522">
        <v>109.5</v>
      </c>
      <c r="F321" s="522"/>
      <c r="G321" s="333">
        <f t="shared" si="8"/>
        <v>7568.109999999986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19</v>
      </c>
      <c r="C322" s="298">
        <v>46186</v>
      </c>
      <c r="D322" s="299" t="s">
        <v>191</v>
      </c>
      <c r="E322" s="522">
        <v>200</v>
      </c>
      <c r="F322" s="522"/>
      <c r="G322" s="333">
        <f t="shared" si="8"/>
        <v>7677.609999999986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38</v>
      </c>
      <c r="C323" s="298">
        <v>46186</v>
      </c>
      <c r="D323" s="299" t="s">
        <v>293</v>
      </c>
      <c r="E323" s="522"/>
      <c r="F323" s="522">
        <v>4597.82</v>
      </c>
      <c r="G323" s="333">
        <f t="shared" si="8"/>
        <v>7877.609999999986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46185</v>
      </c>
      <c r="D324" s="299" t="s">
        <v>916</v>
      </c>
      <c r="E324" s="522">
        <v>90.54</v>
      </c>
      <c r="F324" s="522"/>
      <c r="G324" s="333">
        <f t="shared" si="8"/>
        <v>3279.7899999999863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46185</v>
      </c>
      <c r="D325" s="299" t="s">
        <v>916</v>
      </c>
      <c r="E325" s="522">
        <v>50</v>
      </c>
      <c r="F325" s="522"/>
      <c r="G325" s="333">
        <f t="shared" si="8"/>
        <v>3370.3299999999863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46185</v>
      </c>
      <c r="D326" s="299" t="s">
        <v>300</v>
      </c>
      <c r="E326" s="522">
        <v>79.849999999999994</v>
      </c>
      <c r="F326" s="522"/>
      <c r="G326" s="333">
        <f t="shared" si="8"/>
        <v>3420.3299999999863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46184</v>
      </c>
      <c r="D327" s="299" t="s">
        <v>360</v>
      </c>
      <c r="E327" s="522">
        <v>70</v>
      </c>
      <c r="F327" s="522"/>
      <c r="G327" s="333">
        <f t="shared" si="8"/>
        <v>3500.1799999999862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46184</v>
      </c>
      <c r="D328" s="299" t="s">
        <v>911</v>
      </c>
      <c r="E328" s="522">
        <v>2159</v>
      </c>
      <c r="F328" s="522">
        <v>2159</v>
      </c>
      <c r="G328" s="333">
        <f t="shared" si="8"/>
        <v>3570.1799999999862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22</v>
      </c>
      <c r="C329" s="298">
        <v>46184</v>
      </c>
      <c r="D329" s="299" t="s">
        <v>352</v>
      </c>
      <c r="E329" s="522">
        <v>21.29</v>
      </c>
      <c r="F329" s="522"/>
      <c r="G329" s="333">
        <f t="shared" si="8"/>
        <v>3570.1799999999862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46184</v>
      </c>
      <c r="D330" s="299" t="s">
        <v>296</v>
      </c>
      <c r="E330" s="522">
        <v>40.67</v>
      </c>
      <c r="F330" s="522"/>
      <c r="G330" s="333">
        <f t="shared" si="8"/>
        <v>3591.4699999999862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46184</v>
      </c>
      <c r="D331" s="299" t="s">
        <v>319</v>
      </c>
      <c r="E331" s="522">
        <v>15.53</v>
      </c>
      <c r="F331" s="522"/>
      <c r="G331" s="333">
        <f t="shared" si="8"/>
        <v>3632.1399999999862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46184</v>
      </c>
      <c r="D332" s="299" t="s">
        <v>473</v>
      </c>
      <c r="E332" s="522">
        <v>83.89</v>
      </c>
      <c r="F332" s="522"/>
      <c r="G332" s="333">
        <f t="shared" ref="G332:G349" si="9">G333-E332+F332</f>
        <v>3647.6699999999864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23</v>
      </c>
      <c r="C333" s="298">
        <v>46184</v>
      </c>
      <c r="D333" s="299" t="s">
        <v>67</v>
      </c>
      <c r="E333" s="522">
        <v>599.86</v>
      </c>
      <c r="F333" s="522"/>
      <c r="G333" s="333">
        <f t="shared" si="9"/>
        <v>3731.5599999999863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291</v>
      </c>
      <c r="B334" s="330">
        <v>41</v>
      </c>
      <c r="C334" s="298">
        <v>46184</v>
      </c>
      <c r="D334" s="299" t="s">
        <v>909</v>
      </c>
      <c r="E334" s="522"/>
      <c r="F334" s="522">
        <v>800</v>
      </c>
      <c r="G334" s="333">
        <f t="shared" si="9"/>
        <v>4331.4199999999864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291</v>
      </c>
      <c r="B335" s="330">
        <v>39</v>
      </c>
      <c r="C335" s="298">
        <v>46184</v>
      </c>
      <c r="D335" s="299" t="s">
        <v>292</v>
      </c>
      <c r="E335" s="522"/>
      <c r="F335" s="522">
        <v>2763.78</v>
      </c>
      <c r="G335" s="333">
        <f t="shared" si="9"/>
        <v>3531.4199999999864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287</v>
      </c>
      <c r="B336" s="330" t="s">
        <v>287</v>
      </c>
      <c r="C336" s="298">
        <v>46183</v>
      </c>
      <c r="D336" s="299" t="s">
        <v>910</v>
      </c>
      <c r="E336" s="522">
        <v>816.19</v>
      </c>
      <c r="F336" s="522">
        <v>816.19</v>
      </c>
      <c r="G336" s="333">
        <f t="shared" si="9"/>
        <v>767.639999999986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46183</v>
      </c>
      <c r="D337" s="299" t="s">
        <v>412</v>
      </c>
      <c r="E337" s="522">
        <v>-3.99</v>
      </c>
      <c r="F337" s="522"/>
      <c r="G337" s="333">
        <f t="shared" si="9"/>
        <v>767.639999999986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46183</v>
      </c>
      <c r="D338" s="299" t="s">
        <v>907</v>
      </c>
      <c r="E338" s="522">
        <v>-0.03</v>
      </c>
      <c r="F338" s="522"/>
      <c r="G338" s="333">
        <f t="shared" si="9"/>
        <v>763.64999999998599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291</v>
      </c>
      <c r="B339" s="330">
        <v>40</v>
      </c>
      <c r="C339" s="298">
        <v>46183</v>
      </c>
      <c r="D339" s="299" t="s">
        <v>316</v>
      </c>
      <c r="E339" s="522"/>
      <c r="F339" s="522">
        <v>1250.17</v>
      </c>
      <c r="G339" s="333">
        <f t="shared" si="9"/>
        <v>763.61999999998602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46182</v>
      </c>
      <c r="D340" s="299" t="s">
        <v>353</v>
      </c>
      <c r="E340" s="522">
        <v>25.98</v>
      </c>
      <c r="F340" s="522"/>
      <c r="G340" s="333">
        <f t="shared" si="9"/>
        <v>-486.55000000001405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5</v>
      </c>
      <c r="C341" s="298">
        <v>46182</v>
      </c>
      <c r="D341" s="299" t="s">
        <v>854</v>
      </c>
      <c r="E341" s="522">
        <v>10.68</v>
      </c>
      <c r="F341" s="522"/>
      <c r="G341" s="333">
        <f t="shared" si="9"/>
        <v>-460.57000000001403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46182</v>
      </c>
      <c r="D342" s="299" t="s">
        <v>301</v>
      </c>
      <c r="E342" s="522">
        <v>29.95</v>
      </c>
      <c r="F342" s="522"/>
      <c r="G342" s="333">
        <f t="shared" si="9"/>
        <v>-449.89000000001403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46182</v>
      </c>
      <c r="D343" s="299" t="s">
        <v>908</v>
      </c>
      <c r="E343" s="522">
        <v>5.31</v>
      </c>
      <c r="F343" s="522"/>
      <c r="G343" s="333">
        <f t="shared" si="9"/>
        <v>-419.94000000001404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46182</v>
      </c>
      <c r="D344" s="299" t="s">
        <v>435</v>
      </c>
      <c r="E344" s="522">
        <v>58.69</v>
      </c>
      <c r="F344" s="522"/>
      <c r="G344" s="333">
        <f t="shared" si="9"/>
        <v>-414.63000000001404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46182</v>
      </c>
      <c r="D345" s="299" t="s">
        <v>435</v>
      </c>
      <c r="E345" s="522">
        <v>58.69</v>
      </c>
      <c r="F345" s="522"/>
      <c r="G345" s="333">
        <f t="shared" si="9"/>
        <v>-355.94000000001404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46181</v>
      </c>
      <c r="D346" s="299" t="s">
        <v>319</v>
      </c>
      <c r="E346" s="522">
        <v>8.86</v>
      </c>
      <c r="F346" s="522"/>
      <c r="G346" s="333">
        <f t="shared" si="9"/>
        <v>-297.25000000001404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46181</v>
      </c>
      <c r="D347" s="299" t="s">
        <v>397</v>
      </c>
      <c r="E347" s="522">
        <v>12.84</v>
      </c>
      <c r="F347" s="522"/>
      <c r="G347" s="333">
        <f t="shared" si="9"/>
        <v>-288.39000000001403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9</v>
      </c>
      <c r="C348" s="298">
        <v>46181</v>
      </c>
      <c r="D348" s="299" t="s">
        <v>58</v>
      </c>
      <c r="E348" s="522">
        <v>1231.68</v>
      </c>
      <c r="F348" s="522"/>
      <c r="G348" s="333">
        <f t="shared" si="9"/>
        <v>-275.55000000001405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46180</v>
      </c>
      <c r="D349" s="299" t="s">
        <v>310</v>
      </c>
      <c r="E349" s="522">
        <v>47.6</v>
      </c>
      <c r="F349" s="522"/>
      <c r="G349" s="333">
        <f t="shared" si="9"/>
        <v>956.12999999998601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1</v>
      </c>
      <c r="C350" s="298">
        <v>46180</v>
      </c>
      <c r="D350" s="299" t="s">
        <v>368</v>
      </c>
      <c r="E350" s="522">
        <v>48.62</v>
      </c>
      <c r="F350" s="522"/>
      <c r="G350" s="333">
        <f t="shared" ref="G350:G360" si="10">G351-E350+F350</f>
        <v>1003.729999999986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46180</v>
      </c>
      <c r="D351" s="299" t="s">
        <v>363</v>
      </c>
      <c r="E351" s="522">
        <v>6.37</v>
      </c>
      <c r="F351" s="522"/>
      <c r="G351" s="333">
        <f t="shared" si="10"/>
        <v>1052.349999999986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46180</v>
      </c>
      <c r="D352" s="299" t="s">
        <v>890</v>
      </c>
      <c r="E352" s="522">
        <v>313.77999999999997</v>
      </c>
      <c r="F352" s="522">
        <v>313.77999999999997</v>
      </c>
      <c r="G352" s="333">
        <f t="shared" si="10"/>
        <v>1058.7199999999859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46180</v>
      </c>
      <c r="D353" s="299" t="s">
        <v>397</v>
      </c>
      <c r="E353" s="522">
        <v>10.86</v>
      </c>
      <c r="F353" s="522"/>
      <c r="G353" s="333">
        <f t="shared" si="10"/>
        <v>1058.7199999999859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14</v>
      </c>
      <c r="C354" s="298">
        <v>46179</v>
      </c>
      <c r="D354" s="299" t="s">
        <v>366</v>
      </c>
      <c r="E354" s="522">
        <v>66.67</v>
      </c>
      <c r="F354" s="522"/>
      <c r="G354" s="333">
        <f t="shared" si="10"/>
        <v>1069.5799999999858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46179</v>
      </c>
      <c r="D355" s="299" t="s">
        <v>906</v>
      </c>
      <c r="E355" s="522">
        <v>20</v>
      </c>
      <c r="F355" s="522"/>
      <c r="G355" s="333">
        <f t="shared" si="10"/>
        <v>1136.2499999999859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46179</v>
      </c>
      <c r="D356" s="299" t="s">
        <v>831</v>
      </c>
      <c r="E356" s="522">
        <v>54.06</v>
      </c>
      <c r="F356" s="522"/>
      <c r="G356" s="333">
        <f t="shared" si="10"/>
        <v>1156.2499999999859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46179</v>
      </c>
      <c r="D357" s="299" t="s">
        <v>903</v>
      </c>
      <c r="E357" s="522">
        <v>19.98</v>
      </c>
      <c r="F357" s="522"/>
      <c r="G357" s="333">
        <f t="shared" si="10"/>
        <v>1210.3099999999858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46179</v>
      </c>
      <c r="D358" s="299" t="s">
        <v>885</v>
      </c>
      <c r="E358" s="522">
        <v>100</v>
      </c>
      <c r="F358" s="522"/>
      <c r="G358" s="333">
        <f t="shared" si="10"/>
        <v>1230.2899999999859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46178</v>
      </c>
      <c r="D359" s="299" t="s">
        <v>319</v>
      </c>
      <c r="E359" s="522">
        <v>179.72</v>
      </c>
      <c r="F359" s="522"/>
      <c r="G359" s="333">
        <f t="shared" si="10"/>
        <v>1330.2899999999859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46178</v>
      </c>
      <c r="D360" s="299" t="s">
        <v>904</v>
      </c>
      <c r="E360" s="522">
        <v>41.26</v>
      </c>
      <c r="F360" s="522"/>
      <c r="G360" s="333">
        <f t="shared" si="10"/>
        <v>1510.0099999999859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46178</v>
      </c>
      <c r="D361" s="299" t="s">
        <v>358</v>
      </c>
      <c r="E361" s="522">
        <v>10.07</v>
      </c>
      <c r="F361" s="522"/>
      <c r="G361" s="333">
        <f t="shared" ref="G361:G373" si="11">G362-E361+F361</f>
        <v>1551.2699999999859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46178</v>
      </c>
      <c r="D362" s="299" t="s">
        <v>905</v>
      </c>
      <c r="E362" s="522">
        <v>11.75</v>
      </c>
      <c r="F362" s="522"/>
      <c r="G362" s="333">
        <f t="shared" si="11"/>
        <v>1561.3399999999858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335</v>
      </c>
      <c r="B363" s="330" t="s">
        <v>335</v>
      </c>
      <c r="C363" s="298">
        <v>46178</v>
      </c>
      <c r="D363" s="299" t="s">
        <v>447</v>
      </c>
      <c r="E363" s="522">
        <v>39.659999999999997</v>
      </c>
      <c r="F363" s="522"/>
      <c r="G363" s="333">
        <f t="shared" si="11"/>
        <v>1573.0899999999858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46178</v>
      </c>
      <c r="D364" s="299" t="s">
        <v>300</v>
      </c>
      <c r="E364" s="522">
        <v>9.57</v>
      </c>
      <c r="F364" s="522"/>
      <c r="G364" s="333">
        <f t="shared" si="11"/>
        <v>1612.7499999999859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46178</v>
      </c>
      <c r="D365" s="299" t="s">
        <v>376</v>
      </c>
      <c r="E365" s="522">
        <v>46.65</v>
      </c>
      <c r="F365" s="522"/>
      <c r="G365" s="333">
        <f t="shared" si="11"/>
        <v>1622.3199999999858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4</v>
      </c>
      <c r="C366" s="298">
        <v>46177</v>
      </c>
      <c r="D366" s="299" t="s">
        <v>296</v>
      </c>
      <c r="E366" s="522">
        <v>43.69</v>
      </c>
      <c r="F366" s="522"/>
      <c r="G366" s="333">
        <f t="shared" si="11"/>
        <v>1668.9699999999859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3</v>
      </c>
      <c r="C367" s="298">
        <v>46177</v>
      </c>
      <c r="D367" s="299" t="s">
        <v>334</v>
      </c>
      <c r="E367" s="522">
        <v>8.52</v>
      </c>
      <c r="F367" s="522"/>
      <c r="G367" s="333">
        <f t="shared" si="11"/>
        <v>1712.659999999986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14</v>
      </c>
      <c r="C368" s="298">
        <v>46177</v>
      </c>
      <c r="D368" s="299" t="s">
        <v>367</v>
      </c>
      <c r="E368" s="522">
        <v>70.25</v>
      </c>
      <c r="F368" s="522"/>
      <c r="G368" s="333">
        <f t="shared" si="11"/>
        <v>1721.179999999986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46177</v>
      </c>
      <c r="D369" s="299" t="s">
        <v>386</v>
      </c>
      <c r="E369" s="522">
        <v>14.38</v>
      </c>
      <c r="F369" s="522"/>
      <c r="G369" s="333">
        <f t="shared" si="11"/>
        <v>1791.429999999986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13</v>
      </c>
      <c r="C370" s="298">
        <v>46177</v>
      </c>
      <c r="D370" s="299" t="s">
        <v>902</v>
      </c>
      <c r="E370" s="522">
        <v>122.46</v>
      </c>
      <c r="F370" s="522"/>
      <c r="G370" s="333">
        <f t="shared" si="11"/>
        <v>1805.8099999999861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17</v>
      </c>
      <c r="C371" s="298">
        <v>46177</v>
      </c>
      <c r="D371" s="299" t="s">
        <v>370</v>
      </c>
      <c r="E371" s="522">
        <v>99</v>
      </c>
      <c r="F371" s="522"/>
      <c r="G371" s="333">
        <f t="shared" si="11"/>
        <v>1928.2699999999861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46176</v>
      </c>
      <c r="D372" s="299" t="s">
        <v>861</v>
      </c>
      <c r="E372" s="522">
        <v>12.77</v>
      </c>
      <c r="F372" s="522"/>
      <c r="G372" s="333">
        <f t="shared" si="11"/>
        <v>2027.2699999999861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46176</v>
      </c>
      <c r="D373" s="299" t="s">
        <v>319</v>
      </c>
      <c r="E373" s="522">
        <v>11.55</v>
      </c>
      <c r="F373" s="522"/>
      <c r="G373" s="333">
        <f t="shared" si="11"/>
        <v>2040.0399999999861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1</v>
      </c>
      <c r="C374" s="298">
        <v>46176</v>
      </c>
      <c r="D374" s="299" t="s">
        <v>306</v>
      </c>
      <c r="E374" s="522">
        <v>96.16</v>
      </c>
      <c r="F374" s="522"/>
      <c r="G374" s="333">
        <f t="shared" ref="G374:G432" si="12">G375-E374+F374</f>
        <v>2051.589999999986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46175</v>
      </c>
      <c r="D375" s="299" t="s">
        <v>899</v>
      </c>
      <c r="E375" s="522">
        <v>21.38</v>
      </c>
      <c r="F375" s="522"/>
      <c r="G375" s="333">
        <f t="shared" si="12"/>
        <v>2147.7499999999859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46175</v>
      </c>
      <c r="D376" s="299" t="s">
        <v>386</v>
      </c>
      <c r="E376" s="522">
        <v>14.38</v>
      </c>
      <c r="F376" s="522"/>
      <c r="G376" s="333">
        <f t="shared" si="12"/>
        <v>2169.129999999986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46175</v>
      </c>
      <c r="D377" s="299" t="s">
        <v>433</v>
      </c>
      <c r="E377" s="522">
        <v>-142</v>
      </c>
      <c r="F377" s="522"/>
      <c r="G377" s="333">
        <f t="shared" si="12"/>
        <v>2183.5099999999861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284</v>
      </c>
      <c r="B378" s="330">
        <v>36</v>
      </c>
      <c r="C378" s="298">
        <v>46175</v>
      </c>
      <c r="D378" s="299" t="s">
        <v>374</v>
      </c>
      <c r="E378" s="522">
        <v>50</v>
      </c>
      <c r="F378" s="522"/>
      <c r="G378" s="333">
        <f t="shared" si="12"/>
        <v>2041.5099999999861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46175</v>
      </c>
      <c r="D379" s="299" t="s">
        <v>375</v>
      </c>
      <c r="E379" s="522">
        <v>6.37</v>
      </c>
      <c r="F379" s="522"/>
      <c r="G379" s="333">
        <f t="shared" si="12"/>
        <v>2091.5099999999861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1</v>
      </c>
      <c r="C380" s="298">
        <v>46174</v>
      </c>
      <c r="D380" s="299" t="s">
        <v>306</v>
      </c>
      <c r="E380" s="522">
        <v>84.03</v>
      </c>
      <c r="F380" s="522"/>
      <c r="G380" s="333">
        <f t="shared" si="12"/>
        <v>2097.879999999986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3</v>
      </c>
      <c r="C381" s="298">
        <v>46174</v>
      </c>
      <c r="D381" s="299" t="s">
        <v>296</v>
      </c>
      <c r="E381" s="522">
        <v>10.31</v>
      </c>
      <c r="F381" s="522"/>
      <c r="G381" s="333">
        <f t="shared" si="12"/>
        <v>2181.9099999999862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46174</v>
      </c>
      <c r="D382" s="299" t="s">
        <v>301</v>
      </c>
      <c r="E382" s="522">
        <v>16.05</v>
      </c>
      <c r="F382" s="522"/>
      <c r="G382" s="333">
        <f t="shared" si="12"/>
        <v>2192.2199999999862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46174</v>
      </c>
      <c r="D383" s="299" t="s">
        <v>457</v>
      </c>
      <c r="E383" s="522">
        <v>50.44</v>
      </c>
      <c r="F383" s="522"/>
      <c r="G383" s="333">
        <f t="shared" si="12"/>
        <v>2208.2699999999863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46174</v>
      </c>
      <c r="D384" s="299" t="s">
        <v>898</v>
      </c>
      <c r="E384" s="522">
        <v>9.99</v>
      </c>
      <c r="F384" s="522"/>
      <c r="G384" s="333">
        <f t="shared" si="12"/>
        <v>2258.7099999999864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4</v>
      </c>
      <c r="C385" s="298">
        <v>46174</v>
      </c>
      <c r="D385" s="299" t="s">
        <v>310</v>
      </c>
      <c r="E385" s="522">
        <v>44.98</v>
      </c>
      <c r="F385" s="522"/>
      <c r="G385" s="333">
        <f t="shared" si="12"/>
        <v>2268.6999999999862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46174</v>
      </c>
      <c r="D386" s="299" t="s">
        <v>311</v>
      </c>
      <c r="E386" s="522">
        <v>106.14</v>
      </c>
      <c r="F386" s="522"/>
      <c r="G386" s="333">
        <f t="shared" si="12"/>
        <v>2313.6799999999862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16</v>
      </c>
      <c r="C387" s="298">
        <v>46174</v>
      </c>
      <c r="D387" s="299" t="s">
        <v>624</v>
      </c>
      <c r="E387" s="522">
        <v>62.31</v>
      </c>
      <c r="F387" s="522"/>
      <c r="G387" s="333">
        <f t="shared" si="12"/>
        <v>2419.8199999999861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3</v>
      </c>
      <c r="C388" s="298">
        <v>46174</v>
      </c>
      <c r="D388" s="299" t="s">
        <v>351</v>
      </c>
      <c r="E388" s="522">
        <v>8.1</v>
      </c>
      <c r="F388" s="522"/>
      <c r="G388" s="333">
        <f t="shared" si="12"/>
        <v>2482.129999999986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46174</v>
      </c>
      <c r="D389" s="299" t="s">
        <v>888</v>
      </c>
      <c r="E389" s="522">
        <v>320</v>
      </c>
      <c r="F389" s="522">
        <v>320</v>
      </c>
      <c r="G389" s="333">
        <f t="shared" si="12"/>
        <v>2490.2299999999859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46174</v>
      </c>
      <c r="D390" s="299" t="s">
        <v>889</v>
      </c>
      <c r="E390" s="522">
        <v>20</v>
      </c>
      <c r="F390" s="522"/>
      <c r="G390" s="333">
        <f t="shared" si="12"/>
        <v>2490.2299999999859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284</v>
      </c>
      <c r="B391" s="330">
        <v>37</v>
      </c>
      <c r="C391" s="298">
        <v>46173</v>
      </c>
      <c r="D391" s="299" t="s">
        <v>895</v>
      </c>
      <c r="E391" s="522">
        <v>1160.3599999999999</v>
      </c>
      <c r="F391" s="522"/>
      <c r="G391" s="333">
        <f t="shared" si="12"/>
        <v>2510.2299999999859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286</v>
      </c>
      <c r="B392" s="330">
        <v>25</v>
      </c>
      <c r="C392" s="298">
        <v>46173</v>
      </c>
      <c r="D392" s="298" t="s">
        <v>204</v>
      </c>
      <c r="E392" s="331">
        <v>350</v>
      </c>
      <c r="F392" s="522"/>
      <c r="G392" s="333">
        <f t="shared" si="12"/>
        <v>3670.5899999999856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286</v>
      </c>
      <c r="B393" s="330">
        <v>26</v>
      </c>
      <c r="C393" s="298">
        <v>46173</v>
      </c>
      <c r="D393" s="298" t="s">
        <v>205</v>
      </c>
      <c r="E393" s="331">
        <v>320</v>
      </c>
      <c r="F393" s="522"/>
      <c r="G393" s="333">
        <f t="shared" si="12"/>
        <v>4020.5899999999856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286</v>
      </c>
      <c r="B394" s="330">
        <v>27</v>
      </c>
      <c r="C394" s="298">
        <v>46173</v>
      </c>
      <c r="D394" s="298" t="s">
        <v>206</v>
      </c>
      <c r="E394" s="331">
        <v>25</v>
      </c>
      <c r="F394" s="522"/>
      <c r="G394" s="333">
        <f t="shared" si="12"/>
        <v>4340.5899999999856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286</v>
      </c>
      <c r="B395" s="330">
        <v>28</v>
      </c>
      <c r="C395" s="298">
        <v>46173</v>
      </c>
      <c r="D395" s="298" t="s">
        <v>207</v>
      </c>
      <c r="E395" s="331">
        <v>25</v>
      </c>
      <c r="F395" s="522"/>
      <c r="G395" s="333">
        <f t="shared" si="12"/>
        <v>4365.5899999999856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286</v>
      </c>
      <c r="B396" s="330">
        <v>29</v>
      </c>
      <c r="C396" s="298">
        <v>46173</v>
      </c>
      <c r="D396" s="298" t="s">
        <v>208</v>
      </c>
      <c r="E396" s="331">
        <v>45</v>
      </c>
      <c r="F396" s="522"/>
      <c r="G396" s="333">
        <f t="shared" si="12"/>
        <v>4390.5899999999856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286</v>
      </c>
      <c r="B397" s="330">
        <v>30</v>
      </c>
      <c r="C397" s="298">
        <v>46173</v>
      </c>
      <c r="D397" s="298" t="s">
        <v>209</v>
      </c>
      <c r="E397" s="331">
        <v>400</v>
      </c>
      <c r="F397" s="522"/>
      <c r="G397" s="333">
        <f t="shared" si="12"/>
        <v>4435.5899999999856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286</v>
      </c>
      <c r="B398" s="330">
        <v>31</v>
      </c>
      <c r="C398" s="298">
        <v>46173</v>
      </c>
      <c r="D398" s="298" t="s">
        <v>210</v>
      </c>
      <c r="E398" s="331">
        <v>375</v>
      </c>
      <c r="F398" s="522"/>
      <c r="G398" s="333">
        <f t="shared" si="12"/>
        <v>4835.5899999999856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286</v>
      </c>
      <c r="B399" s="330">
        <v>32</v>
      </c>
      <c r="C399" s="298">
        <v>46173</v>
      </c>
      <c r="D399" s="298" t="s">
        <v>211</v>
      </c>
      <c r="E399" s="331">
        <v>100</v>
      </c>
      <c r="F399" s="522"/>
      <c r="G399" s="333">
        <f t="shared" si="12"/>
        <v>5210.5899999999856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286</v>
      </c>
      <c r="B400" s="330">
        <v>33</v>
      </c>
      <c r="C400" s="298">
        <v>46173</v>
      </c>
      <c r="D400" s="298" t="s">
        <v>212</v>
      </c>
      <c r="E400" s="331">
        <v>85</v>
      </c>
      <c r="F400" s="522"/>
      <c r="G400" s="333">
        <f t="shared" si="12"/>
        <v>5310.5899999999856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286</v>
      </c>
      <c r="B401" s="330">
        <v>34</v>
      </c>
      <c r="C401" s="298">
        <v>46173</v>
      </c>
      <c r="D401" s="298" t="s">
        <v>213</v>
      </c>
      <c r="E401" s="331">
        <v>230</v>
      </c>
      <c r="F401" s="522"/>
      <c r="G401" s="333">
        <f t="shared" si="12"/>
        <v>5395.5899999999856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286</v>
      </c>
      <c r="B402" s="330">
        <v>35</v>
      </c>
      <c r="C402" s="298">
        <v>46173</v>
      </c>
      <c r="D402" s="298" t="s">
        <v>214</v>
      </c>
      <c r="E402" s="331">
        <v>45</v>
      </c>
      <c r="F402" s="522"/>
      <c r="G402" s="333">
        <f t="shared" si="12"/>
        <v>5625.5899999999856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46173</v>
      </c>
      <c r="D403" s="298" t="s">
        <v>885</v>
      </c>
      <c r="E403" s="522">
        <v>50</v>
      </c>
      <c r="F403" s="522"/>
      <c r="G403" s="333">
        <f t="shared" si="12"/>
        <v>5670.5899999999856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22</v>
      </c>
      <c r="C404" s="298">
        <v>46173</v>
      </c>
      <c r="D404" s="298" t="s">
        <v>835</v>
      </c>
      <c r="E404" s="522">
        <v>10.63</v>
      </c>
      <c r="F404" s="522"/>
      <c r="G404" s="333">
        <f t="shared" si="12"/>
        <v>5720.5899999999856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4</v>
      </c>
      <c r="C405" s="298">
        <v>46173</v>
      </c>
      <c r="D405" s="298" t="s">
        <v>363</v>
      </c>
      <c r="E405" s="522">
        <v>108.69</v>
      </c>
      <c r="F405" s="522"/>
      <c r="G405" s="333">
        <f t="shared" si="12"/>
        <v>5731.2199999999857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10</v>
      </c>
      <c r="C406" s="298">
        <v>46173</v>
      </c>
      <c r="D406" s="298" t="s">
        <v>176</v>
      </c>
      <c r="E406" s="522">
        <v>17.899999999999999</v>
      </c>
      <c r="F406" s="522"/>
      <c r="G406" s="333">
        <f t="shared" si="12"/>
        <v>5839.9099999999853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46173</v>
      </c>
      <c r="D407" s="298" t="s">
        <v>445</v>
      </c>
      <c r="E407" s="522">
        <v>9.57</v>
      </c>
      <c r="F407" s="522"/>
      <c r="G407" s="333">
        <f t="shared" si="12"/>
        <v>5857.8099999999849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46172</v>
      </c>
      <c r="D408" s="298" t="s">
        <v>319</v>
      </c>
      <c r="E408" s="522">
        <v>88.98</v>
      </c>
      <c r="F408" s="522"/>
      <c r="G408" s="333">
        <f t="shared" si="12"/>
        <v>5867.3799999999846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46172</v>
      </c>
      <c r="D409" s="298" t="s">
        <v>891</v>
      </c>
      <c r="E409" s="522">
        <v>219.38</v>
      </c>
      <c r="F409" s="522">
        <v>219.38</v>
      </c>
      <c r="G409" s="333">
        <f t="shared" si="12"/>
        <v>5956.3599999999842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46172</v>
      </c>
      <c r="D410" s="298" t="s">
        <v>890</v>
      </c>
      <c r="E410" s="522">
        <v>310.98</v>
      </c>
      <c r="F410" s="522">
        <v>310.98</v>
      </c>
      <c r="G410" s="333">
        <f t="shared" si="12"/>
        <v>5956.3599999999842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46172</v>
      </c>
      <c r="D411" s="298" t="s">
        <v>894</v>
      </c>
      <c r="E411" s="522">
        <v>130.68</v>
      </c>
      <c r="F411" s="522"/>
      <c r="G411" s="333">
        <f t="shared" si="12"/>
        <v>5956.3599999999842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46172</v>
      </c>
      <c r="D412" s="298" t="s">
        <v>356</v>
      </c>
      <c r="E412" s="522">
        <v>49.99</v>
      </c>
      <c r="F412" s="522"/>
      <c r="G412" s="333">
        <f t="shared" si="12"/>
        <v>6087.0399999999845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46171</v>
      </c>
      <c r="D413" s="298" t="s">
        <v>296</v>
      </c>
      <c r="E413" s="522">
        <v>15.1</v>
      </c>
      <c r="F413" s="522"/>
      <c r="G413" s="333">
        <f t="shared" si="12"/>
        <v>6137.0299999999843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46171</v>
      </c>
      <c r="D414" s="298" t="s">
        <v>295</v>
      </c>
      <c r="E414" s="522">
        <v>7.02</v>
      </c>
      <c r="F414" s="522"/>
      <c r="G414" s="333">
        <f t="shared" si="12"/>
        <v>6152.1299999999846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46171</v>
      </c>
      <c r="D415" s="298" t="s">
        <v>295</v>
      </c>
      <c r="E415" s="522">
        <v>93.38</v>
      </c>
      <c r="F415" s="522"/>
      <c r="G415" s="333">
        <f t="shared" si="12"/>
        <v>6159.1499999999851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46171</v>
      </c>
      <c r="D416" s="298" t="s">
        <v>353</v>
      </c>
      <c r="E416" s="522">
        <v>18.98</v>
      </c>
      <c r="F416" s="522"/>
      <c r="G416" s="333">
        <f t="shared" si="12"/>
        <v>6252.5299999999852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23</v>
      </c>
      <c r="C417" s="298">
        <v>46171</v>
      </c>
      <c r="D417" s="299" t="s">
        <v>67</v>
      </c>
      <c r="E417" s="522">
        <v>650.88</v>
      </c>
      <c r="F417" s="522"/>
      <c r="G417" s="333">
        <f t="shared" si="12"/>
        <v>6271.5099999999848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20</v>
      </c>
      <c r="C418" s="298">
        <v>46171</v>
      </c>
      <c r="D418" s="299" t="s">
        <v>193</v>
      </c>
      <c r="E418" s="522">
        <v>600</v>
      </c>
      <c r="F418" s="522"/>
      <c r="G418" s="333">
        <f t="shared" si="12"/>
        <v>6922.3899999999849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291</v>
      </c>
      <c r="B419" s="330">
        <v>38</v>
      </c>
      <c r="C419" s="298">
        <v>46171</v>
      </c>
      <c r="D419" s="299" t="s">
        <v>293</v>
      </c>
      <c r="E419" s="522"/>
      <c r="F419" s="522">
        <v>4597.8100000000004</v>
      </c>
      <c r="G419" s="333">
        <f t="shared" si="12"/>
        <v>7522.3899999999849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42</v>
      </c>
      <c r="C420" s="298">
        <v>46171</v>
      </c>
      <c r="D420" s="299" t="s">
        <v>200</v>
      </c>
      <c r="E420" s="522">
        <v>50.92</v>
      </c>
      <c r="F420" s="522"/>
      <c r="G420" s="333">
        <f t="shared" si="12"/>
        <v>2924.5799999999849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43</v>
      </c>
      <c r="C421" s="298">
        <v>46171</v>
      </c>
      <c r="D421" s="299" t="s">
        <v>201</v>
      </c>
      <c r="E421" s="522">
        <v>42.84</v>
      </c>
      <c r="F421" s="522"/>
      <c r="G421" s="333">
        <f t="shared" si="12"/>
        <v>2975.499999999985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291</v>
      </c>
      <c r="B422" s="330">
        <v>39</v>
      </c>
      <c r="C422" s="298">
        <v>46170</v>
      </c>
      <c r="D422" s="299" t="s">
        <v>292</v>
      </c>
      <c r="E422" s="522"/>
      <c r="F422" s="522">
        <v>2763.79</v>
      </c>
      <c r="G422" s="333">
        <f t="shared" si="12"/>
        <v>3018.3399999999851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3</v>
      </c>
      <c r="C423" s="298">
        <v>46170</v>
      </c>
      <c r="D423" s="299" t="s">
        <v>884</v>
      </c>
      <c r="E423" s="522">
        <v>8.9499999999999993</v>
      </c>
      <c r="F423" s="522"/>
      <c r="G423" s="333">
        <f t="shared" si="12"/>
        <v>254.54999999998506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46170</v>
      </c>
      <c r="D424" s="299" t="s">
        <v>884</v>
      </c>
      <c r="E424" s="522">
        <v>43.44</v>
      </c>
      <c r="F424" s="522"/>
      <c r="G424" s="333">
        <f t="shared" si="12"/>
        <v>263.49999999998505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46170</v>
      </c>
      <c r="D425" s="299" t="s">
        <v>892</v>
      </c>
      <c r="E425" s="522">
        <v>30.89</v>
      </c>
      <c r="F425" s="522"/>
      <c r="G425" s="333">
        <f t="shared" si="12"/>
        <v>306.93999999998505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46170</v>
      </c>
      <c r="D426" s="299" t="s">
        <v>346</v>
      </c>
      <c r="E426" s="522">
        <v>32.659999999999997</v>
      </c>
      <c r="F426" s="522"/>
      <c r="G426" s="333">
        <f t="shared" si="12"/>
        <v>337.82999999998503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46170</v>
      </c>
      <c r="D427" s="299" t="s">
        <v>386</v>
      </c>
      <c r="E427" s="522">
        <v>9.09</v>
      </c>
      <c r="F427" s="522"/>
      <c r="G427" s="333">
        <f t="shared" si="12"/>
        <v>370.48999999998506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46170</v>
      </c>
      <c r="D428" s="299" t="s">
        <v>846</v>
      </c>
      <c r="E428" s="522">
        <v>36.74</v>
      </c>
      <c r="F428" s="522"/>
      <c r="G428" s="333">
        <f t="shared" si="12"/>
        <v>379.57999999998503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5</v>
      </c>
      <c r="C429" s="298">
        <v>46170</v>
      </c>
      <c r="D429" s="299" t="s">
        <v>846</v>
      </c>
      <c r="E429" s="522">
        <v>11.2</v>
      </c>
      <c r="F429" s="522"/>
      <c r="G429" s="333">
        <f t="shared" si="12"/>
        <v>416.31999999998504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46169</v>
      </c>
      <c r="D430" s="299" t="s">
        <v>358</v>
      </c>
      <c r="E430" s="522">
        <v>11.29</v>
      </c>
      <c r="F430" s="522"/>
      <c r="G430" s="333">
        <f t="shared" si="12"/>
        <v>427.51999999998503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4</v>
      </c>
      <c r="C431" s="298">
        <v>46169</v>
      </c>
      <c r="D431" s="299" t="s">
        <v>363</v>
      </c>
      <c r="E431" s="522">
        <v>44.84</v>
      </c>
      <c r="F431" s="522"/>
      <c r="G431" s="333">
        <f t="shared" si="12"/>
        <v>438.80999999998505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7</v>
      </c>
      <c r="C432" s="298">
        <v>46169</v>
      </c>
      <c r="D432" s="299" t="s">
        <v>338</v>
      </c>
      <c r="E432" s="522">
        <v>139.88</v>
      </c>
      <c r="F432" s="522"/>
      <c r="G432" s="333">
        <f t="shared" si="12"/>
        <v>483.64999999998508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46169</v>
      </c>
      <c r="D433" s="299" t="s">
        <v>319</v>
      </c>
      <c r="E433" s="522">
        <v>46.84</v>
      </c>
      <c r="F433" s="522"/>
      <c r="G433" s="333">
        <f t="shared" ref="G433:G470" si="13">G434-E433+F433</f>
        <v>623.52999999998508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46169</v>
      </c>
      <c r="D434" s="299" t="s">
        <v>358</v>
      </c>
      <c r="E434" s="522">
        <v>9.4700000000000006</v>
      </c>
      <c r="F434" s="522"/>
      <c r="G434" s="333">
        <f t="shared" si="13"/>
        <v>670.36999999998511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8</v>
      </c>
      <c r="C435" s="298">
        <v>46168</v>
      </c>
      <c r="D435" s="299" t="s">
        <v>308</v>
      </c>
      <c r="E435" s="522">
        <v>47.99</v>
      </c>
      <c r="F435" s="522"/>
      <c r="G435" s="333">
        <f t="shared" si="13"/>
        <v>679.83999999998514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46168</v>
      </c>
      <c r="D436" s="299" t="s">
        <v>872</v>
      </c>
      <c r="E436" s="522">
        <v>26</v>
      </c>
      <c r="F436" s="522"/>
      <c r="G436" s="333">
        <f t="shared" si="13"/>
        <v>727.82999999998515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46168</v>
      </c>
      <c r="D437" s="299" t="s">
        <v>310</v>
      </c>
      <c r="E437" s="522">
        <v>50.15</v>
      </c>
      <c r="F437" s="522"/>
      <c r="G437" s="333">
        <f t="shared" si="13"/>
        <v>753.82999999998515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46168</v>
      </c>
      <c r="D438" s="299" t="s">
        <v>882</v>
      </c>
      <c r="E438" s="522">
        <v>400</v>
      </c>
      <c r="F438" s="522">
        <v>400</v>
      </c>
      <c r="G438" s="333">
        <f t="shared" si="13"/>
        <v>803.97999999998513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22</v>
      </c>
      <c r="C439" s="298">
        <v>46168</v>
      </c>
      <c r="D439" s="299" t="s">
        <v>835</v>
      </c>
      <c r="E439" s="522">
        <v>15.96</v>
      </c>
      <c r="F439" s="522"/>
      <c r="G439" s="333">
        <f t="shared" si="13"/>
        <v>803.97999999998513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46168</v>
      </c>
      <c r="D440" s="299" t="s">
        <v>296</v>
      </c>
      <c r="E440" s="522">
        <v>15.1</v>
      </c>
      <c r="F440" s="522"/>
      <c r="G440" s="333">
        <f t="shared" si="13"/>
        <v>819.93999999998516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46168</v>
      </c>
      <c r="D441" s="299" t="s">
        <v>296</v>
      </c>
      <c r="E441" s="522">
        <v>44.67</v>
      </c>
      <c r="F441" s="522"/>
      <c r="G441" s="333">
        <f t="shared" si="13"/>
        <v>835.03999999998518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46168</v>
      </c>
      <c r="D442" s="299" t="s">
        <v>300</v>
      </c>
      <c r="E442" s="522">
        <v>32.99</v>
      </c>
      <c r="F442" s="522"/>
      <c r="G442" s="333">
        <f t="shared" si="13"/>
        <v>879.70999999998514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46168</v>
      </c>
      <c r="D443" s="299" t="s">
        <v>386</v>
      </c>
      <c r="E443" s="522">
        <v>14.39</v>
      </c>
      <c r="F443" s="522"/>
      <c r="G443" s="333">
        <f t="shared" si="13"/>
        <v>912.69999999998515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12</v>
      </c>
      <c r="C444" s="298">
        <v>46167</v>
      </c>
      <c r="D444" s="299" t="s">
        <v>314</v>
      </c>
      <c r="E444" s="522">
        <v>204.48</v>
      </c>
      <c r="F444" s="522"/>
      <c r="G444" s="333">
        <f t="shared" si="13"/>
        <v>927.08999999998514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46167</v>
      </c>
      <c r="D445" s="299" t="s">
        <v>319</v>
      </c>
      <c r="E445" s="522">
        <v>29.79</v>
      </c>
      <c r="F445" s="522"/>
      <c r="G445" s="333">
        <f t="shared" si="13"/>
        <v>1131.5699999999852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46167</v>
      </c>
      <c r="D446" s="299" t="s">
        <v>348</v>
      </c>
      <c r="E446" s="522">
        <v>50</v>
      </c>
      <c r="F446" s="522"/>
      <c r="G446" s="333">
        <f t="shared" si="13"/>
        <v>1161.3599999999851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46166</v>
      </c>
      <c r="D447" s="299" t="s">
        <v>329</v>
      </c>
      <c r="E447" s="522">
        <v>122.54</v>
      </c>
      <c r="F447" s="522"/>
      <c r="G447" s="333">
        <f t="shared" si="13"/>
        <v>1211.3599999999851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46166</v>
      </c>
      <c r="D448" s="299" t="s">
        <v>311</v>
      </c>
      <c r="E448" s="522">
        <v>157.97</v>
      </c>
      <c r="F448" s="522"/>
      <c r="G448" s="333">
        <f t="shared" si="13"/>
        <v>1333.8999999999851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46166</v>
      </c>
      <c r="D449" s="299" t="s">
        <v>300</v>
      </c>
      <c r="E449" s="522">
        <v>44.05</v>
      </c>
      <c r="F449" s="522"/>
      <c r="G449" s="333">
        <f t="shared" si="13"/>
        <v>1491.8699999999851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46166</v>
      </c>
      <c r="D450" s="299" t="s">
        <v>319</v>
      </c>
      <c r="E450" s="522">
        <v>70.44</v>
      </c>
      <c r="F450" s="522"/>
      <c r="G450" s="333">
        <f t="shared" si="13"/>
        <v>1535.9199999999851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46166</v>
      </c>
      <c r="D451" s="299" t="s">
        <v>329</v>
      </c>
      <c r="E451" s="522">
        <v>55.96</v>
      </c>
      <c r="F451" s="522"/>
      <c r="G451" s="333">
        <f t="shared" si="13"/>
        <v>1606.3599999999851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46166</v>
      </c>
      <c r="D452" s="299" t="s">
        <v>883</v>
      </c>
      <c r="E452" s="522">
        <v>597.83000000000004</v>
      </c>
      <c r="F452" s="522"/>
      <c r="G452" s="333">
        <f t="shared" si="13"/>
        <v>1662.3199999999852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46166</v>
      </c>
      <c r="D453" s="299" t="s">
        <v>845</v>
      </c>
      <c r="E453" s="522">
        <v>69.2</v>
      </c>
      <c r="F453" s="522">
        <v>69.2</v>
      </c>
      <c r="G453" s="333">
        <f t="shared" si="13"/>
        <v>2260.1499999999851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46165</v>
      </c>
      <c r="D454" s="299" t="s">
        <v>880</v>
      </c>
      <c r="E454" s="522">
        <v>94.76</v>
      </c>
      <c r="F454" s="522"/>
      <c r="G454" s="333">
        <f t="shared" si="13"/>
        <v>2260.1499999999851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46165</v>
      </c>
      <c r="D455" s="299" t="s">
        <v>393</v>
      </c>
      <c r="E455" s="522">
        <v>34.869999999999997</v>
      </c>
      <c r="F455" s="522"/>
      <c r="G455" s="333">
        <f t="shared" si="13"/>
        <v>2354.9099999999853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46165</v>
      </c>
      <c r="D456" s="299" t="s">
        <v>481</v>
      </c>
      <c r="E456" s="522">
        <v>80.48</v>
      </c>
      <c r="F456" s="522"/>
      <c r="G456" s="333">
        <f t="shared" si="13"/>
        <v>2389.7799999999852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5</v>
      </c>
      <c r="C457" s="298">
        <v>46165</v>
      </c>
      <c r="D457" s="299" t="s">
        <v>879</v>
      </c>
      <c r="E457" s="522">
        <v>25</v>
      </c>
      <c r="F457" s="522"/>
      <c r="G457" s="333">
        <f t="shared" si="13"/>
        <v>2470.2599999999852</v>
      </c>
      <c r="H457" s="334" t="s">
        <v>298</v>
      </c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46165</v>
      </c>
      <c r="D458" s="299" t="s">
        <v>877</v>
      </c>
      <c r="E458" s="522">
        <v>50</v>
      </c>
      <c r="F458" s="522"/>
      <c r="G458" s="333">
        <f t="shared" si="13"/>
        <v>2495.2599999999852</v>
      </c>
      <c r="H458" s="334" t="s">
        <v>298</v>
      </c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46165</v>
      </c>
      <c r="D459" s="299" t="s">
        <v>878</v>
      </c>
      <c r="E459" s="522">
        <v>25</v>
      </c>
      <c r="F459" s="522"/>
      <c r="G459" s="333">
        <f t="shared" si="13"/>
        <v>2545.2599999999852</v>
      </c>
      <c r="H459" s="334" t="s">
        <v>298</v>
      </c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46164</v>
      </c>
      <c r="D460" s="299" t="s">
        <v>881</v>
      </c>
      <c r="E460" s="522">
        <v>45.46</v>
      </c>
      <c r="F460" s="522"/>
      <c r="G460" s="333">
        <f t="shared" si="13"/>
        <v>2570.2599999999852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46164</v>
      </c>
      <c r="D461" s="299" t="s">
        <v>873</v>
      </c>
      <c r="E461" s="522">
        <v>22</v>
      </c>
      <c r="F461" s="522"/>
      <c r="G461" s="333">
        <f t="shared" si="13"/>
        <v>2615.7199999999852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46164</v>
      </c>
      <c r="D462" s="299" t="s">
        <v>296</v>
      </c>
      <c r="E462" s="522">
        <v>14.57</v>
      </c>
      <c r="F462" s="522"/>
      <c r="G462" s="333">
        <f t="shared" si="13"/>
        <v>2637.7199999999852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46163</v>
      </c>
      <c r="D463" s="299" t="s">
        <v>334</v>
      </c>
      <c r="E463" s="522">
        <v>9.01</v>
      </c>
      <c r="F463" s="522"/>
      <c r="G463" s="333">
        <f t="shared" si="13"/>
        <v>2652.2899999999854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46163</v>
      </c>
      <c r="D464" s="299" t="s">
        <v>334</v>
      </c>
      <c r="E464" s="522">
        <v>6.8</v>
      </c>
      <c r="F464" s="522"/>
      <c r="G464" s="333">
        <f t="shared" si="13"/>
        <v>2661.2999999999856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46163</v>
      </c>
      <c r="D465" s="299" t="s">
        <v>358</v>
      </c>
      <c r="E465" s="522">
        <v>16.649999999999999</v>
      </c>
      <c r="F465" s="522"/>
      <c r="G465" s="333">
        <f t="shared" si="13"/>
        <v>2668.0999999999858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46163</v>
      </c>
      <c r="D466" s="299" t="s">
        <v>846</v>
      </c>
      <c r="E466" s="522">
        <v>24.89</v>
      </c>
      <c r="F466" s="522"/>
      <c r="G466" s="333">
        <f t="shared" si="13"/>
        <v>2684.7499999999859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46163</v>
      </c>
      <c r="D467" s="299" t="s">
        <v>846</v>
      </c>
      <c r="E467" s="522">
        <v>11.2</v>
      </c>
      <c r="F467" s="522"/>
      <c r="G467" s="333">
        <f t="shared" si="13"/>
        <v>2709.6399999999858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46162</v>
      </c>
      <c r="D468" s="299" t="s">
        <v>296</v>
      </c>
      <c r="E468" s="522">
        <v>11.18</v>
      </c>
      <c r="F468" s="522"/>
      <c r="G468" s="333">
        <f t="shared" si="13"/>
        <v>2720.8399999999856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46162</v>
      </c>
      <c r="D469" s="299" t="s">
        <v>386</v>
      </c>
      <c r="E469" s="522">
        <v>14.38</v>
      </c>
      <c r="F469" s="522"/>
      <c r="G469" s="333">
        <f t="shared" si="13"/>
        <v>2732.0199999999854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22</v>
      </c>
      <c r="C470" s="298">
        <v>46162</v>
      </c>
      <c r="D470" s="299" t="s">
        <v>323</v>
      </c>
      <c r="E470" s="522">
        <v>20.22</v>
      </c>
      <c r="F470" s="522"/>
      <c r="G470" s="333">
        <f t="shared" si="13"/>
        <v>2746.3999999999855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5</v>
      </c>
      <c r="C471" s="298">
        <v>46162</v>
      </c>
      <c r="D471" s="299" t="s">
        <v>872</v>
      </c>
      <c r="E471" s="522">
        <v>30</v>
      </c>
      <c r="F471" s="522"/>
      <c r="G471" s="333">
        <f t="shared" ref="G471:G485" si="14">G472-E471+F471</f>
        <v>2766.6199999999853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46162</v>
      </c>
      <c r="D472" s="299" t="s">
        <v>874</v>
      </c>
      <c r="E472" s="522">
        <v>46.72</v>
      </c>
      <c r="F472" s="522"/>
      <c r="G472" s="333">
        <f t="shared" si="14"/>
        <v>2796.6199999999853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4</v>
      </c>
      <c r="C473" s="298">
        <v>46162</v>
      </c>
      <c r="D473" s="299" t="s">
        <v>310</v>
      </c>
      <c r="E473" s="522">
        <v>56.51</v>
      </c>
      <c r="F473" s="522"/>
      <c r="G473" s="333">
        <f t="shared" si="14"/>
        <v>2843.3399999999851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46161</v>
      </c>
      <c r="D474" s="299" t="s">
        <v>871</v>
      </c>
      <c r="E474" s="522">
        <v>63.99</v>
      </c>
      <c r="F474" s="522"/>
      <c r="G474" s="333">
        <f t="shared" si="14"/>
        <v>2899.8499999999854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46161</v>
      </c>
      <c r="D475" s="299" t="s">
        <v>296</v>
      </c>
      <c r="E475" s="522">
        <v>43.46</v>
      </c>
      <c r="F475" s="522"/>
      <c r="G475" s="333">
        <f t="shared" si="14"/>
        <v>2963.8399999999851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46161</v>
      </c>
      <c r="D476" s="299" t="s">
        <v>296</v>
      </c>
      <c r="E476" s="522">
        <v>8.7200000000000006</v>
      </c>
      <c r="F476" s="522"/>
      <c r="G476" s="333">
        <f t="shared" si="14"/>
        <v>3007.2999999999852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46161</v>
      </c>
      <c r="D477" s="299" t="s">
        <v>301</v>
      </c>
      <c r="E477" s="522">
        <v>30.9</v>
      </c>
      <c r="F477" s="522"/>
      <c r="G477" s="333">
        <f t="shared" si="14"/>
        <v>3016.019999999985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22</v>
      </c>
      <c r="C478" s="298">
        <v>46161</v>
      </c>
      <c r="D478" s="299" t="s">
        <v>328</v>
      </c>
      <c r="E478" s="522">
        <v>7.46</v>
      </c>
      <c r="F478" s="522"/>
      <c r="G478" s="333">
        <f t="shared" si="14"/>
        <v>3046.9199999999851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46161</v>
      </c>
      <c r="D479" s="299" t="s">
        <v>869</v>
      </c>
      <c r="E479" s="522">
        <v>31.05</v>
      </c>
      <c r="F479" s="522"/>
      <c r="G479" s="333">
        <f t="shared" si="14"/>
        <v>3054.3799999999851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46161</v>
      </c>
      <c r="D480" s="299" t="s">
        <v>870</v>
      </c>
      <c r="E480" s="522">
        <v>54.41</v>
      </c>
      <c r="F480" s="522"/>
      <c r="G480" s="333">
        <f t="shared" si="14"/>
        <v>3085.4299999999853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46161</v>
      </c>
      <c r="D481" s="299" t="s">
        <v>875</v>
      </c>
      <c r="E481" s="522">
        <v>20.49</v>
      </c>
      <c r="F481" s="522"/>
      <c r="G481" s="333">
        <f t="shared" si="14"/>
        <v>3139.8399999999851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46160</v>
      </c>
      <c r="D482" s="299" t="s">
        <v>401</v>
      </c>
      <c r="E482" s="522">
        <v>13.84</v>
      </c>
      <c r="F482" s="522"/>
      <c r="G482" s="333">
        <f t="shared" si="14"/>
        <v>3160.3299999999849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287</v>
      </c>
      <c r="B483" s="330" t="s">
        <v>287</v>
      </c>
      <c r="C483" s="298">
        <v>46160</v>
      </c>
      <c r="D483" s="299" t="s">
        <v>876</v>
      </c>
      <c r="E483" s="522">
        <v>138.44</v>
      </c>
      <c r="F483" s="522">
        <v>138.44</v>
      </c>
      <c r="G483" s="333">
        <f t="shared" si="14"/>
        <v>3174.1699999999851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46160</v>
      </c>
      <c r="D484" s="299" t="s">
        <v>353</v>
      </c>
      <c r="E484" s="522">
        <v>25.48</v>
      </c>
      <c r="F484" s="522"/>
      <c r="G484" s="333">
        <f t="shared" si="14"/>
        <v>3174.1699999999851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17</v>
      </c>
      <c r="C485" s="298">
        <v>46160</v>
      </c>
      <c r="D485" s="299" t="s">
        <v>188</v>
      </c>
      <c r="E485" s="522">
        <v>42.65</v>
      </c>
      <c r="F485" s="522"/>
      <c r="G485" s="333">
        <f t="shared" si="14"/>
        <v>3199.6499999999851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15</v>
      </c>
      <c r="C486" s="298">
        <v>46160</v>
      </c>
      <c r="D486" s="299" t="s">
        <v>185</v>
      </c>
      <c r="E486" s="522">
        <v>101.37</v>
      </c>
      <c r="F486" s="522"/>
      <c r="G486" s="333">
        <f t="shared" ref="G486:G566" si="15">G487-E486+F486</f>
        <v>3242.2999999999852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335</v>
      </c>
      <c r="B487" s="330" t="s">
        <v>335</v>
      </c>
      <c r="C487" s="298">
        <v>46160</v>
      </c>
      <c r="D487" s="299" t="s">
        <v>336</v>
      </c>
      <c r="E487" s="522">
        <v>93.13</v>
      </c>
      <c r="F487" s="522"/>
      <c r="G487" s="333">
        <f t="shared" si="15"/>
        <v>3343.6699999999851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11</v>
      </c>
      <c r="C488" s="298">
        <v>46160</v>
      </c>
      <c r="D488" s="299" t="s">
        <v>178</v>
      </c>
      <c r="E488" s="522">
        <v>267.68</v>
      </c>
      <c r="F488" s="522"/>
      <c r="G488" s="333">
        <f t="shared" si="15"/>
        <v>3436.7999999999852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23</v>
      </c>
      <c r="C489" s="298">
        <v>46160</v>
      </c>
      <c r="D489" s="299" t="s">
        <v>63</v>
      </c>
      <c r="E489" s="522">
        <v>529.46</v>
      </c>
      <c r="F489" s="522"/>
      <c r="G489" s="333">
        <f t="shared" si="15"/>
        <v>3704.479999999985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46159</v>
      </c>
      <c r="D490" s="299" t="s">
        <v>311</v>
      </c>
      <c r="E490" s="522">
        <v>148.25</v>
      </c>
      <c r="F490" s="522"/>
      <c r="G490" s="333">
        <f t="shared" si="15"/>
        <v>4233.939999999985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46159</v>
      </c>
      <c r="D491" s="299" t="s">
        <v>306</v>
      </c>
      <c r="E491" s="522">
        <v>90.2</v>
      </c>
      <c r="F491" s="522"/>
      <c r="G491" s="333">
        <f t="shared" si="15"/>
        <v>4382.189999999985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21</v>
      </c>
      <c r="C492" s="298">
        <v>46159</v>
      </c>
      <c r="D492" s="299" t="s">
        <v>194</v>
      </c>
      <c r="E492" s="522">
        <v>81</v>
      </c>
      <c r="F492" s="522"/>
      <c r="G492" s="333">
        <f t="shared" si="15"/>
        <v>4472.3899999999849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46159</v>
      </c>
      <c r="D493" s="299" t="s">
        <v>300</v>
      </c>
      <c r="E493" s="522">
        <v>38.33</v>
      </c>
      <c r="F493" s="522"/>
      <c r="G493" s="333">
        <f t="shared" si="15"/>
        <v>4553.3899999999849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42</v>
      </c>
      <c r="C494" s="298">
        <v>46159</v>
      </c>
      <c r="D494" s="299" t="s">
        <v>333</v>
      </c>
      <c r="E494" s="522">
        <v>29.8</v>
      </c>
      <c r="F494" s="522"/>
      <c r="G494" s="333">
        <f t="shared" si="15"/>
        <v>4591.7199999999848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294</v>
      </c>
      <c r="B495" s="330">
        <v>43</v>
      </c>
      <c r="C495" s="298">
        <v>46159</v>
      </c>
      <c r="D495" s="299" t="s">
        <v>333</v>
      </c>
      <c r="E495" s="522">
        <v>22.35</v>
      </c>
      <c r="F495" s="522"/>
      <c r="G495" s="333">
        <f t="shared" si="15"/>
        <v>4621.519999999985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8</v>
      </c>
      <c r="C496" s="298">
        <v>46159</v>
      </c>
      <c r="D496" s="299" t="s">
        <v>319</v>
      </c>
      <c r="E496" s="522">
        <v>50.75</v>
      </c>
      <c r="F496" s="522"/>
      <c r="G496" s="333">
        <f t="shared" si="15"/>
        <v>4643.8699999999853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5</v>
      </c>
      <c r="C497" s="298">
        <v>46158</v>
      </c>
      <c r="D497" s="299" t="s">
        <v>340</v>
      </c>
      <c r="E497" s="522">
        <v>21.3</v>
      </c>
      <c r="F497" s="522"/>
      <c r="G497" s="333">
        <f t="shared" si="15"/>
        <v>4694.6199999999853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46158</v>
      </c>
      <c r="D498" s="299" t="s">
        <v>319</v>
      </c>
      <c r="E498" s="522">
        <v>41.46</v>
      </c>
      <c r="F498" s="522"/>
      <c r="G498" s="333">
        <f t="shared" si="15"/>
        <v>4715.9199999999855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46158</v>
      </c>
      <c r="D499" s="299" t="s">
        <v>849</v>
      </c>
      <c r="E499" s="522">
        <v>95.85</v>
      </c>
      <c r="F499" s="522">
        <v>95.85</v>
      </c>
      <c r="G499" s="333">
        <f t="shared" si="15"/>
        <v>4757.3799999999856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46158</v>
      </c>
      <c r="D500" s="299" t="s">
        <v>847</v>
      </c>
      <c r="E500" s="522">
        <v>87.13</v>
      </c>
      <c r="F500" s="522">
        <v>87.13</v>
      </c>
      <c r="G500" s="333">
        <f t="shared" si="15"/>
        <v>4757.3799999999856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4</v>
      </c>
      <c r="C501" s="298">
        <v>46158</v>
      </c>
      <c r="D501" s="299" t="s">
        <v>310</v>
      </c>
      <c r="E501" s="522">
        <v>48.15</v>
      </c>
      <c r="F501" s="522"/>
      <c r="G501" s="333">
        <f t="shared" si="15"/>
        <v>4757.3799999999856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46158</v>
      </c>
      <c r="D502" s="299" t="s">
        <v>308</v>
      </c>
      <c r="E502" s="522">
        <v>75.069999999999993</v>
      </c>
      <c r="F502" s="522"/>
      <c r="G502" s="333">
        <f t="shared" si="15"/>
        <v>4805.5299999999852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46158</v>
      </c>
      <c r="D503" s="299" t="s">
        <v>308</v>
      </c>
      <c r="E503" s="522">
        <v>75</v>
      </c>
      <c r="F503" s="522"/>
      <c r="G503" s="333">
        <f t="shared" si="15"/>
        <v>4880.5999999999849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3</v>
      </c>
      <c r="C504" s="298">
        <v>46158</v>
      </c>
      <c r="D504" s="299" t="s">
        <v>348</v>
      </c>
      <c r="E504" s="522">
        <v>8.3800000000000008</v>
      </c>
      <c r="F504" s="522"/>
      <c r="G504" s="333">
        <f t="shared" si="15"/>
        <v>4955.5999999999849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46157</v>
      </c>
      <c r="D505" s="299" t="s">
        <v>319</v>
      </c>
      <c r="E505" s="522">
        <v>63.55</v>
      </c>
      <c r="F505" s="522"/>
      <c r="G505" s="333">
        <f t="shared" si="15"/>
        <v>4963.979999999985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46157</v>
      </c>
      <c r="D506" s="299" t="s">
        <v>296</v>
      </c>
      <c r="E506" s="522">
        <v>45.1</v>
      </c>
      <c r="F506" s="522"/>
      <c r="G506" s="333">
        <f t="shared" si="15"/>
        <v>5027.5299999999852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46157</v>
      </c>
      <c r="D507" s="299" t="s">
        <v>296</v>
      </c>
      <c r="E507" s="522">
        <v>24.54</v>
      </c>
      <c r="F507" s="522"/>
      <c r="G507" s="333">
        <f t="shared" si="15"/>
        <v>5072.6299999999856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46157</v>
      </c>
      <c r="D508" s="299" t="s">
        <v>334</v>
      </c>
      <c r="E508" s="522">
        <v>14.28</v>
      </c>
      <c r="F508" s="522"/>
      <c r="G508" s="333">
        <f t="shared" si="15"/>
        <v>5097.1699999999855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46157</v>
      </c>
      <c r="D509" s="299" t="s">
        <v>506</v>
      </c>
      <c r="E509" s="522">
        <v>146.15</v>
      </c>
      <c r="F509" s="522">
        <v>146.15</v>
      </c>
      <c r="G509" s="333">
        <f t="shared" si="15"/>
        <v>5111.4499999999853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46157</v>
      </c>
      <c r="D510" s="299" t="s">
        <v>868</v>
      </c>
      <c r="E510" s="522">
        <v>202.87</v>
      </c>
      <c r="F510" s="522"/>
      <c r="G510" s="333">
        <f>G511-E510+F510</f>
        <v>5111.4499999999853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46157</v>
      </c>
      <c r="D511" s="299" t="s">
        <v>300</v>
      </c>
      <c r="E511" s="522">
        <v>14.9</v>
      </c>
      <c r="F511" s="522"/>
      <c r="G511" s="333">
        <f t="shared" si="15"/>
        <v>5314.3199999999852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291</v>
      </c>
      <c r="B512" s="330">
        <v>38</v>
      </c>
      <c r="C512" s="298">
        <v>46157</v>
      </c>
      <c r="D512" s="299" t="s">
        <v>293</v>
      </c>
      <c r="E512" s="522"/>
      <c r="F512" s="522">
        <v>4597.82</v>
      </c>
      <c r="G512" s="333">
        <f t="shared" si="15"/>
        <v>5329.2199999999848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46156</v>
      </c>
      <c r="D513" s="299" t="s">
        <v>867</v>
      </c>
      <c r="E513" s="522">
        <v>34.96</v>
      </c>
      <c r="F513" s="522"/>
      <c r="G513" s="333">
        <f t="shared" si="15"/>
        <v>731.39999999998463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46156</v>
      </c>
      <c r="D514" s="299" t="s">
        <v>408</v>
      </c>
      <c r="E514" s="522">
        <v>23.9</v>
      </c>
      <c r="F514" s="522"/>
      <c r="G514" s="333">
        <f t="shared" si="15"/>
        <v>766.35999999998467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24</v>
      </c>
      <c r="C515" s="298">
        <v>46156</v>
      </c>
      <c r="D515" s="299" t="s">
        <v>860</v>
      </c>
      <c r="E515" s="522">
        <v>109.92</v>
      </c>
      <c r="F515" s="522"/>
      <c r="G515" s="333">
        <f t="shared" si="15"/>
        <v>790.25999999998464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46156</v>
      </c>
      <c r="D516" s="299" t="s">
        <v>334</v>
      </c>
      <c r="E516" s="522">
        <v>24.34</v>
      </c>
      <c r="F516" s="522"/>
      <c r="G516" s="333">
        <f t="shared" si="15"/>
        <v>900.1799999999846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46156</v>
      </c>
      <c r="D517" s="299" t="s">
        <v>846</v>
      </c>
      <c r="E517" s="522">
        <v>24.89</v>
      </c>
      <c r="F517" s="522"/>
      <c r="G517" s="333">
        <f t="shared" si="15"/>
        <v>924.51999999998463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5</v>
      </c>
      <c r="C518" s="298">
        <v>46156</v>
      </c>
      <c r="D518" s="299" t="s">
        <v>846</v>
      </c>
      <c r="E518" s="522">
        <v>11.2</v>
      </c>
      <c r="F518" s="522"/>
      <c r="G518" s="333">
        <f t="shared" si="15"/>
        <v>949.40999999998462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46156</v>
      </c>
      <c r="D519" s="299" t="s">
        <v>324</v>
      </c>
      <c r="E519" s="522">
        <v>22.04</v>
      </c>
      <c r="F519" s="522"/>
      <c r="G519" s="333">
        <f t="shared" si="15"/>
        <v>960.60999999998467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291</v>
      </c>
      <c r="B520" s="330">
        <v>39</v>
      </c>
      <c r="C520" s="298">
        <v>46156</v>
      </c>
      <c r="D520" s="299" t="s">
        <v>292</v>
      </c>
      <c r="E520" s="522"/>
      <c r="F520" s="522">
        <v>2763.78</v>
      </c>
      <c r="G520" s="333">
        <f t="shared" si="15"/>
        <v>982.64999999998463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41</v>
      </c>
      <c r="C521" s="298">
        <v>46156</v>
      </c>
      <c r="D521" s="299" t="s">
        <v>299</v>
      </c>
      <c r="E521" s="522"/>
      <c r="F521" s="522">
        <v>250</v>
      </c>
      <c r="G521" s="333">
        <f t="shared" si="15"/>
        <v>-1781.1300000000156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46156</v>
      </c>
      <c r="D522" s="299" t="s">
        <v>460</v>
      </c>
      <c r="E522" s="522"/>
      <c r="F522" s="522">
        <v>100</v>
      </c>
      <c r="G522" s="333">
        <f t="shared" si="15"/>
        <v>-2031.1300000000156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46156</v>
      </c>
      <c r="D523" s="299" t="s">
        <v>300</v>
      </c>
      <c r="E523" s="522">
        <v>13.3</v>
      </c>
      <c r="F523" s="522"/>
      <c r="G523" s="333">
        <f t="shared" si="15"/>
        <v>-2131.1300000000156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46155</v>
      </c>
      <c r="D524" s="299" t="s">
        <v>296</v>
      </c>
      <c r="E524" s="522">
        <v>14.67</v>
      </c>
      <c r="F524" s="522"/>
      <c r="G524" s="333">
        <f t="shared" si="15"/>
        <v>-2117.8300000000154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46155</v>
      </c>
      <c r="D525" s="299" t="s">
        <v>319</v>
      </c>
      <c r="E525" s="522">
        <v>22.96</v>
      </c>
      <c r="F525" s="522"/>
      <c r="G525" s="333">
        <f t="shared" si="15"/>
        <v>-2103.1600000000153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287</v>
      </c>
      <c r="B526" s="330" t="s">
        <v>287</v>
      </c>
      <c r="C526" s="298">
        <v>46155</v>
      </c>
      <c r="D526" s="299" t="s">
        <v>855</v>
      </c>
      <c r="E526" s="522">
        <v>100</v>
      </c>
      <c r="F526" s="522">
        <v>100</v>
      </c>
      <c r="G526" s="333">
        <f t="shared" si="15"/>
        <v>-2080.2000000000153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46154</v>
      </c>
      <c r="D527" s="299" t="s">
        <v>455</v>
      </c>
      <c r="E527" s="522">
        <v>43.14</v>
      </c>
      <c r="F527" s="522"/>
      <c r="G527" s="333">
        <f t="shared" si="15"/>
        <v>-2080.2000000000153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3</v>
      </c>
      <c r="C528" s="298">
        <v>46154</v>
      </c>
      <c r="D528" s="299" t="s">
        <v>455</v>
      </c>
      <c r="E528" s="522">
        <v>7.29</v>
      </c>
      <c r="F528" s="522"/>
      <c r="G528" s="333">
        <f t="shared" si="15"/>
        <v>-2037.0600000000154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19</v>
      </c>
      <c r="C529" s="298">
        <v>46154</v>
      </c>
      <c r="D529" s="299" t="s">
        <v>191</v>
      </c>
      <c r="E529" s="522">
        <v>200</v>
      </c>
      <c r="F529" s="522"/>
      <c r="G529" s="333">
        <f t="shared" si="15"/>
        <v>-2029.7700000000154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46154</v>
      </c>
      <c r="D530" s="299" t="s">
        <v>446</v>
      </c>
      <c r="E530" s="522">
        <v>-0.06</v>
      </c>
      <c r="F530" s="522"/>
      <c r="G530" s="333">
        <f t="shared" si="15"/>
        <v>-1829.7700000000154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46154</v>
      </c>
      <c r="D531" s="299" t="s">
        <v>301</v>
      </c>
      <c r="E531" s="522">
        <v>21.55</v>
      </c>
      <c r="F531" s="522"/>
      <c r="G531" s="333">
        <f t="shared" si="15"/>
        <v>-1829.8300000000154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3</v>
      </c>
      <c r="C532" s="298">
        <v>46153</v>
      </c>
      <c r="D532" s="299" t="s">
        <v>296</v>
      </c>
      <c r="E532" s="522">
        <v>4.79</v>
      </c>
      <c r="F532" s="522"/>
      <c r="G532" s="333">
        <f t="shared" si="15"/>
        <v>-1808.2800000000154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46153</v>
      </c>
      <c r="D533" s="299" t="s">
        <v>296</v>
      </c>
      <c r="E533" s="522">
        <v>66.59</v>
      </c>
      <c r="F533" s="522"/>
      <c r="G533" s="333">
        <f t="shared" si="15"/>
        <v>-1803.4900000000155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46153</v>
      </c>
      <c r="D534" s="299" t="s">
        <v>843</v>
      </c>
      <c r="E534" s="522">
        <v>-51.06</v>
      </c>
      <c r="F534" s="522">
        <v>-51.06</v>
      </c>
      <c r="G534" s="333">
        <f t="shared" si="15"/>
        <v>-1736.9000000000156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22</v>
      </c>
      <c r="C535" s="298">
        <v>46153</v>
      </c>
      <c r="D535" s="299" t="s">
        <v>352</v>
      </c>
      <c r="E535" s="522">
        <v>21.29</v>
      </c>
      <c r="F535" s="522"/>
      <c r="G535" s="333">
        <f t="shared" si="15"/>
        <v>-1736.9000000000156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46152</v>
      </c>
      <c r="D536" s="299" t="s">
        <v>319</v>
      </c>
      <c r="E536" s="522">
        <v>59.25</v>
      </c>
      <c r="F536" s="522"/>
      <c r="G536" s="333">
        <f t="shared" si="15"/>
        <v>-1715.6100000000156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46152</v>
      </c>
      <c r="D537" s="299" t="s">
        <v>304</v>
      </c>
      <c r="E537" s="522">
        <v>145.94999999999999</v>
      </c>
      <c r="F537" s="522"/>
      <c r="G537" s="333">
        <f t="shared" si="15"/>
        <v>-1656.3600000000156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46152</v>
      </c>
      <c r="D538" s="299" t="s">
        <v>311</v>
      </c>
      <c r="E538" s="522">
        <v>131.9</v>
      </c>
      <c r="F538" s="522"/>
      <c r="G538" s="333">
        <f t="shared" si="15"/>
        <v>-1510.4100000000155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46152</v>
      </c>
      <c r="D539" s="299" t="s">
        <v>850</v>
      </c>
      <c r="E539" s="522">
        <v>96.46</v>
      </c>
      <c r="F539" s="522"/>
      <c r="G539" s="333">
        <f t="shared" si="15"/>
        <v>-1378.5100000000155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7</v>
      </c>
      <c r="C540" s="298">
        <v>46152</v>
      </c>
      <c r="D540" s="299" t="s">
        <v>851</v>
      </c>
      <c r="E540" s="522">
        <v>162</v>
      </c>
      <c r="F540" s="522"/>
      <c r="G540" s="333">
        <f t="shared" si="15"/>
        <v>-1282.0500000000154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46152</v>
      </c>
      <c r="D541" s="299" t="s">
        <v>348</v>
      </c>
      <c r="E541" s="522">
        <v>25</v>
      </c>
      <c r="F541" s="522"/>
      <c r="G541" s="333">
        <f t="shared" si="15"/>
        <v>-1120.0500000000154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46151</v>
      </c>
      <c r="D542" s="299" t="s">
        <v>852</v>
      </c>
      <c r="E542" s="522">
        <v>35.83</v>
      </c>
      <c r="F542" s="522"/>
      <c r="G542" s="333">
        <f t="shared" si="15"/>
        <v>-1095.0500000000154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46151</v>
      </c>
      <c r="D543" s="299" t="s">
        <v>310</v>
      </c>
      <c r="E543" s="522">
        <v>50.58</v>
      </c>
      <c r="F543" s="522"/>
      <c r="G543" s="333">
        <f t="shared" si="15"/>
        <v>-1059.2200000000155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46151</v>
      </c>
      <c r="D544" s="299" t="s">
        <v>853</v>
      </c>
      <c r="E544" s="522">
        <v>20.65</v>
      </c>
      <c r="F544" s="522"/>
      <c r="G544" s="333">
        <f t="shared" si="15"/>
        <v>-1008.6400000000156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46151</v>
      </c>
      <c r="D545" s="299" t="s">
        <v>319</v>
      </c>
      <c r="E545" s="522">
        <v>38.770000000000003</v>
      </c>
      <c r="F545" s="522"/>
      <c r="G545" s="333">
        <f t="shared" si="15"/>
        <v>-987.99000000001558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287</v>
      </c>
      <c r="B546" s="330" t="s">
        <v>287</v>
      </c>
      <c r="C546" s="298">
        <v>46151</v>
      </c>
      <c r="D546" s="299" t="s">
        <v>843</v>
      </c>
      <c r="E546" s="522">
        <v>383.63</v>
      </c>
      <c r="F546" s="522">
        <v>383.63</v>
      </c>
      <c r="G546" s="333">
        <f t="shared" si="15"/>
        <v>-949.2200000000156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46151</v>
      </c>
      <c r="D547" s="299" t="s">
        <v>854</v>
      </c>
      <c r="E547" s="522">
        <v>10.68</v>
      </c>
      <c r="F547" s="522"/>
      <c r="G547" s="333">
        <f t="shared" si="15"/>
        <v>-949.2200000000156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46151</v>
      </c>
      <c r="D548" s="299" t="s">
        <v>348</v>
      </c>
      <c r="E548" s="522">
        <v>9.35</v>
      </c>
      <c r="F548" s="522"/>
      <c r="G548" s="333">
        <f t="shared" si="15"/>
        <v>-938.54000000001565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287</v>
      </c>
      <c r="B549" s="330" t="s">
        <v>287</v>
      </c>
      <c r="C549" s="298">
        <v>46151</v>
      </c>
      <c r="D549" s="299" t="s">
        <v>331</v>
      </c>
      <c r="E549" s="522">
        <v>-150.9</v>
      </c>
      <c r="F549" s="522">
        <v>-150.9</v>
      </c>
      <c r="G549" s="333">
        <f t="shared" si="15"/>
        <v>-929.19000000001563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287</v>
      </c>
      <c r="B550" s="330" t="s">
        <v>287</v>
      </c>
      <c r="C550" s="298">
        <v>46151</v>
      </c>
      <c r="D550" s="299" t="s">
        <v>847</v>
      </c>
      <c r="E550" s="522">
        <v>557.9</v>
      </c>
      <c r="F550" s="522">
        <v>557.9</v>
      </c>
      <c r="G550" s="333">
        <f t="shared" si="15"/>
        <v>-929.19000000001563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18</v>
      </c>
      <c r="C551" s="298">
        <v>46150</v>
      </c>
      <c r="D551" s="299" t="s">
        <v>361</v>
      </c>
      <c r="E551" s="522">
        <v>400</v>
      </c>
      <c r="F551" s="522"/>
      <c r="G551" s="333">
        <f t="shared" si="15"/>
        <v>-929.19000000001574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46150</v>
      </c>
      <c r="D552" s="299" t="s">
        <v>842</v>
      </c>
      <c r="E552" s="522">
        <v>200</v>
      </c>
      <c r="F552" s="522">
        <v>200</v>
      </c>
      <c r="G552" s="333">
        <f t="shared" si="15"/>
        <v>-529.19000000001574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46150</v>
      </c>
      <c r="D553" s="299" t="s">
        <v>473</v>
      </c>
      <c r="E553" s="522">
        <v>52.78</v>
      </c>
      <c r="F553" s="522"/>
      <c r="G553" s="333">
        <f t="shared" si="15"/>
        <v>-529.19000000001574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46150</v>
      </c>
      <c r="D554" s="299" t="s">
        <v>848</v>
      </c>
      <c r="E554" s="522">
        <v>137.07</v>
      </c>
      <c r="F554" s="522">
        <v>137.07</v>
      </c>
      <c r="G554" s="333">
        <f t="shared" si="15"/>
        <v>-476.41000000001571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46150</v>
      </c>
      <c r="D555" s="299" t="s">
        <v>358</v>
      </c>
      <c r="E555" s="522">
        <v>17.440000000000001</v>
      </c>
      <c r="F555" s="522"/>
      <c r="G555" s="333">
        <f t="shared" si="15"/>
        <v>-476.41000000001566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287</v>
      </c>
      <c r="B556" s="330" t="s">
        <v>287</v>
      </c>
      <c r="C556" s="298">
        <v>46150</v>
      </c>
      <c r="D556" s="299" t="s">
        <v>849</v>
      </c>
      <c r="E556" s="522">
        <v>359.81</v>
      </c>
      <c r="F556" s="522">
        <v>359.81</v>
      </c>
      <c r="G556" s="333">
        <f t="shared" si="15"/>
        <v>-458.97000000001566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46149</v>
      </c>
      <c r="D557" s="299" t="s">
        <v>846</v>
      </c>
      <c r="E557" s="522">
        <v>23.7</v>
      </c>
      <c r="F557" s="522"/>
      <c r="G557" s="333">
        <f t="shared" si="15"/>
        <v>-458.97000000001566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46149</v>
      </c>
      <c r="D558" s="299" t="s">
        <v>371</v>
      </c>
      <c r="E558" s="522">
        <v>13.43</v>
      </c>
      <c r="F558" s="522"/>
      <c r="G558" s="333">
        <f t="shared" si="15"/>
        <v>-435.27000000001567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13</v>
      </c>
      <c r="C559" s="298">
        <v>46149</v>
      </c>
      <c r="D559" s="299" t="s">
        <v>182</v>
      </c>
      <c r="E559" s="522">
        <v>122.18</v>
      </c>
      <c r="F559" s="522"/>
      <c r="G559" s="333">
        <f t="shared" si="15"/>
        <v>-421.84000000001566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335</v>
      </c>
      <c r="B560" s="330" t="s">
        <v>335</v>
      </c>
      <c r="C560" s="298">
        <v>46149</v>
      </c>
      <c r="D560" s="299" t="s">
        <v>447</v>
      </c>
      <c r="E560" s="522">
        <v>43.62</v>
      </c>
      <c r="F560" s="522"/>
      <c r="G560" s="333">
        <f t="shared" si="15"/>
        <v>-299.66000000001566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9</v>
      </c>
      <c r="C561" s="298">
        <v>46149</v>
      </c>
      <c r="D561" s="299" t="s">
        <v>58</v>
      </c>
      <c r="E561" s="522">
        <v>1231.68</v>
      </c>
      <c r="F561" s="522"/>
      <c r="G561" s="333">
        <f t="shared" si="15"/>
        <v>-256.04000000001565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3</v>
      </c>
      <c r="C562" s="298">
        <v>46149</v>
      </c>
      <c r="D562" s="299" t="s">
        <v>309</v>
      </c>
      <c r="E562" s="522">
        <v>4.49</v>
      </c>
      <c r="F562" s="522"/>
      <c r="G562" s="333">
        <f t="shared" si="15"/>
        <v>975.63999999998441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46149</v>
      </c>
      <c r="D563" s="299" t="s">
        <v>846</v>
      </c>
      <c r="E563" s="522">
        <v>19.2</v>
      </c>
      <c r="F563" s="522"/>
      <c r="G563" s="333">
        <f t="shared" si="15"/>
        <v>980.12999999998442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46149</v>
      </c>
      <c r="D564" s="299" t="s">
        <v>846</v>
      </c>
      <c r="E564" s="522">
        <v>35</v>
      </c>
      <c r="F564" s="522"/>
      <c r="G564" s="333">
        <f t="shared" si="15"/>
        <v>999.32999999998447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46149</v>
      </c>
      <c r="D565" s="299" t="s">
        <v>319</v>
      </c>
      <c r="E565" s="522">
        <v>15.93</v>
      </c>
      <c r="F565" s="522"/>
      <c r="G565" s="333">
        <f t="shared" si="15"/>
        <v>1034.3299999999845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46149</v>
      </c>
      <c r="D566" s="299" t="s">
        <v>296</v>
      </c>
      <c r="E566" s="522">
        <v>11.18</v>
      </c>
      <c r="F566" s="522"/>
      <c r="G566" s="333">
        <f t="shared" si="15"/>
        <v>1050.2599999999845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46149</v>
      </c>
      <c r="D567" s="299" t="s">
        <v>301</v>
      </c>
      <c r="E567" s="522">
        <v>16.05</v>
      </c>
      <c r="F567" s="522"/>
      <c r="G567" s="333">
        <f t="shared" ref="G567:G606" si="16">G568-E567+F567</f>
        <v>1061.4399999999846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46148</v>
      </c>
      <c r="D568" s="299" t="s">
        <v>340</v>
      </c>
      <c r="E568" s="522">
        <v>47.93</v>
      </c>
      <c r="F568" s="522"/>
      <c r="G568" s="333">
        <f t="shared" si="16"/>
        <v>1077.4899999999845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14</v>
      </c>
      <c r="C569" s="298">
        <v>46148</v>
      </c>
      <c r="D569" s="299" t="s">
        <v>366</v>
      </c>
      <c r="E569" s="522">
        <v>66.67</v>
      </c>
      <c r="F569" s="522"/>
      <c r="G569" s="333">
        <f t="shared" si="16"/>
        <v>1125.4199999999846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46148</v>
      </c>
      <c r="D570" s="299" t="s">
        <v>319</v>
      </c>
      <c r="E570" s="522">
        <v>19.14</v>
      </c>
      <c r="F570" s="522"/>
      <c r="G570" s="333">
        <f t="shared" si="16"/>
        <v>1192.0899999999847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4</v>
      </c>
      <c r="C571" s="298">
        <v>46148</v>
      </c>
      <c r="D571" s="299" t="s">
        <v>310</v>
      </c>
      <c r="E571" s="522">
        <v>103.69</v>
      </c>
      <c r="F571" s="522"/>
      <c r="G571" s="333">
        <f t="shared" si="16"/>
        <v>1211.2299999999848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46148</v>
      </c>
      <c r="D572" s="299" t="s">
        <v>843</v>
      </c>
      <c r="E572" s="522">
        <v>513.29999999999995</v>
      </c>
      <c r="F572" s="522">
        <v>513.29999999999995</v>
      </c>
      <c r="G572" s="333">
        <f t="shared" si="16"/>
        <v>1314.9199999999848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46148</v>
      </c>
      <c r="D573" s="299" t="s">
        <v>300</v>
      </c>
      <c r="E573" s="522">
        <v>41.52</v>
      </c>
      <c r="F573" s="522"/>
      <c r="G573" s="333">
        <f t="shared" si="16"/>
        <v>1314.9199999999848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46148</v>
      </c>
      <c r="D574" s="299" t="s">
        <v>844</v>
      </c>
      <c r="E574" s="522">
        <v>500.5</v>
      </c>
      <c r="F574" s="522">
        <v>500.5</v>
      </c>
      <c r="G574" s="333">
        <f t="shared" si="16"/>
        <v>1356.4399999999848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46148</v>
      </c>
      <c r="D575" s="299" t="s">
        <v>845</v>
      </c>
      <c r="E575" s="522">
        <v>457.94</v>
      </c>
      <c r="F575" s="522">
        <v>457.94</v>
      </c>
      <c r="G575" s="333">
        <f t="shared" si="16"/>
        <v>1356.4399999999848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46148</v>
      </c>
      <c r="D576" s="299" t="s">
        <v>306</v>
      </c>
      <c r="E576" s="522">
        <v>23.48</v>
      </c>
      <c r="F576" s="522"/>
      <c r="G576" s="333">
        <f t="shared" si="16"/>
        <v>1356.4399999999848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46147</v>
      </c>
      <c r="D577" s="299" t="s">
        <v>384</v>
      </c>
      <c r="E577" s="522">
        <v>59.03</v>
      </c>
      <c r="F577" s="522"/>
      <c r="G577" s="333">
        <f t="shared" si="16"/>
        <v>1379.9199999999848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46147</v>
      </c>
      <c r="D578" s="299" t="s">
        <v>334</v>
      </c>
      <c r="E578" s="522">
        <v>11.06</v>
      </c>
      <c r="F578" s="522"/>
      <c r="G578" s="333">
        <f t="shared" si="16"/>
        <v>1438.9499999999848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46147</v>
      </c>
      <c r="D579" s="299" t="s">
        <v>296</v>
      </c>
      <c r="E579" s="522">
        <v>8.7200000000000006</v>
      </c>
      <c r="F579" s="522"/>
      <c r="G579" s="333">
        <f t="shared" si="16"/>
        <v>1450.0099999999848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46147</v>
      </c>
      <c r="D580" s="299" t="s">
        <v>296</v>
      </c>
      <c r="E580" s="522">
        <v>42.88</v>
      </c>
      <c r="F580" s="522"/>
      <c r="G580" s="333">
        <f t="shared" si="16"/>
        <v>1458.7299999999848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46147</v>
      </c>
      <c r="D581" s="299" t="s">
        <v>300</v>
      </c>
      <c r="E581" s="522">
        <v>17.03</v>
      </c>
      <c r="F581" s="522"/>
      <c r="G581" s="333">
        <f t="shared" si="16"/>
        <v>1501.6099999999849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22</v>
      </c>
      <c r="C582" s="298">
        <v>46146</v>
      </c>
      <c r="D582" s="299" t="s">
        <v>835</v>
      </c>
      <c r="E582" s="522">
        <v>13.83</v>
      </c>
      <c r="F582" s="522"/>
      <c r="G582" s="333">
        <f t="shared" si="16"/>
        <v>1518.6399999999849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5</v>
      </c>
      <c r="C583" s="298">
        <v>46146</v>
      </c>
      <c r="D583" s="299" t="s">
        <v>340</v>
      </c>
      <c r="E583" s="522">
        <v>47.93</v>
      </c>
      <c r="F583" s="522"/>
      <c r="G583" s="333">
        <f t="shared" si="16"/>
        <v>1532.4699999999848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46146</v>
      </c>
      <c r="D584" s="299" t="s">
        <v>334</v>
      </c>
      <c r="E584" s="522">
        <v>11.06</v>
      </c>
      <c r="F584" s="522"/>
      <c r="G584" s="333">
        <f t="shared" si="16"/>
        <v>1580.3999999999849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14</v>
      </c>
      <c r="C585" s="298">
        <v>46146</v>
      </c>
      <c r="D585" s="299" t="s">
        <v>367</v>
      </c>
      <c r="E585" s="522">
        <v>70.25</v>
      </c>
      <c r="F585" s="522"/>
      <c r="G585" s="333">
        <f t="shared" si="16"/>
        <v>1591.4599999999848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284</v>
      </c>
      <c r="B586" s="330">
        <v>36</v>
      </c>
      <c r="C586" s="298">
        <v>46146</v>
      </c>
      <c r="D586" s="299" t="s">
        <v>374</v>
      </c>
      <c r="E586" s="522">
        <v>50</v>
      </c>
      <c r="F586" s="522"/>
      <c r="G586" s="333">
        <f t="shared" si="16"/>
        <v>1661.7099999999848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17</v>
      </c>
      <c r="C587" s="298">
        <v>46146</v>
      </c>
      <c r="D587" s="299" t="s">
        <v>370</v>
      </c>
      <c r="E587" s="522">
        <v>99</v>
      </c>
      <c r="F587" s="522"/>
      <c r="G587" s="333">
        <f t="shared" si="16"/>
        <v>1711.7099999999848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46145</v>
      </c>
      <c r="D588" s="299" t="s">
        <v>834</v>
      </c>
      <c r="E588" s="522">
        <v>49.13</v>
      </c>
      <c r="F588" s="522"/>
      <c r="G588" s="333">
        <f t="shared" si="16"/>
        <v>1810.7099999999848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1</v>
      </c>
      <c r="C589" s="298">
        <v>46145</v>
      </c>
      <c r="D589" s="299" t="s">
        <v>831</v>
      </c>
      <c r="E589" s="522">
        <v>50</v>
      </c>
      <c r="F589" s="522"/>
      <c r="G589" s="333">
        <f t="shared" si="16"/>
        <v>1859.8399999999849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46145</v>
      </c>
      <c r="D590" s="299" t="s">
        <v>311</v>
      </c>
      <c r="E590" s="522">
        <v>91.98</v>
      </c>
      <c r="F590" s="522"/>
      <c r="G590" s="333">
        <f t="shared" si="16"/>
        <v>1909.8399999999849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46145</v>
      </c>
      <c r="D591" s="299" t="s">
        <v>832</v>
      </c>
      <c r="E591" s="522">
        <v>24.68</v>
      </c>
      <c r="F591" s="522"/>
      <c r="G591" s="333">
        <f t="shared" si="16"/>
        <v>2001.8199999999849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46145</v>
      </c>
      <c r="D592" s="299" t="s">
        <v>358</v>
      </c>
      <c r="E592" s="522">
        <v>2.4900000000000002</v>
      </c>
      <c r="F592" s="522"/>
      <c r="G592" s="333">
        <f t="shared" si="16"/>
        <v>2026.499999999985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294</v>
      </c>
      <c r="B593" s="330">
        <v>22</v>
      </c>
      <c r="C593" s="298">
        <v>46145</v>
      </c>
      <c r="D593" s="299" t="s">
        <v>861</v>
      </c>
      <c r="E593" s="522">
        <v>12.77</v>
      </c>
      <c r="F593" s="522"/>
      <c r="G593" s="333">
        <f t="shared" si="16"/>
        <v>2028.989999999985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46145</v>
      </c>
      <c r="D594" s="299" t="s">
        <v>458</v>
      </c>
      <c r="E594" s="522">
        <v>192.97</v>
      </c>
      <c r="F594" s="522"/>
      <c r="G594" s="333">
        <f t="shared" si="16"/>
        <v>2041.759999999985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3</v>
      </c>
      <c r="C595" s="298">
        <v>46145</v>
      </c>
      <c r="D595" s="299" t="s">
        <v>348</v>
      </c>
      <c r="E595" s="522">
        <v>9.35</v>
      </c>
      <c r="F595" s="522"/>
      <c r="G595" s="333">
        <f t="shared" si="16"/>
        <v>2234.729999999985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46144</v>
      </c>
      <c r="D596" s="299" t="s">
        <v>310</v>
      </c>
      <c r="E596" s="522">
        <v>57.69</v>
      </c>
      <c r="F596" s="522"/>
      <c r="G596" s="333">
        <f t="shared" si="16"/>
        <v>2244.0799999999849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46144</v>
      </c>
      <c r="D597" s="299" t="s">
        <v>310</v>
      </c>
      <c r="E597" s="522">
        <v>6.37</v>
      </c>
      <c r="F597" s="522"/>
      <c r="G597" s="333">
        <f t="shared" si="16"/>
        <v>2301.769999999985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46144</v>
      </c>
      <c r="D598" s="299" t="s">
        <v>375</v>
      </c>
      <c r="E598" s="522">
        <v>6.37</v>
      </c>
      <c r="F598" s="522"/>
      <c r="G598" s="333">
        <f t="shared" si="16"/>
        <v>2308.1399999999849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46144</v>
      </c>
      <c r="D599" s="299" t="s">
        <v>300</v>
      </c>
      <c r="E599" s="522">
        <v>41.51</v>
      </c>
      <c r="F599" s="522"/>
      <c r="G599" s="333">
        <f t="shared" si="16"/>
        <v>2314.5099999999848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7</v>
      </c>
      <c r="C600" s="298">
        <v>46144</v>
      </c>
      <c r="D600" s="299" t="s">
        <v>833</v>
      </c>
      <c r="E600" s="522">
        <v>74.53</v>
      </c>
      <c r="F600" s="522"/>
      <c r="G600" s="333">
        <f t="shared" si="16"/>
        <v>2356.019999999985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46144</v>
      </c>
      <c r="D601" s="299" t="s">
        <v>306</v>
      </c>
      <c r="E601" s="522">
        <v>72.73</v>
      </c>
      <c r="F601" s="522"/>
      <c r="G601" s="333">
        <f t="shared" si="16"/>
        <v>2430.5499999999852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46144</v>
      </c>
      <c r="D602" s="299" t="s">
        <v>348</v>
      </c>
      <c r="E602" s="522">
        <v>25</v>
      </c>
      <c r="F602" s="522"/>
      <c r="G602" s="333">
        <f t="shared" si="16"/>
        <v>2503.2799999999852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46144</v>
      </c>
      <c r="D603" s="299" t="s">
        <v>485</v>
      </c>
      <c r="E603" s="522">
        <v>121.4</v>
      </c>
      <c r="F603" s="522">
        <v>121.4</v>
      </c>
      <c r="G603" s="333">
        <f t="shared" si="16"/>
        <v>2528.2799999999852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3</v>
      </c>
      <c r="C604" s="298">
        <v>46144</v>
      </c>
      <c r="D604" s="299" t="s">
        <v>348</v>
      </c>
      <c r="E604" s="522">
        <v>9.73</v>
      </c>
      <c r="F604" s="522"/>
      <c r="G604" s="333">
        <f t="shared" si="16"/>
        <v>2528.2799999999852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46143</v>
      </c>
      <c r="D605" s="299" t="s">
        <v>358</v>
      </c>
      <c r="E605" s="522">
        <v>8.9700000000000006</v>
      </c>
      <c r="F605" s="522"/>
      <c r="G605" s="333">
        <f t="shared" si="16"/>
        <v>2538.0099999999852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s="540" customFormat="1" ht="12" customHeight="1" x14ac:dyDescent="0.3">
      <c r="A606" s="530" t="s">
        <v>284</v>
      </c>
      <c r="B606" s="531">
        <v>37</v>
      </c>
      <c r="C606" s="532">
        <v>46142</v>
      </c>
      <c r="D606" s="533" t="s">
        <v>285</v>
      </c>
      <c r="E606" s="534">
        <v>5616.82</v>
      </c>
      <c r="F606" s="534"/>
      <c r="G606" s="535">
        <f t="shared" si="16"/>
        <v>2546.979999999985</v>
      </c>
      <c r="H606" s="536"/>
      <c r="I606" s="537"/>
      <c r="J606" s="538"/>
      <c r="K606" s="539"/>
      <c r="L606" s="538"/>
      <c r="M606" s="539"/>
      <c r="N606" s="538"/>
      <c r="O606" s="539"/>
      <c r="P606" s="538"/>
      <c r="Q606" s="539"/>
      <c r="R606" s="538"/>
      <c r="S606" s="539"/>
      <c r="T606" s="538"/>
    </row>
    <row r="607" spans="1:20" ht="12" customHeight="1" x14ac:dyDescent="0.3">
      <c r="A607" s="329" t="s">
        <v>286</v>
      </c>
      <c r="B607" s="330">
        <v>25</v>
      </c>
      <c r="C607" s="298">
        <v>46142</v>
      </c>
      <c r="D607" s="298" t="s">
        <v>204</v>
      </c>
      <c r="E607" s="331">
        <v>350</v>
      </c>
      <c r="F607" s="331"/>
      <c r="G607" s="333">
        <f t="shared" ref="G607:G608" si="17">G608-E607+F607</f>
        <v>8163.7999999999847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26</v>
      </c>
      <c r="C608" s="298">
        <v>46142</v>
      </c>
      <c r="D608" s="298" t="s">
        <v>205</v>
      </c>
      <c r="E608" s="331">
        <v>320</v>
      </c>
      <c r="F608" s="331"/>
      <c r="G608" s="333">
        <f t="shared" si="17"/>
        <v>8513.7999999999847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27</v>
      </c>
      <c r="C609" s="298">
        <v>46142</v>
      </c>
      <c r="D609" s="298" t="s">
        <v>206</v>
      </c>
      <c r="E609" s="331">
        <v>25</v>
      </c>
      <c r="F609" s="331"/>
      <c r="G609" s="333">
        <f t="shared" ref="G609:G860" si="18">G610-E609+F609</f>
        <v>8833.7999999999847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28</v>
      </c>
      <c r="C610" s="298">
        <v>46142</v>
      </c>
      <c r="D610" s="298" t="s">
        <v>207</v>
      </c>
      <c r="E610" s="331">
        <v>25</v>
      </c>
      <c r="F610" s="331"/>
      <c r="G610" s="333">
        <f t="shared" si="18"/>
        <v>8858.7999999999847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29</v>
      </c>
      <c r="C611" s="298">
        <v>46142</v>
      </c>
      <c r="D611" s="298" t="s">
        <v>208</v>
      </c>
      <c r="E611" s="331">
        <v>45</v>
      </c>
      <c r="F611" s="331"/>
      <c r="G611" s="333">
        <f t="shared" si="18"/>
        <v>8883.7999999999847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30</v>
      </c>
      <c r="C612" s="298">
        <v>46142</v>
      </c>
      <c r="D612" s="298" t="s">
        <v>209</v>
      </c>
      <c r="E612" s="331">
        <v>400</v>
      </c>
      <c r="F612" s="331"/>
      <c r="G612" s="333">
        <f t="shared" si="18"/>
        <v>8928.7999999999847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31</v>
      </c>
      <c r="C613" s="298">
        <v>46142</v>
      </c>
      <c r="D613" s="298" t="s">
        <v>210</v>
      </c>
      <c r="E613" s="331">
        <v>375</v>
      </c>
      <c r="F613" s="331"/>
      <c r="G613" s="333">
        <f t="shared" si="18"/>
        <v>9328.7999999999847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32</v>
      </c>
      <c r="C614" s="298">
        <v>46142</v>
      </c>
      <c r="D614" s="298" t="s">
        <v>211</v>
      </c>
      <c r="E614" s="331">
        <v>100</v>
      </c>
      <c r="F614" s="331"/>
      <c r="G614" s="333">
        <f t="shared" si="18"/>
        <v>9703.7999999999847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286</v>
      </c>
      <c r="B615" s="330">
        <v>33</v>
      </c>
      <c r="C615" s="298">
        <v>46142</v>
      </c>
      <c r="D615" s="298" t="s">
        <v>212</v>
      </c>
      <c r="E615" s="331">
        <v>85</v>
      </c>
      <c r="F615" s="331"/>
      <c r="G615" s="333">
        <f t="shared" si="18"/>
        <v>9803.7999999999847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34</v>
      </c>
      <c r="C616" s="298">
        <v>46142</v>
      </c>
      <c r="D616" s="298" t="s">
        <v>213</v>
      </c>
      <c r="E616" s="331">
        <v>230</v>
      </c>
      <c r="F616" s="331"/>
      <c r="G616" s="333">
        <f t="shared" si="18"/>
        <v>9888.7999999999847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286</v>
      </c>
      <c r="B617" s="330">
        <v>35</v>
      </c>
      <c r="C617" s="298">
        <v>46142</v>
      </c>
      <c r="D617" s="298" t="s">
        <v>214</v>
      </c>
      <c r="E617" s="331">
        <v>45</v>
      </c>
      <c r="F617" s="331"/>
      <c r="G617" s="333">
        <f t="shared" si="18"/>
        <v>10118.799999999985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287</v>
      </c>
      <c r="B618" s="330" t="s">
        <v>287</v>
      </c>
      <c r="C618" s="298">
        <v>46142</v>
      </c>
      <c r="D618" s="299" t="s">
        <v>288</v>
      </c>
      <c r="E618" s="331">
        <v>185.64</v>
      </c>
      <c r="F618" s="331">
        <v>185.64</v>
      </c>
      <c r="G618" s="333">
        <f t="shared" si="18"/>
        <v>10163.799999999985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46142</v>
      </c>
      <c r="D619" s="299" t="s">
        <v>290</v>
      </c>
      <c r="E619" s="331">
        <v>30</v>
      </c>
      <c r="F619" s="331"/>
      <c r="G619" s="333">
        <f t="shared" si="18"/>
        <v>10163.799999999985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39</v>
      </c>
      <c r="C620" s="298">
        <v>46142</v>
      </c>
      <c r="D620" s="299" t="s">
        <v>292</v>
      </c>
      <c r="E620" s="331"/>
      <c r="F620" s="331">
        <v>2763.78</v>
      </c>
      <c r="G620" s="333">
        <f t="shared" si="18"/>
        <v>10193.799999999985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291</v>
      </c>
      <c r="B621" s="330">
        <v>38</v>
      </c>
      <c r="C621" s="298">
        <v>46142</v>
      </c>
      <c r="D621" s="299" t="s">
        <v>293</v>
      </c>
      <c r="E621" s="331"/>
      <c r="F621" s="331">
        <v>4597.82</v>
      </c>
      <c r="G621" s="333">
        <f t="shared" si="18"/>
        <v>7430.019999999985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42</v>
      </c>
      <c r="C622" s="298">
        <v>46142</v>
      </c>
      <c r="D622" s="299" t="s">
        <v>200</v>
      </c>
      <c r="E622" s="331">
        <v>50.92</v>
      </c>
      <c r="F622" s="331"/>
      <c r="G622" s="333">
        <f t="shared" si="18"/>
        <v>2832.1999999999853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43</v>
      </c>
      <c r="C623" s="298">
        <v>46142</v>
      </c>
      <c r="D623" s="299" t="s">
        <v>201</v>
      </c>
      <c r="E623" s="331">
        <v>50.92</v>
      </c>
      <c r="F623" s="331"/>
      <c r="G623" s="333">
        <f t="shared" si="18"/>
        <v>2883.1199999999853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46142</v>
      </c>
      <c r="D624" s="299" t="s">
        <v>295</v>
      </c>
      <c r="E624" s="331">
        <v>35.799999999999997</v>
      </c>
      <c r="F624" s="331"/>
      <c r="G624" s="333">
        <f t="shared" si="18"/>
        <v>2934.0399999999854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294</v>
      </c>
      <c r="B625" s="330">
        <v>10</v>
      </c>
      <c r="C625" s="298">
        <v>46142</v>
      </c>
      <c r="D625" s="299" t="s">
        <v>176</v>
      </c>
      <c r="E625" s="331">
        <v>17.899999999999999</v>
      </c>
      <c r="F625" s="331"/>
      <c r="G625" s="333">
        <f t="shared" si="18"/>
        <v>2969.8399999999856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46142</v>
      </c>
      <c r="D626" s="299" t="s">
        <v>296</v>
      </c>
      <c r="E626" s="331">
        <v>8.7200000000000006</v>
      </c>
      <c r="F626" s="331"/>
      <c r="G626" s="333">
        <f t="shared" si="18"/>
        <v>2987.7399999999857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46142</v>
      </c>
      <c r="D627" s="299" t="s">
        <v>297</v>
      </c>
      <c r="E627" s="331">
        <v>100</v>
      </c>
      <c r="F627" s="331"/>
      <c r="G627" s="333">
        <f t="shared" si="18"/>
        <v>2996.4599999999855</v>
      </c>
      <c r="H627" s="334" t="s">
        <v>298</v>
      </c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5</v>
      </c>
      <c r="C628" s="298">
        <v>46142</v>
      </c>
      <c r="D628" s="299" t="s">
        <v>297</v>
      </c>
      <c r="E628" s="331">
        <v>100</v>
      </c>
      <c r="F628" s="331"/>
      <c r="G628" s="333">
        <f t="shared" si="18"/>
        <v>3096.4599999999855</v>
      </c>
      <c r="H628" s="334" t="s">
        <v>298</v>
      </c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46142</v>
      </c>
      <c r="D629" s="299" t="s">
        <v>297</v>
      </c>
      <c r="E629" s="331">
        <v>100</v>
      </c>
      <c r="F629" s="331"/>
      <c r="G629" s="333">
        <f t="shared" si="18"/>
        <v>3196.4599999999855</v>
      </c>
      <c r="H629" s="334" t="s">
        <v>298</v>
      </c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46142</v>
      </c>
      <c r="D630" s="299" t="s">
        <v>297</v>
      </c>
      <c r="E630" s="331">
        <v>100</v>
      </c>
      <c r="F630" s="331"/>
      <c r="G630" s="333">
        <f t="shared" si="18"/>
        <v>3296.4599999999855</v>
      </c>
      <c r="H630" s="334" t="s">
        <v>298</v>
      </c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291</v>
      </c>
      <c r="B631" s="330">
        <v>41</v>
      </c>
      <c r="C631" s="298">
        <v>46142</v>
      </c>
      <c r="D631" s="299" t="s">
        <v>299</v>
      </c>
      <c r="E631" s="331"/>
      <c r="F631" s="331">
        <v>250</v>
      </c>
      <c r="G631" s="333">
        <f t="shared" si="18"/>
        <v>3396.4599999999855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46142</v>
      </c>
      <c r="D632" s="299" t="s">
        <v>300</v>
      </c>
      <c r="E632" s="331">
        <v>42.44</v>
      </c>
      <c r="F632" s="331"/>
      <c r="G632" s="333">
        <f t="shared" si="18"/>
        <v>3146.4599999999855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46142</v>
      </c>
      <c r="D633" s="299" t="s">
        <v>300</v>
      </c>
      <c r="E633" s="331">
        <v>24.05</v>
      </c>
      <c r="F633" s="331"/>
      <c r="G633" s="333">
        <f t="shared" si="18"/>
        <v>3188.8999999999855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46141</v>
      </c>
      <c r="D634" s="299" t="s">
        <v>301</v>
      </c>
      <c r="E634" s="331">
        <v>31.8</v>
      </c>
      <c r="F634" s="331"/>
      <c r="G634" s="333">
        <f t="shared" si="18"/>
        <v>3212.9499999999857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46141</v>
      </c>
      <c r="D635" s="299" t="s">
        <v>302</v>
      </c>
      <c r="E635" s="331">
        <v>100</v>
      </c>
      <c r="F635" s="331"/>
      <c r="G635" s="333">
        <f t="shared" si="18"/>
        <v>3244.7499999999859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46141</v>
      </c>
      <c r="D636" s="299" t="s">
        <v>303</v>
      </c>
      <c r="E636" s="331">
        <v>75</v>
      </c>
      <c r="F636" s="331"/>
      <c r="G636" s="333">
        <f t="shared" si="18"/>
        <v>3344.7499999999859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1</v>
      </c>
      <c r="C637" s="298">
        <v>46141</v>
      </c>
      <c r="D637" s="299" t="s">
        <v>304</v>
      </c>
      <c r="E637" s="331">
        <v>52.5</v>
      </c>
      <c r="F637" s="331"/>
      <c r="G637" s="333">
        <f t="shared" si="18"/>
        <v>3419.7499999999859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46141</v>
      </c>
      <c r="D638" s="299" t="s">
        <v>305</v>
      </c>
      <c r="E638" s="331">
        <v>-256</v>
      </c>
      <c r="F638" s="331"/>
      <c r="G638" s="333">
        <f t="shared" si="18"/>
        <v>3472.2499999999859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46140</v>
      </c>
      <c r="D639" s="299" t="s">
        <v>300</v>
      </c>
      <c r="E639" s="331">
        <v>20.38</v>
      </c>
      <c r="F639" s="331"/>
      <c r="G639" s="333">
        <f t="shared" si="18"/>
        <v>3216.2499999999859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46140</v>
      </c>
      <c r="D640" s="299" t="s">
        <v>296</v>
      </c>
      <c r="E640" s="331">
        <v>15.41</v>
      </c>
      <c r="F640" s="331"/>
      <c r="G640" s="333">
        <f t="shared" si="18"/>
        <v>3236.629999999986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46140</v>
      </c>
      <c r="D641" s="299" t="s">
        <v>296</v>
      </c>
      <c r="E641" s="331">
        <v>33.840000000000003</v>
      </c>
      <c r="F641" s="331"/>
      <c r="G641" s="333">
        <f t="shared" si="18"/>
        <v>3252.0399999999859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46140</v>
      </c>
      <c r="D642" s="299" t="s">
        <v>306</v>
      </c>
      <c r="E642" s="331">
        <v>5.3</v>
      </c>
      <c r="F642" s="331"/>
      <c r="G642" s="333">
        <f t="shared" si="18"/>
        <v>3285.879999999986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5</v>
      </c>
      <c r="C643" s="298">
        <v>46140</v>
      </c>
      <c r="D643" s="299" t="s">
        <v>307</v>
      </c>
      <c r="E643" s="331">
        <v>500</v>
      </c>
      <c r="F643" s="331"/>
      <c r="G643" s="333">
        <f t="shared" si="18"/>
        <v>3291.1799999999862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46140</v>
      </c>
      <c r="D644" s="299" t="s">
        <v>308</v>
      </c>
      <c r="E644" s="331">
        <v>47.99</v>
      </c>
      <c r="F644" s="331"/>
      <c r="G644" s="333">
        <f t="shared" si="18"/>
        <v>3791.1799999999862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3</v>
      </c>
      <c r="C645" s="298">
        <v>46139</v>
      </c>
      <c r="D645" s="299" t="s">
        <v>309</v>
      </c>
      <c r="E645" s="331">
        <v>13.11</v>
      </c>
      <c r="F645" s="331"/>
      <c r="G645" s="333">
        <f t="shared" si="18"/>
        <v>3839.169999999986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46139</v>
      </c>
      <c r="D646" s="299" t="s">
        <v>310</v>
      </c>
      <c r="E646" s="331">
        <v>30.54</v>
      </c>
      <c r="F646" s="331"/>
      <c r="G646" s="333">
        <f t="shared" si="18"/>
        <v>3852.2799999999861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46139</v>
      </c>
      <c r="D647" s="299" t="s">
        <v>311</v>
      </c>
      <c r="E647" s="331">
        <v>163.01</v>
      </c>
      <c r="F647" s="331"/>
      <c r="G647" s="333">
        <f t="shared" si="18"/>
        <v>3882.8199999999861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6</v>
      </c>
      <c r="C648" s="298">
        <v>46139</v>
      </c>
      <c r="D648" s="299" t="s">
        <v>312</v>
      </c>
      <c r="E648" s="331">
        <v>54.97</v>
      </c>
      <c r="F648" s="331"/>
      <c r="G648" s="333">
        <f t="shared" si="18"/>
        <v>4045.8299999999858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46139</v>
      </c>
      <c r="D649" s="299" t="s">
        <v>306</v>
      </c>
      <c r="E649" s="331">
        <v>51.28</v>
      </c>
      <c r="F649" s="331"/>
      <c r="G649" s="333">
        <f t="shared" si="18"/>
        <v>4100.7999999999856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46138</v>
      </c>
      <c r="D650" s="299" t="s">
        <v>312</v>
      </c>
      <c r="E650" s="331">
        <v>38.979999999999997</v>
      </c>
      <c r="F650" s="331"/>
      <c r="G650" s="333">
        <f t="shared" si="18"/>
        <v>4152.0799999999854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46138</v>
      </c>
      <c r="D651" s="299" t="s">
        <v>313</v>
      </c>
      <c r="E651" s="331">
        <v>39.83</v>
      </c>
      <c r="F651" s="331"/>
      <c r="G651" s="333">
        <f t="shared" si="18"/>
        <v>4191.0599999999849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46138</v>
      </c>
      <c r="D652" s="299" t="s">
        <v>313</v>
      </c>
      <c r="E652" s="331">
        <v>51.24</v>
      </c>
      <c r="F652" s="331"/>
      <c r="G652" s="333">
        <f t="shared" si="18"/>
        <v>4230.8899999999849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12</v>
      </c>
      <c r="C653" s="298">
        <v>46137</v>
      </c>
      <c r="D653" s="299" t="s">
        <v>314</v>
      </c>
      <c r="E653" s="331">
        <v>214.74</v>
      </c>
      <c r="F653" s="331"/>
      <c r="G653" s="333">
        <f t="shared" si="18"/>
        <v>4282.1299999999846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287</v>
      </c>
      <c r="B654" s="330" t="s">
        <v>287</v>
      </c>
      <c r="C654" s="298">
        <v>46136</v>
      </c>
      <c r="D654" s="299" t="s">
        <v>315</v>
      </c>
      <c r="E654" s="331">
        <v>127.68</v>
      </c>
      <c r="F654" s="331">
        <v>127.68</v>
      </c>
      <c r="G654" s="333">
        <f t="shared" si="18"/>
        <v>4496.8699999999844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46135</v>
      </c>
      <c r="D655" s="299" t="s">
        <v>863</v>
      </c>
      <c r="E655" s="331">
        <v>65</v>
      </c>
      <c r="F655" s="331"/>
      <c r="G655" s="333">
        <f t="shared" si="18"/>
        <v>4496.8699999999844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291</v>
      </c>
      <c r="B656" s="330">
        <v>40</v>
      </c>
      <c r="C656" s="298">
        <v>46134</v>
      </c>
      <c r="D656" s="299" t="s">
        <v>316</v>
      </c>
      <c r="E656" s="331"/>
      <c r="F656" s="331">
        <v>838.69</v>
      </c>
      <c r="G656" s="333">
        <f t="shared" si="18"/>
        <v>4561.8699999999844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46134</v>
      </c>
      <c r="D657" s="299" t="s">
        <v>317</v>
      </c>
      <c r="E657" s="331">
        <v>17.03</v>
      </c>
      <c r="F657" s="331"/>
      <c r="G657" s="333">
        <f t="shared" si="18"/>
        <v>3723.1799999999848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46134</v>
      </c>
      <c r="D658" s="299" t="s">
        <v>312</v>
      </c>
      <c r="E658" s="331">
        <v>51.94</v>
      </c>
      <c r="F658" s="331"/>
      <c r="G658" s="333">
        <f t="shared" si="18"/>
        <v>3740.209999999985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46134</v>
      </c>
      <c r="D659" s="299" t="s">
        <v>306</v>
      </c>
      <c r="E659" s="331">
        <v>226.7</v>
      </c>
      <c r="F659" s="331"/>
      <c r="G659" s="333">
        <f t="shared" si="18"/>
        <v>3792.1499999999851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46133</v>
      </c>
      <c r="D660" s="299" t="s">
        <v>318</v>
      </c>
      <c r="E660" s="331">
        <v>70</v>
      </c>
      <c r="F660" s="331"/>
      <c r="G660" s="333">
        <f t="shared" si="18"/>
        <v>4018.8499999999849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46133</v>
      </c>
      <c r="D661" s="299" t="s">
        <v>319</v>
      </c>
      <c r="E661" s="331">
        <v>14.26</v>
      </c>
      <c r="F661" s="331"/>
      <c r="G661" s="333">
        <f t="shared" si="18"/>
        <v>4088.8499999999849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46133</v>
      </c>
      <c r="D662" s="299" t="s">
        <v>320</v>
      </c>
      <c r="E662" s="331">
        <v>8.51</v>
      </c>
      <c r="F662" s="331"/>
      <c r="G662" s="333">
        <f t="shared" si="18"/>
        <v>4103.1099999999851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46133</v>
      </c>
      <c r="D663" s="299" t="s">
        <v>321</v>
      </c>
      <c r="E663" s="331">
        <v>20</v>
      </c>
      <c r="F663" s="331"/>
      <c r="G663" s="333">
        <f t="shared" si="18"/>
        <v>4111.6199999999853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23</v>
      </c>
      <c r="C664" s="298">
        <v>46133</v>
      </c>
      <c r="D664" s="299" t="s">
        <v>67</v>
      </c>
      <c r="E664" s="331">
        <v>650.88</v>
      </c>
      <c r="F664" s="331"/>
      <c r="G664" s="333">
        <f t="shared" si="18"/>
        <v>4131.6199999999853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46133</v>
      </c>
      <c r="D665" s="299" t="s">
        <v>322</v>
      </c>
      <c r="E665" s="331">
        <v>15</v>
      </c>
      <c r="F665" s="331"/>
      <c r="G665" s="333">
        <f t="shared" si="18"/>
        <v>4782.4999999999854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5</v>
      </c>
      <c r="C666" s="298">
        <v>46133</v>
      </c>
      <c r="D666" s="299" t="s">
        <v>322</v>
      </c>
      <c r="E666" s="331">
        <v>250</v>
      </c>
      <c r="F666" s="331"/>
      <c r="G666" s="333">
        <f t="shared" si="18"/>
        <v>4797.4999999999854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22</v>
      </c>
      <c r="C667" s="298">
        <v>46132</v>
      </c>
      <c r="D667" s="299" t="s">
        <v>323</v>
      </c>
      <c r="E667" s="331">
        <v>20.22</v>
      </c>
      <c r="F667" s="331"/>
      <c r="G667" s="333">
        <f t="shared" si="18"/>
        <v>5047.4999999999854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46132</v>
      </c>
      <c r="D668" s="299" t="s">
        <v>403</v>
      </c>
      <c r="E668" s="331">
        <v>44</v>
      </c>
      <c r="F668" s="331"/>
      <c r="G668" s="333">
        <f t="shared" si="18"/>
        <v>5067.7199999999857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46132</v>
      </c>
      <c r="D669" s="299" t="s">
        <v>324</v>
      </c>
      <c r="E669" s="331">
        <v>12.01</v>
      </c>
      <c r="F669" s="331"/>
      <c r="G669" s="333">
        <f t="shared" si="18"/>
        <v>5111.7199999999857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46132</v>
      </c>
      <c r="D670" s="299" t="s">
        <v>296</v>
      </c>
      <c r="E670" s="331">
        <v>12.21</v>
      </c>
      <c r="F670" s="331"/>
      <c r="G670" s="333">
        <f t="shared" si="18"/>
        <v>5123.7299999999859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46132</v>
      </c>
      <c r="D671" s="299" t="s">
        <v>325</v>
      </c>
      <c r="E671" s="331">
        <v>46.4</v>
      </c>
      <c r="F671" s="331"/>
      <c r="G671" s="333">
        <f t="shared" si="18"/>
        <v>5135.939999999986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46131</v>
      </c>
      <c r="D672" s="299" t="s">
        <v>326</v>
      </c>
      <c r="E672" s="331">
        <v>31.7</v>
      </c>
      <c r="F672" s="331"/>
      <c r="G672" s="333">
        <f t="shared" si="18"/>
        <v>5182.3399999999856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46131</v>
      </c>
      <c r="D673" s="299" t="s">
        <v>327</v>
      </c>
      <c r="E673" s="331">
        <v>11.11</v>
      </c>
      <c r="F673" s="331"/>
      <c r="G673" s="333">
        <f t="shared" si="18"/>
        <v>5214.0399999999854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46131</v>
      </c>
      <c r="D674" s="299" t="s">
        <v>306</v>
      </c>
      <c r="E674" s="331">
        <v>79.16</v>
      </c>
      <c r="F674" s="331"/>
      <c r="G674" s="333">
        <f t="shared" si="18"/>
        <v>5225.1499999999851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22</v>
      </c>
      <c r="C675" s="298">
        <v>46131</v>
      </c>
      <c r="D675" s="299" t="s">
        <v>328</v>
      </c>
      <c r="E675" s="331">
        <v>7.46</v>
      </c>
      <c r="F675" s="331"/>
      <c r="G675" s="333">
        <f t="shared" si="18"/>
        <v>5304.3099999999849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46131</v>
      </c>
      <c r="D676" s="299" t="s">
        <v>300</v>
      </c>
      <c r="E676" s="331">
        <v>13.83</v>
      </c>
      <c r="F676" s="331"/>
      <c r="G676" s="333">
        <f t="shared" si="18"/>
        <v>5311.769999999985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46131</v>
      </c>
      <c r="D677" s="299" t="s">
        <v>300</v>
      </c>
      <c r="E677" s="331">
        <v>30</v>
      </c>
      <c r="F677" s="331"/>
      <c r="G677" s="333">
        <f t="shared" si="18"/>
        <v>5325.5999999999849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46131</v>
      </c>
      <c r="D678" s="299" t="s">
        <v>300</v>
      </c>
      <c r="E678" s="331">
        <v>15.17</v>
      </c>
      <c r="F678" s="331"/>
      <c r="G678" s="333">
        <f t="shared" si="18"/>
        <v>5355.5999999999849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46130</v>
      </c>
      <c r="D679" s="299" t="s">
        <v>329</v>
      </c>
      <c r="E679" s="331">
        <v>75.55</v>
      </c>
      <c r="F679" s="331"/>
      <c r="G679" s="333">
        <f t="shared" si="18"/>
        <v>5370.769999999985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46130</v>
      </c>
      <c r="D680" s="299" t="s">
        <v>330</v>
      </c>
      <c r="E680" s="331">
        <v>26</v>
      </c>
      <c r="F680" s="331"/>
      <c r="G680" s="333">
        <f t="shared" si="18"/>
        <v>5446.3199999999852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46130</v>
      </c>
      <c r="D681" s="299" t="s">
        <v>311</v>
      </c>
      <c r="E681" s="331">
        <v>25.28</v>
      </c>
      <c r="F681" s="331"/>
      <c r="G681" s="333">
        <f t="shared" si="18"/>
        <v>5472.3199999999852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3</v>
      </c>
      <c r="C682" s="298">
        <v>46130</v>
      </c>
      <c r="D682" s="299" t="s">
        <v>296</v>
      </c>
      <c r="E682" s="331">
        <v>7.76</v>
      </c>
      <c r="F682" s="331"/>
      <c r="G682" s="333">
        <f t="shared" si="18"/>
        <v>5497.5999999999849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22</v>
      </c>
      <c r="C683" s="298">
        <v>46130</v>
      </c>
      <c r="D683" s="299" t="s">
        <v>401</v>
      </c>
      <c r="E683" s="331">
        <v>13.84</v>
      </c>
      <c r="F683" s="331"/>
      <c r="G683" s="333">
        <f t="shared" si="18"/>
        <v>5505.3599999999851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287</v>
      </c>
      <c r="B684" s="330" t="s">
        <v>287</v>
      </c>
      <c r="C684" s="298">
        <v>46130</v>
      </c>
      <c r="D684" s="299" t="s">
        <v>331</v>
      </c>
      <c r="E684" s="331">
        <v>578.57000000000005</v>
      </c>
      <c r="F684" s="331">
        <v>578.57000000000005</v>
      </c>
      <c r="G684" s="333">
        <f t="shared" si="18"/>
        <v>5519.1999999999853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46129</v>
      </c>
      <c r="D685" s="299" t="s">
        <v>324</v>
      </c>
      <c r="E685" s="331">
        <v>12.84</v>
      </c>
      <c r="F685" s="331"/>
      <c r="G685" s="333">
        <f t="shared" si="18"/>
        <v>5519.1999999999853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46129</v>
      </c>
      <c r="D686" s="299" t="s">
        <v>332</v>
      </c>
      <c r="E686" s="331">
        <v>59.71</v>
      </c>
      <c r="F686" s="331"/>
      <c r="G686" s="333">
        <f t="shared" si="18"/>
        <v>5532.0399999999854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21</v>
      </c>
      <c r="C687" s="298">
        <v>46129</v>
      </c>
      <c r="D687" s="299" t="s">
        <v>194</v>
      </c>
      <c r="E687" s="331">
        <v>75.599999999999994</v>
      </c>
      <c r="F687" s="331"/>
      <c r="G687" s="333">
        <f t="shared" si="18"/>
        <v>5591.7499999999854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43</v>
      </c>
      <c r="C688" s="298">
        <v>46129</v>
      </c>
      <c r="D688" s="299" t="s">
        <v>333</v>
      </c>
      <c r="E688" s="331">
        <v>22.35</v>
      </c>
      <c r="F688" s="331"/>
      <c r="G688" s="333">
        <f t="shared" si="18"/>
        <v>5667.3499999999858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42</v>
      </c>
      <c r="C689" s="298">
        <v>46129</v>
      </c>
      <c r="D689" s="299" t="s">
        <v>333</v>
      </c>
      <c r="E689" s="331">
        <v>37.25</v>
      </c>
      <c r="F689" s="331"/>
      <c r="G689" s="333">
        <f t="shared" si="18"/>
        <v>5689.6999999999862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46129</v>
      </c>
      <c r="D690" s="299" t="s">
        <v>319</v>
      </c>
      <c r="E690" s="331">
        <v>35.119999999999997</v>
      </c>
      <c r="F690" s="331"/>
      <c r="G690" s="333">
        <f t="shared" si="18"/>
        <v>5726.9499999999862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46129</v>
      </c>
      <c r="D691" s="299" t="s">
        <v>296</v>
      </c>
      <c r="E691" s="331">
        <v>8.7200000000000006</v>
      </c>
      <c r="F691" s="331"/>
      <c r="G691" s="333">
        <f t="shared" si="18"/>
        <v>5762.0699999999861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46129</v>
      </c>
      <c r="D692" s="299" t="s">
        <v>334</v>
      </c>
      <c r="E692" s="331">
        <v>13.21</v>
      </c>
      <c r="F692" s="331"/>
      <c r="G692" s="333">
        <f t="shared" si="18"/>
        <v>5770.7899999999863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17</v>
      </c>
      <c r="C693" s="298">
        <v>46129</v>
      </c>
      <c r="D693" s="299" t="s">
        <v>188</v>
      </c>
      <c r="E693" s="331">
        <v>42.65</v>
      </c>
      <c r="F693" s="331"/>
      <c r="G693" s="333">
        <f t="shared" si="18"/>
        <v>5783.9999999999864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335</v>
      </c>
      <c r="B694" s="330" t="s">
        <v>335</v>
      </c>
      <c r="C694" s="298">
        <v>46129</v>
      </c>
      <c r="D694" s="299" t="s">
        <v>336</v>
      </c>
      <c r="E694" s="331">
        <v>130.31</v>
      </c>
      <c r="F694" s="331"/>
      <c r="G694" s="333">
        <f t="shared" si="18"/>
        <v>5826.649999999986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15</v>
      </c>
      <c r="C695" s="298">
        <v>46129</v>
      </c>
      <c r="D695" s="299" t="s">
        <v>185</v>
      </c>
      <c r="E695" s="331">
        <v>131.22999999999999</v>
      </c>
      <c r="F695" s="331"/>
      <c r="G695" s="333">
        <f t="shared" si="18"/>
        <v>5956.9599999999864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46129</v>
      </c>
      <c r="D696" s="299" t="s">
        <v>337</v>
      </c>
      <c r="E696" s="331">
        <v>210</v>
      </c>
      <c r="F696" s="331"/>
      <c r="G696" s="333">
        <f t="shared" si="18"/>
        <v>6088.189999999986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23</v>
      </c>
      <c r="C697" s="298">
        <v>46129</v>
      </c>
      <c r="D697" s="299" t="s">
        <v>63</v>
      </c>
      <c r="E697" s="331">
        <v>529.46</v>
      </c>
      <c r="F697" s="331"/>
      <c r="G697" s="333">
        <f t="shared" si="18"/>
        <v>6298.189999999986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7</v>
      </c>
      <c r="C698" s="298">
        <v>46129</v>
      </c>
      <c r="D698" s="299" t="s">
        <v>338</v>
      </c>
      <c r="E698" s="331">
        <v>32.78</v>
      </c>
      <c r="F698" s="331"/>
      <c r="G698" s="333">
        <f t="shared" si="18"/>
        <v>6827.649999999986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46128</v>
      </c>
      <c r="D699" s="299" t="s">
        <v>310</v>
      </c>
      <c r="E699" s="331">
        <v>44.41</v>
      </c>
      <c r="F699" s="331"/>
      <c r="G699" s="333">
        <f t="shared" si="18"/>
        <v>6860.4299999999857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16</v>
      </c>
      <c r="C700" s="298">
        <v>46128</v>
      </c>
      <c r="D700" s="299" t="s">
        <v>339</v>
      </c>
      <c r="E700" s="331">
        <v>15</v>
      </c>
      <c r="F700" s="331"/>
      <c r="G700" s="333">
        <f t="shared" si="18"/>
        <v>6904.8399999999856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46128</v>
      </c>
      <c r="D701" s="299" t="s">
        <v>301</v>
      </c>
      <c r="E701" s="331">
        <v>41.95</v>
      </c>
      <c r="F701" s="331"/>
      <c r="G701" s="333">
        <f t="shared" si="18"/>
        <v>6919.8399999999856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5</v>
      </c>
      <c r="C702" s="298">
        <v>46128</v>
      </c>
      <c r="D702" s="299" t="s">
        <v>340</v>
      </c>
      <c r="E702" s="331">
        <v>21.3</v>
      </c>
      <c r="F702" s="331"/>
      <c r="G702" s="333">
        <f t="shared" si="18"/>
        <v>6961.7899999999854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46128</v>
      </c>
      <c r="D703" s="299" t="s">
        <v>296</v>
      </c>
      <c r="E703" s="331">
        <v>70.03</v>
      </c>
      <c r="F703" s="331"/>
      <c r="G703" s="333">
        <f t="shared" si="18"/>
        <v>6983.0899999999856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46128</v>
      </c>
      <c r="D704" s="299" t="s">
        <v>296</v>
      </c>
      <c r="E704" s="331">
        <v>11.48</v>
      </c>
      <c r="F704" s="331"/>
      <c r="G704" s="333">
        <f t="shared" si="18"/>
        <v>7053.1199999999853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46128</v>
      </c>
      <c r="D705" s="299" t="s">
        <v>341</v>
      </c>
      <c r="E705" s="331">
        <v>26.61</v>
      </c>
      <c r="F705" s="331"/>
      <c r="G705" s="333">
        <f t="shared" si="18"/>
        <v>7064.5999999999849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46128</v>
      </c>
      <c r="D706" s="299" t="s">
        <v>342</v>
      </c>
      <c r="E706" s="331">
        <v>42.59</v>
      </c>
      <c r="F706" s="331"/>
      <c r="G706" s="333">
        <f t="shared" si="18"/>
        <v>7091.2099999999846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46128</v>
      </c>
      <c r="D707" s="299" t="s">
        <v>300</v>
      </c>
      <c r="E707" s="331">
        <v>20.58</v>
      </c>
      <c r="F707" s="331"/>
      <c r="G707" s="333">
        <f t="shared" si="18"/>
        <v>7133.7999999999847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11</v>
      </c>
      <c r="C708" s="298">
        <v>46128</v>
      </c>
      <c r="D708" s="299" t="s">
        <v>178</v>
      </c>
      <c r="E708" s="331">
        <v>267.91000000000003</v>
      </c>
      <c r="F708" s="331"/>
      <c r="G708" s="333">
        <f t="shared" si="18"/>
        <v>7154.3799999999846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41</v>
      </c>
      <c r="C709" s="298">
        <v>46128</v>
      </c>
      <c r="D709" s="299" t="s">
        <v>299</v>
      </c>
      <c r="E709" s="331"/>
      <c r="F709" s="331">
        <v>300</v>
      </c>
      <c r="G709" s="333">
        <f t="shared" si="18"/>
        <v>7422.2899999999845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291</v>
      </c>
      <c r="B710" s="330">
        <v>39</v>
      </c>
      <c r="C710" s="298">
        <v>46128</v>
      </c>
      <c r="D710" s="299" t="s">
        <v>292</v>
      </c>
      <c r="E710" s="331"/>
      <c r="F710" s="331">
        <v>2763.78</v>
      </c>
      <c r="G710" s="333">
        <f t="shared" si="18"/>
        <v>7122.2899999999845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46127</v>
      </c>
      <c r="D711" s="299" t="s">
        <v>343</v>
      </c>
      <c r="E711" s="331">
        <v>93.71</v>
      </c>
      <c r="F711" s="331">
        <v>93.71</v>
      </c>
      <c r="G711" s="333">
        <f t="shared" si="18"/>
        <v>4358.5099999999848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46127</v>
      </c>
      <c r="D712" s="299" t="s">
        <v>344</v>
      </c>
      <c r="E712" s="331">
        <v>27</v>
      </c>
      <c r="F712" s="331"/>
      <c r="G712" s="333">
        <f t="shared" si="18"/>
        <v>4358.5099999999848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291</v>
      </c>
      <c r="B713" s="330">
        <v>38</v>
      </c>
      <c r="C713" s="298">
        <v>46127</v>
      </c>
      <c r="D713" s="299" t="s">
        <v>293</v>
      </c>
      <c r="E713" s="331"/>
      <c r="F713" s="331">
        <v>4597.82</v>
      </c>
      <c r="G713" s="333">
        <f t="shared" si="18"/>
        <v>4385.5099999999848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46127</v>
      </c>
      <c r="D714" s="299" t="s">
        <v>296</v>
      </c>
      <c r="E714" s="331">
        <v>14.67</v>
      </c>
      <c r="F714" s="331"/>
      <c r="G714" s="333">
        <f t="shared" si="18"/>
        <v>-212.31000000001481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46127</v>
      </c>
      <c r="D715" s="299" t="s">
        <v>345</v>
      </c>
      <c r="E715" s="331">
        <v>102.2</v>
      </c>
      <c r="F715" s="331"/>
      <c r="G715" s="333">
        <f t="shared" si="18"/>
        <v>-197.64000000001482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46126</v>
      </c>
      <c r="D716" s="299" t="s">
        <v>319</v>
      </c>
      <c r="E716" s="331">
        <v>15.53</v>
      </c>
      <c r="F716" s="331"/>
      <c r="G716" s="333">
        <f t="shared" si="18"/>
        <v>-95.440000000014805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24</v>
      </c>
      <c r="C717" s="298">
        <v>46126</v>
      </c>
      <c r="D717" s="299" t="s">
        <v>860</v>
      </c>
      <c r="E717" s="331">
        <v>105.33</v>
      </c>
      <c r="F717" s="331"/>
      <c r="G717" s="333">
        <f t="shared" si="18"/>
        <v>-79.910000000014804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46125</v>
      </c>
      <c r="D718" s="299" t="s">
        <v>346</v>
      </c>
      <c r="E718" s="331">
        <v>11.64</v>
      </c>
      <c r="F718" s="331"/>
      <c r="G718" s="333">
        <f t="shared" si="18"/>
        <v>25.419999999985201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46125</v>
      </c>
      <c r="D719" s="299" t="s">
        <v>306</v>
      </c>
      <c r="E719" s="331">
        <v>50.71</v>
      </c>
      <c r="F719" s="331"/>
      <c r="G719" s="333">
        <f t="shared" si="18"/>
        <v>37.059999999985202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46125</v>
      </c>
      <c r="D720" s="299" t="s">
        <v>334</v>
      </c>
      <c r="E720" s="331">
        <v>11.06</v>
      </c>
      <c r="F720" s="331"/>
      <c r="G720" s="333">
        <f t="shared" si="18"/>
        <v>87.769999999985203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46125</v>
      </c>
      <c r="D721" s="299" t="s">
        <v>295</v>
      </c>
      <c r="E721" s="331">
        <v>35.979999999999997</v>
      </c>
      <c r="F721" s="331"/>
      <c r="G721" s="333">
        <f t="shared" si="18"/>
        <v>98.829999999985205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46125</v>
      </c>
      <c r="D722" s="299" t="s">
        <v>347</v>
      </c>
      <c r="E722" s="331">
        <v>7.83</v>
      </c>
      <c r="F722" s="331"/>
      <c r="G722" s="333">
        <f t="shared" si="18"/>
        <v>134.80999999998519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3</v>
      </c>
      <c r="C723" s="298">
        <v>46125</v>
      </c>
      <c r="D723" s="299" t="s">
        <v>348</v>
      </c>
      <c r="E723" s="331">
        <v>4.1900000000000004</v>
      </c>
      <c r="F723" s="331"/>
      <c r="G723" s="333">
        <f t="shared" si="18"/>
        <v>142.63999999998521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46125</v>
      </c>
      <c r="D724" s="299" t="s">
        <v>349</v>
      </c>
      <c r="E724" s="331">
        <v>39.25</v>
      </c>
      <c r="F724" s="331"/>
      <c r="G724" s="333">
        <f t="shared" si="18"/>
        <v>146.8299999999852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46125</v>
      </c>
      <c r="D725" s="299" t="s">
        <v>350</v>
      </c>
      <c r="E725" s="331">
        <v>318.36</v>
      </c>
      <c r="F725" s="331">
        <v>318.36</v>
      </c>
      <c r="G725" s="333">
        <f t="shared" si="18"/>
        <v>186.0799999999852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19</v>
      </c>
      <c r="C726" s="298">
        <v>46125</v>
      </c>
      <c r="D726" s="299" t="s">
        <v>191</v>
      </c>
      <c r="E726" s="331">
        <v>200</v>
      </c>
      <c r="F726" s="331"/>
      <c r="G726" s="333">
        <f t="shared" si="18"/>
        <v>186.0799999999852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46124</v>
      </c>
      <c r="D727" s="299" t="s">
        <v>304</v>
      </c>
      <c r="E727" s="331">
        <v>136.05000000000001</v>
      </c>
      <c r="F727" s="331"/>
      <c r="G727" s="333">
        <f t="shared" si="18"/>
        <v>386.0799999999852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46124</v>
      </c>
      <c r="D728" s="299" t="s">
        <v>348</v>
      </c>
      <c r="E728" s="331">
        <v>13.09</v>
      </c>
      <c r="F728" s="331"/>
      <c r="G728" s="333">
        <f t="shared" si="18"/>
        <v>522.12999999998522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46124</v>
      </c>
      <c r="D729" s="299" t="s">
        <v>319</v>
      </c>
      <c r="E729" s="331">
        <v>24.47</v>
      </c>
      <c r="F729" s="331"/>
      <c r="G729" s="333">
        <f t="shared" si="18"/>
        <v>535.21999999998525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46124</v>
      </c>
      <c r="D730" s="299" t="s">
        <v>319</v>
      </c>
      <c r="E730" s="331">
        <v>14.29</v>
      </c>
      <c r="F730" s="331"/>
      <c r="G730" s="333">
        <f t="shared" si="18"/>
        <v>559.68999999998528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22</v>
      </c>
      <c r="C731" s="298">
        <v>46124</v>
      </c>
      <c r="D731" s="299" t="s">
        <v>835</v>
      </c>
      <c r="E731" s="331">
        <v>9.57</v>
      </c>
      <c r="F731" s="331"/>
      <c r="G731" s="333">
        <f t="shared" si="18"/>
        <v>573.97999999998524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3</v>
      </c>
      <c r="C732" s="298">
        <v>46124</v>
      </c>
      <c r="D732" s="299" t="s">
        <v>351</v>
      </c>
      <c r="E732" s="331">
        <v>25</v>
      </c>
      <c r="F732" s="331"/>
      <c r="G732" s="333">
        <f t="shared" si="18"/>
        <v>583.54999999998529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22</v>
      </c>
      <c r="C733" s="298">
        <v>46123</v>
      </c>
      <c r="D733" s="299" t="s">
        <v>352</v>
      </c>
      <c r="E733" s="331">
        <v>19.16</v>
      </c>
      <c r="F733" s="331"/>
      <c r="G733" s="333">
        <f t="shared" si="18"/>
        <v>608.54999999998529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46123</v>
      </c>
      <c r="D734" s="299" t="s">
        <v>301</v>
      </c>
      <c r="E734" s="331">
        <v>20.91</v>
      </c>
      <c r="F734" s="331"/>
      <c r="G734" s="333">
        <f t="shared" si="18"/>
        <v>627.70999999998526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46123</v>
      </c>
      <c r="D735" s="299" t="s">
        <v>296</v>
      </c>
      <c r="E735" s="331">
        <v>12.44</v>
      </c>
      <c r="F735" s="331"/>
      <c r="G735" s="333">
        <f t="shared" si="18"/>
        <v>648.61999999998523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46123</v>
      </c>
      <c r="D736" s="299" t="s">
        <v>353</v>
      </c>
      <c r="E736" s="331">
        <v>41.34</v>
      </c>
      <c r="F736" s="331"/>
      <c r="G736" s="333">
        <f t="shared" si="18"/>
        <v>661.05999999998528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46122</v>
      </c>
      <c r="D737" s="299" t="s">
        <v>446</v>
      </c>
      <c r="E737" s="331">
        <v>-0.04</v>
      </c>
      <c r="F737" s="331"/>
      <c r="G737" s="333">
        <f t="shared" si="18"/>
        <v>702.39999999998531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5</v>
      </c>
      <c r="C738" s="298">
        <v>46122</v>
      </c>
      <c r="D738" s="299" t="s">
        <v>354</v>
      </c>
      <c r="E738" s="331">
        <v>372</v>
      </c>
      <c r="F738" s="331"/>
      <c r="G738" s="333">
        <f t="shared" si="18"/>
        <v>702.35999999998535</v>
      </c>
      <c r="H738" s="334" t="s">
        <v>298</v>
      </c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46122</v>
      </c>
      <c r="D739" s="299" t="s">
        <v>355</v>
      </c>
      <c r="E739" s="331">
        <v>15.22</v>
      </c>
      <c r="F739" s="331"/>
      <c r="G739" s="333">
        <f t="shared" si="18"/>
        <v>1074.3599999999853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46122</v>
      </c>
      <c r="D740" s="299" t="s">
        <v>296</v>
      </c>
      <c r="E740" s="331">
        <v>9.5500000000000007</v>
      </c>
      <c r="F740" s="331"/>
      <c r="G740" s="333">
        <f t="shared" si="18"/>
        <v>1089.5799999999854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46122</v>
      </c>
      <c r="D741" s="299" t="s">
        <v>356</v>
      </c>
      <c r="E741" s="331">
        <v>52.65</v>
      </c>
      <c r="F741" s="331"/>
      <c r="G741" s="333">
        <f t="shared" si="18"/>
        <v>1099.1299999999853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1</v>
      </c>
      <c r="C742" s="298">
        <v>46122</v>
      </c>
      <c r="D742" s="299" t="s">
        <v>311</v>
      </c>
      <c r="E742" s="331">
        <v>68.989999999999995</v>
      </c>
      <c r="F742" s="331"/>
      <c r="G742" s="333">
        <f t="shared" si="18"/>
        <v>1151.7799999999854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46122</v>
      </c>
      <c r="D743" s="299" t="s">
        <v>324</v>
      </c>
      <c r="E743" s="331">
        <v>17.37</v>
      </c>
      <c r="F743" s="331"/>
      <c r="G743" s="333">
        <f t="shared" si="18"/>
        <v>1220.7699999999854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46121</v>
      </c>
      <c r="D744" s="299" t="s">
        <v>357</v>
      </c>
      <c r="E744" s="331">
        <v>64.42</v>
      </c>
      <c r="F744" s="331"/>
      <c r="G744" s="333">
        <f t="shared" si="18"/>
        <v>1238.1399999999853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46121</v>
      </c>
      <c r="D745" s="299" t="s">
        <v>358</v>
      </c>
      <c r="E745" s="331">
        <v>9.4700000000000006</v>
      </c>
      <c r="F745" s="331"/>
      <c r="G745" s="333">
        <f t="shared" si="18"/>
        <v>1302.5599999999854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5</v>
      </c>
      <c r="C746" s="298">
        <v>46121</v>
      </c>
      <c r="D746" s="299" t="s">
        <v>854</v>
      </c>
      <c r="E746" s="331">
        <v>10.68</v>
      </c>
      <c r="F746" s="331"/>
      <c r="G746" s="333">
        <f t="shared" si="18"/>
        <v>1312.0299999999854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7</v>
      </c>
      <c r="C747" s="298">
        <v>46121</v>
      </c>
      <c r="D747" s="299" t="s">
        <v>359</v>
      </c>
      <c r="E747" s="331">
        <v>68.010000000000005</v>
      </c>
      <c r="F747" s="331"/>
      <c r="G747" s="333">
        <f t="shared" si="18"/>
        <v>1322.7099999999855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46121</v>
      </c>
      <c r="D748" s="299" t="s">
        <v>310</v>
      </c>
      <c r="E748" s="331">
        <v>40.85</v>
      </c>
      <c r="F748" s="331"/>
      <c r="G748" s="333">
        <f t="shared" si="18"/>
        <v>1390.7199999999855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46121</v>
      </c>
      <c r="D749" s="299" t="s">
        <v>360</v>
      </c>
      <c r="E749" s="331">
        <v>25</v>
      </c>
      <c r="F749" s="331"/>
      <c r="G749" s="333">
        <f t="shared" si="18"/>
        <v>1431.5699999999854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18</v>
      </c>
      <c r="C750" s="298">
        <v>46120</v>
      </c>
      <c r="D750" s="299" t="s">
        <v>361</v>
      </c>
      <c r="E750" s="331">
        <v>400</v>
      </c>
      <c r="F750" s="331"/>
      <c r="G750" s="333">
        <f t="shared" si="18"/>
        <v>1456.5699999999854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335</v>
      </c>
      <c r="B751" s="330" t="s">
        <v>335</v>
      </c>
      <c r="C751" s="298">
        <v>46120</v>
      </c>
      <c r="D751" s="299" t="s">
        <v>447</v>
      </c>
      <c r="E751" s="331">
        <v>44.96</v>
      </c>
      <c r="F751" s="331"/>
      <c r="G751" s="333">
        <f t="shared" si="18"/>
        <v>1856.5699999999854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13</v>
      </c>
      <c r="C752" s="298">
        <v>46120</v>
      </c>
      <c r="D752" s="299" t="s">
        <v>182</v>
      </c>
      <c r="E752" s="331">
        <v>104.98</v>
      </c>
      <c r="F752" s="331"/>
      <c r="G752" s="333">
        <f t="shared" si="18"/>
        <v>1901.5299999999854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46120</v>
      </c>
      <c r="D753" s="299" t="s">
        <v>296</v>
      </c>
      <c r="E753" s="331">
        <v>13.8</v>
      </c>
      <c r="F753" s="331"/>
      <c r="G753" s="333">
        <f t="shared" si="18"/>
        <v>2006.5099999999854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46120</v>
      </c>
      <c r="D754" s="299" t="s">
        <v>295</v>
      </c>
      <c r="E754" s="331">
        <v>37.92</v>
      </c>
      <c r="F754" s="331"/>
      <c r="G754" s="333">
        <f t="shared" si="18"/>
        <v>2020.3099999999854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6</v>
      </c>
      <c r="C755" s="298">
        <v>46120</v>
      </c>
      <c r="D755" s="299" t="s">
        <v>300</v>
      </c>
      <c r="E755" s="331">
        <v>56.68</v>
      </c>
      <c r="F755" s="331"/>
      <c r="G755" s="333">
        <f t="shared" si="18"/>
        <v>2058.2299999999855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46120</v>
      </c>
      <c r="D756" s="299" t="s">
        <v>362</v>
      </c>
      <c r="E756" s="331">
        <v>29.26</v>
      </c>
      <c r="F756" s="331"/>
      <c r="G756" s="333">
        <f t="shared" si="18"/>
        <v>2114.9099999999853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9</v>
      </c>
      <c r="C757" s="298">
        <v>46119</v>
      </c>
      <c r="D757" s="299" t="s">
        <v>58</v>
      </c>
      <c r="E757" s="331">
        <v>1281.53</v>
      </c>
      <c r="F757" s="331"/>
      <c r="G757" s="333">
        <f t="shared" si="18"/>
        <v>2144.1699999999855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46119</v>
      </c>
      <c r="D758" s="299" t="s">
        <v>363</v>
      </c>
      <c r="E758" s="331">
        <v>25.84</v>
      </c>
      <c r="F758" s="331"/>
      <c r="G758" s="333">
        <f t="shared" si="18"/>
        <v>3425.6999999999853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46119</v>
      </c>
      <c r="D759" s="299" t="s">
        <v>319</v>
      </c>
      <c r="E759" s="331">
        <v>12.05</v>
      </c>
      <c r="F759" s="331"/>
      <c r="G759" s="333">
        <f t="shared" si="18"/>
        <v>3451.5399999999854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4</v>
      </c>
      <c r="C760" s="298">
        <v>46119</v>
      </c>
      <c r="D760" s="299" t="s">
        <v>334</v>
      </c>
      <c r="E760" s="331">
        <v>82.04</v>
      </c>
      <c r="F760" s="331"/>
      <c r="G760" s="333">
        <f t="shared" si="18"/>
        <v>3463.5899999999856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46119</v>
      </c>
      <c r="D761" s="299" t="s">
        <v>364</v>
      </c>
      <c r="E761" s="331">
        <v>22.92</v>
      </c>
      <c r="F761" s="331"/>
      <c r="G761" s="333">
        <f t="shared" si="18"/>
        <v>3545.6299999999856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5</v>
      </c>
      <c r="C762" s="298">
        <v>46118</v>
      </c>
      <c r="D762" s="299" t="s">
        <v>365</v>
      </c>
      <c r="E762" s="331">
        <v>400</v>
      </c>
      <c r="F762" s="331"/>
      <c r="G762" s="333">
        <f t="shared" si="18"/>
        <v>3568.5499999999856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14</v>
      </c>
      <c r="C763" s="298">
        <v>46118</v>
      </c>
      <c r="D763" s="299" t="s">
        <v>366</v>
      </c>
      <c r="E763" s="331">
        <v>66.67</v>
      </c>
      <c r="F763" s="331"/>
      <c r="G763" s="333">
        <f t="shared" si="18"/>
        <v>3968.5499999999856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14</v>
      </c>
      <c r="C764" s="298">
        <v>46118</v>
      </c>
      <c r="D764" s="299" t="s">
        <v>367</v>
      </c>
      <c r="E764" s="331">
        <v>70.25</v>
      </c>
      <c r="F764" s="331"/>
      <c r="G764" s="333">
        <f t="shared" si="18"/>
        <v>4035.2199999999857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46117</v>
      </c>
      <c r="D765" s="299" t="s">
        <v>368</v>
      </c>
      <c r="E765" s="331">
        <v>25.6</v>
      </c>
      <c r="F765" s="331"/>
      <c r="G765" s="333">
        <f t="shared" si="18"/>
        <v>4105.4699999999857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46117</v>
      </c>
      <c r="D766" s="299" t="s">
        <v>319</v>
      </c>
      <c r="E766" s="331">
        <v>8.56</v>
      </c>
      <c r="F766" s="331"/>
      <c r="G766" s="333">
        <f t="shared" si="18"/>
        <v>4131.0699999999861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46117</v>
      </c>
      <c r="D767" s="299" t="s">
        <v>369</v>
      </c>
      <c r="E767" s="331">
        <v>301.67</v>
      </c>
      <c r="F767" s="331"/>
      <c r="G767" s="333">
        <f t="shared" si="18"/>
        <v>4139.6299999999865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46116</v>
      </c>
      <c r="D768" s="299" t="s">
        <v>306</v>
      </c>
      <c r="E768" s="331">
        <v>176.85</v>
      </c>
      <c r="F768" s="331"/>
      <c r="G768" s="333">
        <f t="shared" si="18"/>
        <v>4441.2999999999865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46116</v>
      </c>
      <c r="D769" s="299" t="s">
        <v>311</v>
      </c>
      <c r="E769" s="331">
        <v>139.34</v>
      </c>
      <c r="F769" s="331"/>
      <c r="G769" s="333">
        <f t="shared" si="18"/>
        <v>4618.1499999999869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17</v>
      </c>
      <c r="C770" s="298">
        <v>46116</v>
      </c>
      <c r="D770" s="299" t="s">
        <v>370</v>
      </c>
      <c r="E770" s="331">
        <v>99</v>
      </c>
      <c r="F770" s="331"/>
      <c r="G770" s="333">
        <f t="shared" si="18"/>
        <v>4757.489999999987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46116</v>
      </c>
      <c r="D771" s="299" t="s">
        <v>371</v>
      </c>
      <c r="E771" s="331">
        <v>34</v>
      </c>
      <c r="F771" s="331"/>
      <c r="G771" s="333">
        <f t="shared" si="18"/>
        <v>4856.489999999987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3</v>
      </c>
      <c r="C772" s="298">
        <v>46116</v>
      </c>
      <c r="D772" s="299" t="s">
        <v>348</v>
      </c>
      <c r="E772" s="331">
        <v>10.24</v>
      </c>
      <c r="F772" s="331"/>
      <c r="G772" s="333">
        <f t="shared" si="18"/>
        <v>4890.489999999987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7</v>
      </c>
      <c r="C773" s="298">
        <v>46115</v>
      </c>
      <c r="D773" s="299" t="s">
        <v>372</v>
      </c>
      <c r="E773" s="331">
        <v>100</v>
      </c>
      <c r="F773" s="331"/>
      <c r="G773" s="333">
        <f t="shared" si="18"/>
        <v>4900.7299999999868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46115</v>
      </c>
      <c r="D774" s="299" t="s">
        <v>300</v>
      </c>
      <c r="E774" s="331">
        <v>7.68</v>
      </c>
      <c r="F774" s="331"/>
      <c r="G774" s="333">
        <f t="shared" si="18"/>
        <v>5000.7299999999868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46115</v>
      </c>
      <c r="D775" s="299" t="s">
        <v>296</v>
      </c>
      <c r="E775" s="331">
        <v>8.7200000000000006</v>
      </c>
      <c r="F775" s="331"/>
      <c r="G775" s="333">
        <f t="shared" si="18"/>
        <v>5008.4099999999871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46114</v>
      </c>
      <c r="D776" s="299" t="s">
        <v>373</v>
      </c>
      <c r="E776" s="331">
        <v>81.739999999999995</v>
      </c>
      <c r="F776" s="331"/>
      <c r="G776" s="333">
        <f t="shared" si="18"/>
        <v>5017.1299999999874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284</v>
      </c>
      <c r="B777" s="330">
        <v>36</v>
      </c>
      <c r="C777" s="298">
        <v>46114</v>
      </c>
      <c r="D777" s="299" t="s">
        <v>374</v>
      </c>
      <c r="E777" s="331">
        <v>50</v>
      </c>
      <c r="F777" s="331"/>
      <c r="G777" s="333">
        <f t="shared" si="18"/>
        <v>5098.8699999999872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22</v>
      </c>
      <c r="C778" s="298">
        <v>46114</v>
      </c>
      <c r="D778" s="299" t="s">
        <v>375</v>
      </c>
      <c r="E778" s="331">
        <v>6.37</v>
      </c>
      <c r="F778" s="331"/>
      <c r="G778" s="333">
        <f t="shared" si="18"/>
        <v>5148.8699999999872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46114</v>
      </c>
      <c r="D779" s="299" t="s">
        <v>326</v>
      </c>
      <c r="E779" s="331">
        <v>55.22</v>
      </c>
      <c r="F779" s="331"/>
      <c r="G779" s="333">
        <f t="shared" si="18"/>
        <v>5155.239999999987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46114</v>
      </c>
      <c r="D780" s="299" t="s">
        <v>319</v>
      </c>
      <c r="E780" s="331">
        <v>8.5</v>
      </c>
      <c r="F780" s="331"/>
      <c r="G780" s="333">
        <f t="shared" si="18"/>
        <v>5210.4599999999873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4</v>
      </c>
      <c r="C781" s="298">
        <v>46114</v>
      </c>
      <c r="D781" s="299" t="s">
        <v>334</v>
      </c>
      <c r="E781" s="331">
        <v>38.99</v>
      </c>
      <c r="F781" s="331"/>
      <c r="G781" s="333">
        <f t="shared" si="18"/>
        <v>5218.9599999999873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291</v>
      </c>
      <c r="B782" s="330">
        <v>39</v>
      </c>
      <c r="C782" s="298">
        <v>46113</v>
      </c>
      <c r="D782" s="299" t="s">
        <v>292</v>
      </c>
      <c r="E782" s="331"/>
      <c r="F782" s="331">
        <v>2763.78</v>
      </c>
      <c r="G782" s="333">
        <f t="shared" si="18"/>
        <v>5257.9499999999871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46113</v>
      </c>
      <c r="D783" s="299" t="s">
        <v>296</v>
      </c>
      <c r="E783" s="331">
        <v>36.090000000000003</v>
      </c>
      <c r="F783" s="331"/>
      <c r="G783" s="333">
        <f t="shared" si="18"/>
        <v>2494.1699999999869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46113</v>
      </c>
      <c r="D784" s="299" t="s">
        <v>310</v>
      </c>
      <c r="E784" s="331">
        <v>80</v>
      </c>
      <c r="F784" s="331"/>
      <c r="G784" s="333">
        <f t="shared" si="18"/>
        <v>2530.259999999987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7</v>
      </c>
      <c r="C785" s="298">
        <v>46113</v>
      </c>
      <c r="D785" s="299" t="s">
        <v>320</v>
      </c>
      <c r="E785" s="331">
        <v>47.84</v>
      </c>
      <c r="F785" s="331"/>
      <c r="G785" s="333">
        <f t="shared" si="18"/>
        <v>2610.259999999987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7</v>
      </c>
      <c r="C786" s="298">
        <v>46113</v>
      </c>
      <c r="D786" s="299" t="s">
        <v>320</v>
      </c>
      <c r="E786" s="331">
        <v>21.25</v>
      </c>
      <c r="F786" s="331"/>
      <c r="G786" s="333">
        <f t="shared" si="18"/>
        <v>2658.0999999999872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46113</v>
      </c>
      <c r="D787" s="299" t="s">
        <v>376</v>
      </c>
      <c r="E787" s="331">
        <v>42.9</v>
      </c>
      <c r="F787" s="331"/>
      <c r="G787" s="333">
        <f t="shared" si="18"/>
        <v>2679.3499999999872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284</v>
      </c>
      <c r="B788" s="330">
        <v>37</v>
      </c>
      <c r="C788" s="298">
        <v>46112</v>
      </c>
      <c r="D788" s="299" t="s">
        <v>377</v>
      </c>
      <c r="E788" s="331">
        <v>4309.58</v>
      </c>
      <c r="F788" s="331"/>
      <c r="G788" s="333">
        <f t="shared" si="18"/>
        <v>2722.2499999999873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286</v>
      </c>
      <c r="B789" s="330">
        <v>25</v>
      </c>
      <c r="C789" s="298">
        <v>46112</v>
      </c>
      <c r="D789" s="298" t="s">
        <v>204</v>
      </c>
      <c r="E789" s="331">
        <v>350</v>
      </c>
      <c r="F789" s="331"/>
      <c r="G789" s="333">
        <f t="shared" si="18"/>
        <v>7031.8299999999872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286</v>
      </c>
      <c r="B790" s="330">
        <v>26</v>
      </c>
      <c r="C790" s="298">
        <v>46112</v>
      </c>
      <c r="D790" s="298" t="s">
        <v>205</v>
      </c>
      <c r="E790" s="331">
        <v>320</v>
      </c>
      <c r="F790" s="331"/>
      <c r="G790" s="333">
        <f t="shared" si="18"/>
        <v>7381.8299999999872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286</v>
      </c>
      <c r="B791" s="330">
        <v>27</v>
      </c>
      <c r="C791" s="298">
        <v>46112</v>
      </c>
      <c r="D791" s="298" t="s">
        <v>206</v>
      </c>
      <c r="E791" s="331">
        <v>25</v>
      </c>
      <c r="F791" s="331"/>
      <c r="G791" s="333">
        <f t="shared" si="18"/>
        <v>7701.8299999999872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286</v>
      </c>
      <c r="B792" s="330">
        <v>28</v>
      </c>
      <c r="C792" s="298">
        <v>46112</v>
      </c>
      <c r="D792" s="298" t="s">
        <v>207</v>
      </c>
      <c r="E792" s="331">
        <v>25</v>
      </c>
      <c r="F792" s="331"/>
      <c r="G792" s="333">
        <f t="shared" si="18"/>
        <v>7726.8299999999872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286</v>
      </c>
      <c r="B793" s="330">
        <v>29</v>
      </c>
      <c r="C793" s="298">
        <v>46112</v>
      </c>
      <c r="D793" s="298" t="s">
        <v>208</v>
      </c>
      <c r="E793" s="331">
        <v>45</v>
      </c>
      <c r="F793" s="331"/>
      <c r="G793" s="333">
        <f t="shared" si="18"/>
        <v>7751.8299999999872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30</v>
      </c>
      <c r="C794" s="298">
        <v>46112</v>
      </c>
      <c r="D794" s="298" t="s">
        <v>209</v>
      </c>
      <c r="E794" s="331">
        <v>400</v>
      </c>
      <c r="F794" s="331"/>
      <c r="G794" s="333">
        <f t="shared" si="18"/>
        <v>7796.8299999999872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31</v>
      </c>
      <c r="C795" s="298">
        <v>46112</v>
      </c>
      <c r="D795" s="298" t="s">
        <v>210</v>
      </c>
      <c r="E795" s="331">
        <v>375</v>
      </c>
      <c r="F795" s="331"/>
      <c r="G795" s="333">
        <f t="shared" si="18"/>
        <v>8196.8299999999872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32</v>
      </c>
      <c r="C796" s="298">
        <v>46112</v>
      </c>
      <c r="D796" s="298" t="s">
        <v>211</v>
      </c>
      <c r="E796" s="331">
        <v>100</v>
      </c>
      <c r="F796" s="331"/>
      <c r="G796" s="333">
        <f t="shared" si="18"/>
        <v>8571.8299999999872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33</v>
      </c>
      <c r="C797" s="298">
        <v>46112</v>
      </c>
      <c r="D797" s="298" t="s">
        <v>212</v>
      </c>
      <c r="E797" s="331">
        <v>85</v>
      </c>
      <c r="F797" s="331"/>
      <c r="G797" s="333">
        <f t="shared" si="18"/>
        <v>8671.8299999999872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34</v>
      </c>
      <c r="C798" s="298">
        <v>46112</v>
      </c>
      <c r="D798" s="298" t="s">
        <v>213</v>
      </c>
      <c r="E798" s="331">
        <v>230</v>
      </c>
      <c r="F798" s="331"/>
      <c r="G798" s="333">
        <f t="shared" si="18"/>
        <v>8756.8299999999872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35</v>
      </c>
      <c r="C799" s="298">
        <v>46112</v>
      </c>
      <c r="D799" s="298" t="s">
        <v>214</v>
      </c>
      <c r="E799" s="331">
        <v>45</v>
      </c>
      <c r="F799" s="331"/>
      <c r="G799" s="333">
        <f t="shared" si="18"/>
        <v>8986.8299999999872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46112</v>
      </c>
      <c r="D800" s="298" t="s">
        <v>378</v>
      </c>
      <c r="E800" s="331">
        <v>40</v>
      </c>
      <c r="F800" s="331"/>
      <c r="G800" s="333">
        <f t="shared" si="18"/>
        <v>9031.8299999999872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42</v>
      </c>
      <c r="C801" s="298">
        <v>46112</v>
      </c>
      <c r="D801" s="298" t="s">
        <v>200</v>
      </c>
      <c r="E801" s="331">
        <v>59</v>
      </c>
      <c r="F801" s="331"/>
      <c r="G801" s="333">
        <f t="shared" si="18"/>
        <v>9071.8299999999872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43</v>
      </c>
      <c r="C802" s="298">
        <v>46112</v>
      </c>
      <c r="D802" s="298" t="s">
        <v>201</v>
      </c>
      <c r="E802" s="331">
        <v>42.84</v>
      </c>
      <c r="F802" s="331"/>
      <c r="G802" s="333">
        <f t="shared" si="18"/>
        <v>9130.8299999999872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46112</v>
      </c>
      <c r="D803" s="298" t="s">
        <v>300</v>
      </c>
      <c r="E803" s="331">
        <v>57.21</v>
      </c>
      <c r="F803" s="331"/>
      <c r="G803" s="333">
        <f t="shared" si="18"/>
        <v>9173.6699999999873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46112</v>
      </c>
      <c r="D804" s="298" t="s">
        <v>296</v>
      </c>
      <c r="E804" s="331">
        <v>11.18</v>
      </c>
      <c r="F804" s="331"/>
      <c r="G804" s="333">
        <f t="shared" si="18"/>
        <v>9230.8799999999865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10</v>
      </c>
      <c r="C805" s="298">
        <v>46112</v>
      </c>
      <c r="D805" s="298" t="s">
        <v>176</v>
      </c>
      <c r="E805" s="331">
        <v>17.899999999999999</v>
      </c>
      <c r="F805" s="331"/>
      <c r="G805" s="333">
        <f t="shared" si="18"/>
        <v>9242.0599999999868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46111</v>
      </c>
      <c r="D806" s="298" t="s">
        <v>334</v>
      </c>
      <c r="E806" s="331">
        <v>23.83</v>
      </c>
      <c r="F806" s="331"/>
      <c r="G806" s="333">
        <f t="shared" si="18"/>
        <v>9259.9599999999864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291</v>
      </c>
      <c r="B807" s="330">
        <v>38</v>
      </c>
      <c r="C807" s="298">
        <v>46111</v>
      </c>
      <c r="D807" s="299" t="s">
        <v>293</v>
      </c>
      <c r="E807" s="331"/>
      <c r="F807" s="331">
        <v>4278.1400000000003</v>
      </c>
      <c r="G807" s="333">
        <f t="shared" si="18"/>
        <v>9283.7899999999863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3</v>
      </c>
      <c r="C808" s="298">
        <v>46111</v>
      </c>
      <c r="D808" s="299" t="s">
        <v>351</v>
      </c>
      <c r="E808" s="331">
        <v>30</v>
      </c>
      <c r="F808" s="331"/>
      <c r="G808" s="333">
        <f t="shared" si="18"/>
        <v>5005.649999999986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46111</v>
      </c>
      <c r="D809" s="299" t="s">
        <v>300</v>
      </c>
      <c r="E809" s="331">
        <v>15.96</v>
      </c>
      <c r="F809" s="331"/>
      <c r="G809" s="333">
        <f t="shared" si="18"/>
        <v>5035.649999999986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3</v>
      </c>
      <c r="C810" s="298">
        <v>46111</v>
      </c>
      <c r="D810" s="299" t="s">
        <v>379</v>
      </c>
      <c r="E810" s="331">
        <v>18.96</v>
      </c>
      <c r="F810" s="331"/>
      <c r="G810" s="333">
        <f t="shared" si="18"/>
        <v>5051.609999999986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46110</v>
      </c>
      <c r="D811" s="299" t="s">
        <v>311</v>
      </c>
      <c r="E811" s="331">
        <v>144.22</v>
      </c>
      <c r="F811" s="331"/>
      <c r="G811" s="333">
        <f t="shared" si="18"/>
        <v>5070.5699999999861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7</v>
      </c>
      <c r="C812" s="298">
        <v>46110</v>
      </c>
      <c r="D812" s="299" t="s">
        <v>380</v>
      </c>
      <c r="E812" s="331">
        <v>181.04</v>
      </c>
      <c r="F812" s="331"/>
      <c r="G812" s="333">
        <f t="shared" si="18"/>
        <v>5214.7899999999863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46110</v>
      </c>
      <c r="D813" s="299" t="s">
        <v>381</v>
      </c>
      <c r="E813" s="331">
        <v>196.9</v>
      </c>
      <c r="F813" s="331"/>
      <c r="G813" s="333">
        <f t="shared" si="18"/>
        <v>5395.8299999999863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3</v>
      </c>
      <c r="C814" s="298">
        <v>46110</v>
      </c>
      <c r="D814" s="299" t="s">
        <v>382</v>
      </c>
      <c r="E814" s="331">
        <v>7.5</v>
      </c>
      <c r="F814" s="331"/>
      <c r="G814" s="333">
        <f t="shared" si="18"/>
        <v>5592.7299999999859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46109</v>
      </c>
      <c r="D815" s="299" t="s">
        <v>319</v>
      </c>
      <c r="E815" s="331">
        <v>11.7</v>
      </c>
      <c r="F815" s="331"/>
      <c r="G815" s="333">
        <f t="shared" si="18"/>
        <v>5600.2299999999859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46109</v>
      </c>
      <c r="D816" s="299" t="s">
        <v>308</v>
      </c>
      <c r="E816" s="331">
        <v>210.76</v>
      </c>
      <c r="F816" s="331"/>
      <c r="G816" s="333">
        <f t="shared" si="18"/>
        <v>5611.9299999999857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4</v>
      </c>
      <c r="C817" s="298">
        <v>46109</v>
      </c>
      <c r="D817" s="299" t="s">
        <v>310</v>
      </c>
      <c r="E817" s="331">
        <v>46.9</v>
      </c>
      <c r="F817" s="331"/>
      <c r="G817" s="333">
        <f t="shared" si="18"/>
        <v>5822.689999999986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46109</v>
      </c>
      <c r="D818" s="299" t="s">
        <v>329</v>
      </c>
      <c r="E818" s="331">
        <v>179.1</v>
      </c>
      <c r="F818" s="331"/>
      <c r="G818" s="333">
        <f t="shared" si="18"/>
        <v>5869.5899999999856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46109</v>
      </c>
      <c r="D819" s="299" t="s">
        <v>308</v>
      </c>
      <c r="E819" s="331">
        <v>31.97</v>
      </c>
      <c r="F819" s="331"/>
      <c r="G819" s="333">
        <f t="shared" si="18"/>
        <v>6048.689999999986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46109</v>
      </c>
      <c r="D820" s="299" t="s">
        <v>308</v>
      </c>
      <c r="E820" s="331">
        <v>12.19</v>
      </c>
      <c r="F820" s="331"/>
      <c r="G820" s="333">
        <f t="shared" si="18"/>
        <v>6080.6599999999862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291</v>
      </c>
      <c r="B821" s="330">
        <v>41</v>
      </c>
      <c r="C821" s="298">
        <v>46108</v>
      </c>
      <c r="D821" s="299" t="s">
        <v>383</v>
      </c>
      <c r="E821" s="331"/>
      <c r="F821" s="331">
        <v>400</v>
      </c>
      <c r="G821" s="333">
        <f t="shared" si="18"/>
        <v>6092.8499999999858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46108</v>
      </c>
      <c r="D822" s="299" t="s">
        <v>301</v>
      </c>
      <c r="E822" s="331">
        <v>19.5</v>
      </c>
      <c r="F822" s="331"/>
      <c r="G822" s="333">
        <f t="shared" si="18"/>
        <v>5692.8499999999858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46108</v>
      </c>
      <c r="D823" s="299" t="s">
        <v>296</v>
      </c>
      <c r="E823" s="331">
        <v>11.48</v>
      </c>
      <c r="F823" s="331"/>
      <c r="G823" s="333">
        <f t="shared" si="18"/>
        <v>5712.3499999999858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46108</v>
      </c>
      <c r="D824" s="299" t="s">
        <v>334</v>
      </c>
      <c r="E824" s="331">
        <v>11.46</v>
      </c>
      <c r="F824" s="331"/>
      <c r="G824" s="333">
        <f t="shared" si="18"/>
        <v>5723.8299999999854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4</v>
      </c>
      <c r="C825" s="298">
        <v>46108</v>
      </c>
      <c r="D825" s="299" t="s">
        <v>334</v>
      </c>
      <c r="E825" s="331">
        <v>38.21</v>
      </c>
      <c r="F825" s="331"/>
      <c r="G825" s="333">
        <f t="shared" si="18"/>
        <v>5735.2899999999854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46108</v>
      </c>
      <c r="D826" s="299" t="s">
        <v>384</v>
      </c>
      <c r="E826" s="331">
        <v>69.95</v>
      </c>
      <c r="F826" s="331"/>
      <c r="G826" s="333">
        <f t="shared" si="18"/>
        <v>5773.4999999999854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3</v>
      </c>
      <c r="C827" s="298">
        <v>46108</v>
      </c>
      <c r="D827" s="299" t="s">
        <v>348</v>
      </c>
      <c r="E827" s="331">
        <v>10.78</v>
      </c>
      <c r="F827" s="331"/>
      <c r="G827" s="333">
        <f t="shared" si="18"/>
        <v>5843.4499999999853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6</v>
      </c>
      <c r="C828" s="298">
        <v>46108</v>
      </c>
      <c r="D828" s="299" t="s">
        <v>300</v>
      </c>
      <c r="E828" s="331">
        <v>15.84</v>
      </c>
      <c r="F828" s="331"/>
      <c r="G828" s="333">
        <f t="shared" si="18"/>
        <v>5854.229999999985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46108</v>
      </c>
      <c r="D829" s="299" t="s">
        <v>385</v>
      </c>
      <c r="E829" s="331">
        <v>22.48</v>
      </c>
      <c r="F829" s="331"/>
      <c r="G829" s="333">
        <f t="shared" si="18"/>
        <v>5870.0699999999852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46107</v>
      </c>
      <c r="D830" s="299" t="s">
        <v>358</v>
      </c>
      <c r="E830" s="331">
        <v>11.17</v>
      </c>
      <c r="F830" s="331"/>
      <c r="G830" s="333">
        <f t="shared" si="18"/>
        <v>5892.5499999999847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46107</v>
      </c>
      <c r="D831" s="299" t="s">
        <v>386</v>
      </c>
      <c r="E831" s="331">
        <v>14.38</v>
      </c>
      <c r="F831" s="331"/>
      <c r="G831" s="333">
        <f t="shared" si="18"/>
        <v>5903.7199999999848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46107</v>
      </c>
      <c r="D832" s="299" t="s">
        <v>387</v>
      </c>
      <c r="E832" s="331">
        <v>45</v>
      </c>
      <c r="F832" s="331"/>
      <c r="G832" s="333">
        <f t="shared" si="18"/>
        <v>5918.0999999999849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46107</v>
      </c>
      <c r="D833" s="299" t="s">
        <v>324</v>
      </c>
      <c r="E833" s="331">
        <v>9.0299999999999994</v>
      </c>
      <c r="F833" s="331"/>
      <c r="G833" s="333">
        <f t="shared" si="18"/>
        <v>5963.0999999999849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46107</v>
      </c>
      <c r="D834" s="299" t="s">
        <v>301</v>
      </c>
      <c r="E834" s="331">
        <v>30</v>
      </c>
      <c r="F834" s="331"/>
      <c r="G834" s="333">
        <f t="shared" si="18"/>
        <v>5972.1299999999846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46106</v>
      </c>
      <c r="D835" s="299" t="s">
        <v>388</v>
      </c>
      <c r="E835" s="331">
        <v>12</v>
      </c>
      <c r="F835" s="331"/>
      <c r="G835" s="333">
        <f t="shared" si="18"/>
        <v>6002.1299999999846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6</v>
      </c>
      <c r="C836" s="298">
        <v>46106</v>
      </c>
      <c r="D836" s="299" t="s">
        <v>389</v>
      </c>
      <c r="E836" s="331">
        <v>20</v>
      </c>
      <c r="F836" s="331"/>
      <c r="G836" s="333">
        <f t="shared" si="18"/>
        <v>6014.1299999999846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46106</v>
      </c>
      <c r="D837" s="299" t="s">
        <v>296</v>
      </c>
      <c r="E837" s="331">
        <v>21.05</v>
      </c>
      <c r="F837" s="331"/>
      <c r="G837" s="333">
        <f t="shared" si="18"/>
        <v>6034.1299999999846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46106</v>
      </c>
      <c r="D838" s="299" t="s">
        <v>296</v>
      </c>
      <c r="E838" s="331">
        <v>38.58</v>
      </c>
      <c r="F838" s="331"/>
      <c r="G838" s="333">
        <f t="shared" si="18"/>
        <v>6055.1799999999848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12</v>
      </c>
      <c r="C839" s="298">
        <v>46106</v>
      </c>
      <c r="D839" s="299" t="s">
        <v>314</v>
      </c>
      <c r="E839" s="331">
        <v>204.47</v>
      </c>
      <c r="F839" s="331"/>
      <c r="G839" s="333">
        <f t="shared" si="18"/>
        <v>6093.7599999999848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24</v>
      </c>
      <c r="C840" s="298">
        <v>46105</v>
      </c>
      <c r="D840" s="299" t="s">
        <v>860</v>
      </c>
      <c r="E840" s="331">
        <v>86.58</v>
      </c>
      <c r="F840" s="331"/>
      <c r="G840" s="333">
        <f t="shared" si="18"/>
        <v>6298.229999999985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46105</v>
      </c>
      <c r="D841" s="299" t="s">
        <v>389</v>
      </c>
      <c r="E841" s="331">
        <v>20</v>
      </c>
      <c r="F841" s="331"/>
      <c r="G841" s="333">
        <f t="shared" si="18"/>
        <v>6384.8099999999849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46105</v>
      </c>
      <c r="D842" s="299" t="s">
        <v>390</v>
      </c>
      <c r="E842" s="331">
        <v>15.29</v>
      </c>
      <c r="F842" s="331"/>
      <c r="G842" s="333">
        <f t="shared" si="18"/>
        <v>6404.8099999999849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8</v>
      </c>
      <c r="C843" s="298">
        <v>46105</v>
      </c>
      <c r="D843" s="299" t="s">
        <v>308</v>
      </c>
      <c r="E843" s="331">
        <v>47.99</v>
      </c>
      <c r="F843" s="331"/>
      <c r="G843" s="333">
        <f t="shared" si="18"/>
        <v>6420.0999999999849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23</v>
      </c>
      <c r="C844" s="298">
        <v>46104</v>
      </c>
      <c r="D844" s="299" t="s">
        <v>67</v>
      </c>
      <c r="E844" s="331">
        <v>650.88</v>
      </c>
      <c r="F844" s="331"/>
      <c r="G844" s="333">
        <f t="shared" si="18"/>
        <v>6468.0899999999847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46104</v>
      </c>
      <c r="D845" s="299" t="s">
        <v>391</v>
      </c>
      <c r="E845" s="331">
        <v>46</v>
      </c>
      <c r="F845" s="331"/>
      <c r="G845" s="333">
        <f t="shared" si="18"/>
        <v>7118.9699999999848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46103</v>
      </c>
      <c r="D846" s="299" t="s">
        <v>392</v>
      </c>
      <c r="E846" s="331">
        <v>24.81</v>
      </c>
      <c r="F846" s="331"/>
      <c r="G846" s="333">
        <f t="shared" si="18"/>
        <v>7164.9699999999848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4</v>
      </c>
      <c r="C847" s="298">
        <v>46103</v>
      </c>
      <c r="D847" s="299" t="s">
        <v>296</v>
      </c>
      <c r="E847" s="331">
        <v>28.77</v>
      </c>
      <c r="F847" s="331"/>
      <c r="G847" s="333">
        <f t="shared" si="18"/>
        <v>7189.7799999999852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46103</v>
      </c>
      <c r="D848" s="299" t="s">
        <v>296</v>
      </c>
      <c r="E848" s="331">
        <v>11.9</v>
      </c>
      <c r="F848" s="331"/>
      <c r="G848" s="333">
        <f t="shared" si="18"/>
        <v>7218.5499999999856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46103</v>
      </c>
      <c r="D849" s="299" t="s">
        <v>300</v>
      </c>
      <c r="E849" s="331">
        <v>42.59</v>
      </c>
      <c r="F849" s="331"/>
      <c r="G849" s="333">
        <f t="shared" si="18"/>
        <v>7230.4499999999853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46103</v>
      </c>
      <c r="D850" s="299" t="s">
        <v>300</v>
      </c>
      <c r="E850" s="331">
        <v>17.579999999999998</v>
      </c>
      <c r="F850" s="331"/>
      <c r="G850" s="333">
        <f t="shared" si="18"/>
        <v>7273.0399999999854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46103</v>
      </c>
      <c r="D851" s="299" t="s">
        <v>300</v>
      </c>
      <c r="E851" s="331">
        <v>11.99</v>
      </c>
      <c r="F851" s="331"/>
      <c r="G851" s="333">
        <f t="shared" si="18"/>
        <v>7290.6199999999853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46103</v>
      </c>
      <c r="D852" s="299" t="s">
        <v>311</v>
      </c>
      <c r="E852" s="331">
        <v>81.31</v>
      </c>
      <c r="F852" s="331"/>
      <c r="G852" s="333">
        <f t="shared" si="18"/>
        <v>7302.6099999999851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46103</v>
      </c>
      <c r="D853" s="299" t="s">
        <v>393</v>
      </c>
      <c r="E853" s="331">
        <v>38.44</v>
      </c>
      <c r="F853" s="331"/>
      <c r="G853" s="333">
        <f t="shared" si="18"/>
        <v>7383.9199999999855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46103</v>
      </c>
      <c r="D854" s="299" t="s">
        <v>394</v>
      </c>
      <c r="E854" s="331">
        <v>35.700000000000003</v>
      </c>
      <c r="F854" s="331"/>
      <c r="G854" s="333">
        <f t="shared" si="18"/>
        <v>7422.3599999999851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46102</v>
      </c>
      <c r="D855" s="299" t="s">
        <v>300</v>
      </c>
      <c r="E855" s="331">
        <v>10.64</v>
      </c>
      <c r="F855" s="331"/>
      <c r="G855" s="333">
        <f t="shared" si="18"/>
        <v>7458.0599999999849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46102</v>
      </c>
      <c r="D856" s="299" t="s">
        <v>300</v>
      </c>
      <c r="E856" s="331">
        <v>28.69</v>
      </c>
      <c r="F856" s="331"/>
      <c r="G856" s="333">
        <f t="shared" si="18"/>
        <v>7468.6999999999853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3</v>
      </c>
      <c r="C857" s="298">
        <v>46102</v>
      </c>
      <c r="D857" s="299" t="s">
        <v>348</v>
      </c>
      <c r="E857" s="331">
        <v>11.59</v>
      </c>
      <c r="F857" s="331"/>
      <c r="G857" s="333">
        <f t="shared" si="18"/>
        <v>7497.3899999999849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291</v>
      </c>
      <c r="B858" s="330">
        <v>41</v>
      </c>
      <c r="C858" s="298">
        <v>46102</v>
      </c>
      <c r="D858" s="299" t="s">
        <v>383</v>
      </c>
      <c r="E858" s="331"/>
      <c r="F858" s="331">
        <v>400</v>
      </c>
      <c r="G858" s="333">
        <f t="shared" si="18"/>
        <v>7508.979999999985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5</v>
      </c>
      <c r="C859" s="298">
        <v>46102</v>
      </c>
      <c r="D859" s="299" t="s">
        <v>395</v>
      </c>
      <c r="E859" s="331">
        <v>170</v>
      </c>
      <c r="F859" s="331"/>
      <c r="G859" s="333">
        <f t="shared" si="18"/>
        <v>7108.979999999985</v>
      </c>
      <c r="H859" s="334" t="s">
        <v>298</v>
      </c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5</v>
      </c>
      <c r="C860" s="298">
        <v>46102</v>
      </c>
      <c r="D860" s="299" t="s">
        <v>354</v>
      </c>
      <c r="E860" s="331">
        <v>70</v>
      </c>
      <c r="F860" s="331"/>
      <c r="G860" s="333">
        <f t="shared" si="18"/>
        <v>7278.979999999985</v>
      </c>
      <c r="H860" s="334" t="s">
        <v>298</v>
      </c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5</v>
      </c>
      <c r="C861" s="298">
        <v>46102</v>
      </c>
      <c r="D861" s="299" t="s">
        <v>396</v>
      </c>
      <c r="E861" s="331">
        <v>40</v>
      </c>
      <c r="F861" s="331"/>
      <c r="G861" s="333">
        <f t="shared" ref="G861:G1115" si="19">G862-E861+F861</f>
        <v>7348.979999999985</v>
      </c>
      <c r="H861" s="334" t="s">
        <v>298</v>
      </c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46102</v>
      </c>
      <c r="D862" s="299" t="s">
        <v>348</v>
      </c>
      <c r="E862" s="331">
        <v>25</v>
      </c>
      <c r="F862" s="331"/>
      <c r="G862" s="333">
        <f t="shared" si="19"/>
        <v>7388.979999999985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1</v>
      </c>
      <c r="C863" s="298">
        <v>46102</v>
      </c>
      <c r="D863" s="299" t="s">
        <v>304</v>
      </c>
      <c r="E863" s="331">
        <v>65.19</v>
      </c>
      <c r="F863" s="331"/>
      <c r="G863" s="333">
        <f t="shared" si="19"/>
        <v>7413.979999999985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46102</v>
      </c>
      <c r="D864" s="299" t="s">
        <v>310</v>
      </c>
      <c r="E864" s="331">
        <v>37.450000000000003</v>
      </c>
      <c r="F864" s="331"/>
      <c r="G864" s="333">
        <f t="shared" si="19"/>
        <v>7479.1699999999846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46101</v>
      </c>
      <c r="D865" s="299" t="s">
        <v>356</v>
      </c>
      <c r="E865" s="331">
        <v>65.099999999999994</v>
      </c>
      <c r="F865" s="331"/>
      <c r="G865" s="333">
        <f t="shared" si="19"/>
        <v>7516.6199999999844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22</v>
      </c>
      <c r="C866" s="298">
        <v>46101</v>
      </c>
      <c r="D866" s="299" t="s">
        <v>323</v>
      </c>
      <c r="E866" s="331">
        <v>20.22</v>
      </c>
      <c r="F866" s="331"/>
      <c r="G866" s="333">
        <f t="shared" si="19"/>
        <v>7581.7199999999848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46101</v>
      </c>
      <c r="D867" s="299" t="s">
        <v>433</v>
      </c>
      <c r="E867" s="331">
        <v>-73</v>
      </c>
      <c r="F867" s="331"/>
      <c r="G867" s="333">
        <f t="shared" si="19"/>
        <v>7601.939999999985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46101</v>
      </c>
      <c r="D868" s="299" t="s">
        <v>300</v>
      </c>
      <c r="E868" s="331">
        <v>34.68</v>
      </c>
      <c r="F868" s="331"/>
      <c r="G868" s="333">
        <f t="shared" si="19"/>
        <v>7528.939999999985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46101</v>
      </c>
      <c r="D869" s="299" t="s">
        <v>397</v>
      </c>
      <c r="E869" s="331">
        <v>10.63</v>
      </c>
      <c r="F869" s="331"/>
      <c r="G869" s="333">
        <f t="shared" si="19"/>
        <v>7563.6199999999853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5</v>
      </c>
      <c r="C870" s="298">
        <v>46101</v>
      </c>
      <c r="D870" s="299" t="s">
        <v>398</v>
      </c>
      <c r="E870" s="331">
        <v>106.49</v>
      </c>
      <c r="F870" s="331"/>
      <c r="G870" s="333">
        <f t="shared" si="19"/>
        <v>7574.2499999999854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46100</v>
      </c>
      <c r="D871" s="299" t="s">
        <v>357</v>
      </c>
      <c r="E871" s="331">
        <v>16.739999999999998</v>
      </c>
      <c r="F871" s="331"/>
      <c r="G871" s="333">
        <f t="shared" si="19"/>
        <v>7680.7399999999852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46100</v>
      </c>
      <c r="D872" s="299" t="s">
        <v>399</v>
      </c>
      <c r="E872" s="331">
        <v>108.54</v>
      </c>
      <c r="F872" s="331"/>
      <c r="G872" s="333">
        <f t="shared" si="19"/>
        <v>7697.479999999985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46100</v>
      </c>
      <c r="D873" s="299" t="s">
        <v>835</v>
      </c>
      <c r="E873" s="331">
        <v>12.77</v>
      </c>
      <c r="F873" s="331"/>
      <c r="G873" s="333">
        <f t="shared" si="19"/>
        <v>7806.019999999985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46100</v>
      </c>
      <c r="D874" s="299" t="s">
        <v>334</v>
      </c>
      <c r="E874" s="331">
        <v>28.33</v>
      </c>
      <c r="F874" s="331"/>
      <c r="G874" s="333">
        <f t="shared" si="19"/>
        <v>7818.7899999999854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46100</v>
      </c>
      <c r="D875" s="299" t="s">
        <v>358</v>
      </c>
      <c r="E875" s="331">
        <v>17.45</v>
      </c>
      <c r="F875" s="331"/>
      <c r="G875" s="333">
        <f t="shared" si="19"/>
        <v>7847.1199999999853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46100</v>
      </c>
      <c r="D876" s="299" t="s">
        <v>328</v>
      </c>
      <c r="E876" s="331">
        <v>7.46</v>
      </c>
      <c r="F876" s="331"/>
      <c r="G876" s="333">
        <f t="shared" si="19"/>
        <v>7864.5699999999852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335</v>
      </c>
      <c r="B877" s="330" t="s">
        <v>335</v>
      </c>
      <c r="C877" s="298">
        <v>46100</v>
      </c>
      <c r="D877" s="299" t="s">
        <v>336</v>
      </c>
      <c r="E877" s="331">
        <v>172.29</v>
      </c>
      <c r="F877" s="331"/>
      <c r="G877" s="333">
        <f t="shared" si="19"/>
        <v>7872.0299999999852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15</v>
      </c>
      <c r="C878" s="298">
        <v>46100</v>
      </c>
      <c r="D878" s="299" t="s">
        <v>185</v>
      </c>
      <c r="E878" s="331">
        <v>175.09</v>
      </c>
      <c r="F878" s="331"/>
      <c r="G878" s="333">
        <f t="shared" si="19"/>
        <v>8044.3199999999852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291</v>
      </c>
      <c r="B879" s="330">
        <v>39</v>
      </c>
      <c r="C879" s="298">
        <v>46100</v>
      </c>
      <c r="D879" s="299" t="s">
        <v>292</v>
      </c>
      <c r="E879" s="331"/>
      <c r="F879" s="331">
        <v>2763.78</v>
      </c>
      <c r="G879" s="333">
        <f t="shared" si="19"/>
        <v>8219.4099999999853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46099</v>
      </c>
      <c r="D880" s="299" t="s">
        <v>400</v>
      </c>
      <c r="E880" s="331">
        <v>47.46</v>
      </c>
      <c r="F880" s="331"/>
      <c r="G880" s="333">
        <f t="shared" si="19"/>
        <v>5455.6299999999856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46099</v>
      </c>
      <c r="D881" s="299" t="s">
        <v>400</v>
      </c>
      <c r="E881" s="331">
        <v>15.01</v>
      </c>
      <c r="F881" s="331"/>
      <c r="G881" s="333">
        <f t="shared" si="19"/>
        <v>5503.0899999999856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291</v>
      </c>
      <c r="B882" s="330">
        <v>40</v>
      </c>
      <c r="C882" s="298">
        <v>46099</v>
      </c>
      <c r="D882" s="299" t="s">
        <v>316</v>
      </c>
      <c r="E882" s="331"/>
      <c r="F882" s="331">
        <v>838.67</v>
      </c>
      <c r="G882" s="333">
        <f t="shared" si="19"/>
        <v>5518.0999999999858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46099</v>
      </c>
      <c r="D883" s="299" t="s">
        <v>296</v>
      </c>
      <c r="E883" s="331">
        <v>14.67</v>
      </c>
      <c r="F883" s="331"/>
      <c r="G883" s="333">
        <f t="shared" si="19"/>
        <v>4679.4299999999857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4</v>
      </c>
      <c r="C884" s="298">
        <v>46099</v>
      </c>
      <c r="D884" s="299" t="s">
        <v>296</v>
      </c>
      <c r="E884" s="331">
        <v>40.22</v>
      </c>
      <c r="F884" s="331"/>
      <c r="G884" s="333">
        <f t="shared" si="19"/>
        <v>4694.0999999999858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46099</v>
      </c>
      <c r="D885" s="299" t="s">
        <v>295</v>
      </c>
      <c r="E885" s="331">
        <v>3.49</v>
      </c>
      <c r="F885" s="331"/>
      <c r="G885" s="333">
        <f t="shared" si="19"/>
        <v>4734.3199999999861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22</v>
      </c>
      <c r="C886" s="298">
        <v>46099</v>
      </c>
      <c r="D886" s="299" t="s">
        <v>401</v>
      </c>
      <c r="E886" s="331">
        <v>13.84</v>
      </c>
      <c r="F886" s="331"/>
      <c r="G886" s="333">
        <f t="shared" si="19"/>
        <v>4737.8099999999858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17</v>
      </c>
      <c r="C887" s="298">
        <v>46098</v>
      </c>
      <c r="D887" s="299" t="s">
        <v>188</v>
      </c>
      <c r="E887" s="331">
        <v>42.65</v>
      </c>
      <c r="F887" s="331"/>
      <c r="G887" s="333">
        <f t="shared" si="19"/>
        <v>4751.649999999986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23</v>
      </c>
      <c r="C888" s="298">
        <v>46098</v>
      </c>
      <c r="D888" s="299" t="s">
        <v>402</v>
      </c>
      <c r="E888" s="331">
        <v>529.46</v>
      </c>
      <c r="F888" s="331"/>
      <c r="G888" s="333">
        <f t="shared" si="19"/>
        <v>4794.2999999999856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43</v>
      </c>
      <c r="C889" s="298">
        <v>46098</v>
      </c>
      <c r="D889" s="299" t="s">
        <v>333</v>
      </c>
      <c r="E889" s="331">
        <v>22.35</v>
      </c>
      <c r="F889" s="331"/>
      <c r="G889" s="333">
        <f t="shared" si="19"/>
        <v>5323.7599999999857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42</v>
      </c>
      <c r="C890" s="298">
        <v>46098</v>
      </c>
      <c r="D890" s="299" t="s">
        <v>333</v>
      </c>
      <c r="E890" s="331">
        <v>37.25</v>
      </c>
      <c r="F890" s="331"/>
      <c r="G890" s="333">
        <f t="shared" si="19"/>
        <v>5346.109999999986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46098</v>
      </c>
      <c r="D891" s="299" t="s">
        <v>319</v>
      </c>
      <c r="E891" s="331">
        <v>3.99</v>
      </c>
      <c r="F891" s="331"/>
      <c r="G891" s="333">
        <f t="shared" si="19"/>
        <v>5383.359999999986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46098</v>
      </c>
      <c r="D892" s="299" t="s">
        <v>319</v>
      </c>
      <c r="E892" s="331">
        <v>24.47</v>
      </c>
      <c r="F892" s="331"/>
      <c r="G892" s="333">
        <f t="shared" si="19"/>
        <v>5387.3499999999858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21</v>
      </c>
      <c r="C893" s="298">
        <v>46098</v>
      </c>
      <c r="D893" s="299" t="s">
        <v>194</v>
      </c>
      <c r="E893" s="331">
        <v>75.599999999999994</v>
      </c>
      <c r="F893" s="331"/>
      <c r="G893" s="333">
        <f t="shared" si="19"/>
        <v>5411.8199999999861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5</v>
      </c>
      <c r="C894" s="298">
        <v>46097</v>
      </c>
      <c r="D894" s="299" t="s">
        <v>340</v>
      </c>
      <c r="E894" s="331">
        <v>21.3</v>
      </c>
      <c r="F894" s="331"/>
      <c r="G894" s="333">
        <f t="shared" si="19"/>
        <v>5487.4199999999864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11</v>
      </c>
      <c r="C895" s="298">
        <v>46097</v>
      </c>
      <c r="D895" s="299" t="s">
        <v>178</v>
      </c>
      <c r="E895" s="331">
        <v>267.91000000000003</v>
      </c>
      <c r="F895" s="331"/>
      <c r="G895" s="333">
        <f t="shared" si="19"/>
        <v>5508.7199999999866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287</v>
      </c>
      <c r="B896" s="330" t="s">
        <v>287</v>
      </c>
      <c r="C896" s="298">
        <v>46097</v>
      </c>
      <c r="D896" s="299" t="s">
        <v>403</v>
      </c>
      <c r="E896" s="331"/>
      <c r="F896" s="331">
        <v>80</v>
      </c>
      <c r="G896" s="333">
        <f t="shared" si="19"/>
        <v>5776.6299999999865</v>
      </c>
      <c r="H896" s="334" t="s">
        <v>298</v>
      </c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287</v>
      </c>
      <c r="B897" s="330" t="s">
        <v>287</v>
      </c>
      <c r="C897" s="298">
        <v>46097</v>
      </c>
      <c r="D897" s="299" t="s">
        <v>302</v>
      </c>
      <c r="E897" s="331">
        <v>80</v>
      </c>
      <c r="F897" s="331"/>
      <c r="G897" s="333">
        <f t="shared" si="19"/>
        <v>5696.6299999999865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4</v>
      </c>
      <c r="C898" s="298">
        <v>46097</v>
      </c>
      <c r="D898" s="299" t="s">
        <v>310</v>
      </c>
      <c r="E898" s="331">
        <v>42.47</v>
      </c>
      <c r="F898" s="331"/>
      <c r="G898" s="333">
        <f t="shared" si="19"/>
        <v>5776.6299999999865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46097</v>
      </c>
      <c r="D899" s="299" t="s">
        <v>296</v>
      </c>
      <c r="E899" s="331">
        <v>11.18</v>
      </c>
      <c r="F899" s="331"/>
      <c r="G899" s="333">
        <f t="shared" si="19"/>
        <v>5819.0999999999867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46096</v>
      </c>
      <c r="D900" s="299" t="s">
        <v>404</v>
      </c>
      <c r="E900" s="331">
        <v>38.67</v>
      </c>
      <c r="F900" s="331"/>
      <c r="G900" s="333">
        <f t="shared" si="19"/>
        <v>5830.279999999987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46096</v>
      </c>
      <c r="D901" s="299" t="s">
        <v>348</v>
      </c>
      <c r="E901" s="331">
        <v>7.11</v>
      </c>
      <c r="F901" s="331"/>
      <c r="G901" s="333">
        <f t="shared" si="19"/>
        <v>5868.9499999999871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46096</v>
      </c>
      <c r="D902" s="299" t="s">
        <v>304</v>
      </c>
      <c r="E902" s="331">
        <v>126.64</v>
      </c>
      <c r="F902" s="331"/>
      <c r="G902" s="333">
        <f t="shared" si="19"/>
        <v>5876.0599999999868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46096</v>
      </c>
      <c r="D903" s="299" t="s">
        <v>311</v>
      </c>
      <c r="E903" s="331">
        <v>125.2</v>
      </c>
      <c r="F903" s="331"/>
      <c r="G903" s="333">
        <f t="shared" si="19"/>
        <v>6002.6999999999871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46096</v>
      </c>
      <c r="D904" s="299" t="s">
        <v>306</v>
      </c>
      <c r="E904" s="331">
        <v>37.159999999999997</v>
      </c>
      <c r="F904" s="331"/>
      <c r="G904" s="333">
        <f t="shared" si="19"/>
        <v>6127.8999999999869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16</v>
      </c>
      <c r="C905" s="298">
        <v>46096</v>
      </c>
      <c r="D905" s="299" t="s">
        <v>405</v>
      </c>
      <c r="E905" s="331">
        <v>713.06</v>
      </c>
      <c r="F905" s="331"/>
      <c r="G905" s="333">
        <f t="shared" si="19"/>
        <v>6165.0599999999868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5</v>
      </c>
      <c r="C906" s="298">
        <v>46095</v>
      </c>
      <c r="D906" s="299" t="s">
        <v>406</v>
      </c>
      <c r="E906" s="331">
        <v>24</v>
      </c>
      <c r="F906" s="331"/>
      <c r="G906" s="333">
        <f t="shared" si="19"/>
        <v>6878.1199999999862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46095</v>
      </c>
      <c r="D907" s="299" t="s">
        <v>348</v>
      </c>
      <c r="E907" s="331">
        <v>14.58</v>
      </c>
      <c r="F907" s="331"/>
      <c r="G907" s="333">
        <f t="shared" si="19"/>
        <v>6902.1199999999862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291</v>
      </c>
      <c r="B908" s="330">
        <v>41</v>
      </c>
      <c r="C908" s="298">
        <v>46094</v>
      </c>
      <c r="D908" s="299" t="s">
        <v>407</v>
      </c>
      <c r="E908" s="331"/>
      <c r="F908" s="331">
        <v>300</v>
      </c>
      <c r="G908" s="333">
        <f t="shared" si="19"/>
        <v>6916.6999999999862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46094</v>
      </c>
      <c r="D909" s="299" t="s">
        <v>311</v>
      </c>
      <c r="E909" s="331">
        <v>17.71</v>
      </c>
      <c r="F909" s="331"/>
      <c r="G909" s="333">
        <f t="shared" si="19"/>
        <v>6616.6999999999862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4</v>
      </c>
      <c r="C910" s="298">
        <v>46094</v>
      </c>
      <c r="D910" s="299" t="s">
        <v>296</v>
      </c>
      <c r="E910" s="331">
        <v>31.56</v>
      </c>
      <c r="F910" s="331"/>
      <c r="G910" s="333">
        <f t="shared" si="19"/>
        <v>6634.4099999999862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46094</v>
      </c>
      <c r="D911" s="299" t="s">
        <v>296</v>
      </c>
      <c r="E911" s="331">
        <v>34.79</v>
      </c>
      <c r="F911" s="331"/>
      <c r="G911" s="333">
        <f t="shared" si="19"/>
        <v>6665.9699999999866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46094</v>
      </c>
      <c r="D912" s="299" t="s">
        <v>408</v>
      </c>
      <c r="E912" s="331">
        <v>23.9</v>
      </c>
      <c r="F912" s="331"/>
      <c r="G912" s="333">
        <f t="shared" si="19"/>
        <v>6700.7599999999866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3</v>
      </c>
      <c r="C913" s="298">
        <v>46094</v>
      </c>
      <c r="D913" s="299" t="s">
        <v>348</v>
      </c>
      <c r="E913" s="331">
        <v>7.26</v>
      </c>
      <c r="F913" s="331"/>
      <c r="G913" s="333">
        <f t="shared" si="19"/>
        <v>6724.6599999999862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46094</v>
      </c>
      <c r="D914" s="299" t="s">
        <v>354</v>
      </c>
      <c r="E914" s="331">
        <v>85</v>
      </c>
      <c r="F914" s="331"/>
      <c r="G914" s="333">
        <f t="shared" si="19"/>
        <v>6731.9199999999864</v>
      </c>
      <c r="H914" s="334" t="s">
        <v>298</v>
      </c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46093</v>
      </c>
      <c r="D915" s="299" t="s">
        <v>409</v>
      </c>
      <c r="E915" s="331">
        <v>51.22</v>
      </c>
      <c r="F915" s="331"/>
      <c r="G915" s="333">
        <f t="shared" si="19"/>
        <v>6816.9199999999864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46093</v>
      </c>
      <c r="D916" s="299" t="s">
        <v>410</v>
      </c>
      <c r="E916" s="331">
        <v>57.43</v>
      </c>
      <c r="F916" s="331"/>
      <c r="G916" s="333">
        <f t="shared" si="19"/>
        <v>6868.1399999999867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46093</v>
      </c>
      <c r="D917" s="299" t="s">
        <v>358</v>
      </c>
      <c r="E917" s="331">
        <v>17.45</v>
      </c>
      <c r="F917" s="331"/>
      <c r="G917" s="333">
        <f t="shared" si="19"/>
        <v>6925.569999999987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46093</v>
      </c>
      <c r="D918" s="299" t="s">
        <v>319</v>
      </c>
      <c r="E918" s="331">
        <v>7.92</v>
      </c>
      <c r="F918" s="331"/>
      <c r="G918" s="333">
        <f t="shared" si="19"/>
        <v>6943.0199999999868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291</v>
      </c>
      <c r="B919" s="330">
        <v>38</v>
      </c>
      <c r="C919" s="298">
        <v>46093</v>
      </c>
      <c r="D919" s="299" t="s">
        <v>293</v>
      </c>
      <c r="E919" s="331"/>
      <c r="F919" s="331">
        <v>4726.92</v>
      </c>
      <c r="G919" s="333">
        <f t="shared" si="19"/>
        <v>6950.9399999999869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46093</v>
      </c>
      <c r="D920" s="299" t="s">
        <v>386</v>
      </c>
      <c r="E920" s="331">
        <v>15</v>
      </c>
      <c r="F920" s="331"/>
      <c r="G920" s="333">
        <f t="shared" si="19"/>
        <v>2224.0199999999868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46093</v>
      </c>
      <c r="D921" s="299" t="s">
        <v>411</v>
      </c>
      <c r="E921" s="331">
        <v>12</v>
      </c>
      <c r="F921" s="331"/>
      <c r="G921" s="333">
        <f t="shared" si="19"/>
        <v>2239.0199999999868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19</v>
      </c>
      <c r="C922" s="298">
        <v>46093</v>
      </c>
      <c r="D922" s="299" t="s">
        <v>191</v>
      </c>
      <c r="E922" s="331">
        <v>200</v>
      </c>
      <c r="F922" s="331"/>
      <c r="G922" s="333">
        <f t="shared" si="19"/>
        <v>2251.0199999999868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46092</v>
      </c>
      <c r="D923" s="299" t="s">
        <v>412</v>
      </c>
      <c r="E923" s="331">
        <v>-10.050000000000001</v>
      </c>
      <c r="F923" s="331"/>
      <c r="G923" s="333">
        <f t="shared" si="19"/>
        <v>2451.0199999999868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6</v>
      </c>
      <c r="C924" s="298">
        <v>46092</v>
      </c>
      <c r="D924" s="299" t="s">
        <v>413</v>
      </c>
      <c r="E924" s="331">
        <v>25</v>
      </c>
      <c r="F924" s="331"/>
      <c r="G924" s="333">
        <f t="shared" si="19"/>
        <v>2440.9699999999866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46092</v>
      </c>
      <c r="D925" s="299" t="s">
        <v>301</v>
      </c>
      <c r="E925" s="331">
        <v>-9</v>
      </c>
      <c r="F925" s="331"/>
      <c r="G925" s="333">
        <f t="shared" si="19"/>
        <v>2465.9699999999866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291</v>
      </c>
      <c r="B926" s="330">
        <v>41</v>
      </c>
      <c r="C926" s="298">
        <v>46092</v>
      </c>
      <c r="D926" s="299" t="s">
        <v>407</v>
      </c>
      <c r="E926" s="331"/>
      <c r="F926" s="331">
        <v>500</v>
      </c>
      <c r="G926" s="333">
        <f t="shared" si="19"/>
        <v>2456.9699999999866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46092</v>
      </c>
      <c r="D927" s="299" t="s">
        <v>296</v>
      </c>
      <c r="E927" s="331">
        <v>16.170000000000002</v>
      </c>
      <c r="F927" s="331"/>
      <c r="G927" s="333">
        <f t="shared" si="19"/>
        <v>1956.9699999999864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22</v>
      </c>
      <c r="C928" s="298">
        <v>46092</v>
      </c>
      <c r="D928" s="299" t="s">
        <v>352</v>
      </c>
      <c r="E928" s="331">
        <v>19.16</v>
      </c>
      <c r="F928" s="331"/>
      <c r="G928" s="333">
        <f t="shared" si="19"/>
        <v>1973.1399999999865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335</v>
      </c>
      <c r="B929" s="330" t="s">
        <v>335</v>
      </c>
      <c r="C929" s="298">
        <v>46091</v>
      </c>
      <c r="D929" s="299" t="s">
        <v>447</v>
      </c>
      <c r="E929" s="331">
        <v>47.28</v>
      </c>
      <c r="F929" s="331"/>
      <c r="G929" s="333">
        <f t="shared" si="19"/>
        <v>1992.2999999999865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13</v>
      </c>
      <c r="C930" s="298">
        <v>46091</v>
      </c>
      <c r="D930" s="299" t="s">
        <v>182</v>
      </c>
      <c r="E930" s="331">
        <v>134.93</v>
      </c>
      <c r="F930" s="331"/>
      <c r="G930" s="333">
        <f t="shared" si="19"/>
        <v>2039.5799999999865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46091</v>
      </c>
      <c r="D931" s="299" t="s">
        <v>295</v>
      </c>
      <c r="E931" s="331">
        <v>7.44</v>
      </c>
      <c r="F931" s="331"/>
      <c r="G931" s="333">
        <f t="shared" si="19"/>
        <v>2174.5099999999866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4</v>
      </c>
      <c r="C932" s="298">
        <v>46091</v>
      </c>
      <c r="D932" s="299" t="s">
        <v>295</v>
      </c>
      <c r="E932" s="331">
        <v>29.53</v>
      </c>
      <c r="F932" s="331"/>
      <c r="G932" s="333">
        <f t="shared" si="19"/>
        <v>2181.9499999999866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46091</v>
      </c>
      <c r="D933" s="299" t="s">
        <v>310</v>
      </c>
      <c r="E933" s="331">
        <v>34.119999999999997</v>
      </c>
      <c r="F933" s="331"/>
      <c r="G933" s="333">
        <f t="shared" si="19"/>
        <v>2211.4799999999868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46091</v>
      </c>
      <c r="D934" s="299" t="s">
        <v>414</v>
      </c>
      <c r="E934" s="331">
        <v>18.57</v>
      </c>
      <c r="F934" s="331"/>
      <c r="G934" s="333">
        <f t="shared" si="19"/>
        <v>2245.5999999999867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16</v>
      </c>
      <c r="C935" s="298">
        <v>46091</v>
      </c>
      <c r="D935" s="299" t="s">
        <v>415</v>
      </c>
      <c r="E935" s="331">
        <v>107</v>
      </c>
      <c r="F935" s="331"/>
      <c r="G935" s="333">
        <f t="shared" si="19"/>
        <v>2264.1699999999869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18</v>
      </c>
      <c r="C936" s="298">
        <v>46090</v>
      </c>
      <c r="D936" s="299" t="s">
        <v>361</v>
      </c>
      <c r="E936" s="331">
        <v>400</v>
      </c>
      <c r="F936" s="331"/>
      <c r="G936" s="333">
        <f t="shared" si="19"/>
        <v>2371.1699999999869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46090</v>
      </c>
      <c r="D937" s="299" t="s">
        <v>296</v>
      </c>
      <c r="E937" s="331">
        <v>24.69</v>
      </c>
      <c r="F937" s="331"/>
      <c r="G937" s="333">
        <f t="shared" si="19"/>
        <v>2771.1699999999869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3</v>
      </c>
      <c r="C938" s="298">
        <v>46090</v>
      </c>
      <c r="D938" s="299" t="s">
        <v>416</v>
      </c>
      <c r="E938" s="331">
        <v>4.59</v>
      </c>
      <c r="F938" s="331"/>
      <c r="G938" s="333">
        <f t="shared" si="19"/>
        <v>2795.8599999999869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9</v>
      </c>
      <c r="C939" s="298">
        <v>46090</v>
      </c>
      <c r="D939" s="299" t="s">
        <v>58</v>
      </c>
      <c r="E939" s="331">
        <v>1281.53</v>
      </c>
      <c r="F939" s="331"/>
      <c r="G939" s="333">
        <f t="shared" si="19"/>
        <v>2800.4499999999871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7</v>
      </c>
      <c r="C940" s="298">
        <v>46090</v>
      </c>
      <c r="D940" s="299" t="s">
        <v>338</v>
      </c>
      <c r="E940" s="331">
        <v>40.61</v>
      </c>
      <c r="F940" s="331"/>
      <c r="G940" s="333">
        <f t="shared" si="19"/>
        <v>4081.9799999999873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287</v>
      </c>
      <c r="B941" s="330" t="s">
        <v>287</v>
      </c>
      <c r="C941" s="298">
        <v>46090</v>
      </c>
      <c r="D941" s="299" t="s">
        <v>417</v>
      </c>
      <c r="E941" s="331">
        <v>380</v>
      </c>
      <c r="F941" s="331">
        <v>380</v>
      </c>
      <c r="G941" s="333">
        <f t="shared" si="19"/>
        <v>4122.5899999999874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46090</v>
      </c>
      <c r="D942" s="299" t="s">
        <v>418</v>
      </c>
      <c r="E942" s="331">
        <v>15</v>
      </c>
      <c r="F942" s="331"/>
      <c r="G942" s="333">
        <f t="shared" si="19"/>
        <v>4122.5899999999874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46090</v>
      </c>
      <c r="D943" s="299" t="s">
        <v>386</v>
      </c>
      <c r="E943" s="331">
        <v>15</v>
      </c>
      <c r="F943" s="331"/>
      <c r="G943" s="333">
        <f t="shared" si="19"/>
        <v>4137.5899999999874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46090</v>
      </c>
      <c r="D944" s="299" t="s">
        <v>300</v>
      </c>
      <c r="E944" s="331">
        <v>70.66</v>
      </c>
      <c r="F944" s="331"/>
      <c r="G944" s="333">
        <f t="shared" si="19"/>
        <v>4152.5899999999874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1</v>
      </c>
      <c r="C945" s="298">
        <v>46089</v>
      </c>
      <c r="D945" s="299" t="s">
        <v>311</v>
      </c>
      <c r="E945" s="331">
        <v>109.77</v>
      </c>
      <c r="F945" s="331"/>
      <c r="G945" s="333">
        <f t="shared" si="19"/>
        <v>4223.2499999999873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6</v>
      </c>
      <c r="C946" s="298">
        <v>46089</v>
      </c>
      <c r="D946" s="299" t="s">
        <v>306</v>
      </c>
      <c r="E946" s="331">
        <v>9.3800000000000008</v>
      </c>
      <c r="F946" s="331"/>
      <c r="G946" s="333">
        <f t="shared" si="19"/>
        <v>4333.0199999999877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46089</v>
      </c>
      <c r="D947" s="299" t="s">
        <v>419</v>
      </c>
      <c r="E947" s="331">
        <v>3.85</v>
      </c>
      <c r="F947" s="331"/>
      <c r="G947" s="333">
        <f t="shared" si="19"/>
        <v>4342.3999999999878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46089</v>
      </c>
      <c r="D948" s="299" t="s">
        <v>404</v>
      </c>
      <c r="E948" s="331">
        <v>88.54</v>
      </c>
      <c r="F948" s="331"/>
      <c r="G948" s="333">
        <f t="shared" si="19"/>
        <v>4346.2499999999882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46089</v>
      </c>
      <c r="D949" s="299" t="s">
        <v>358</v>
      </c>
      <c r="E949" s="331">
        <v>8.3800000000000008</v>
      </c>
      <c r="F949" s="331"/>
      <c r="G949" s="333">
        <f t="shared" si="19"/>
        <v>4434.7899999999881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46089</v>
      </c>
      <c r="D950" s="299" t="s">
        <v>301</v>
      </c>
      <c r="E950" s="331">
        <v>39.549999999999997</v>
      </c>
      <c r="F950" s="331"/>
      <c r="G950" s="333">
        <f t="shared" si="19"/>
        <v>4443.1699999999882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46089</v>
      </c>
      <c r="D951" s="299" t="s">
        <v>420</v>
      </c>
      <c r="E951" s="331">
        <v>31.68</v>
      </c>
      <c r="F951" s="331"/>
      <c r="G951" s="333">
        <f t="shared" si="19"/>
        <v>4482.7199999999884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46088</v>
      </c>
      <c r="D952" s="299" t="s">
        <v>308</v>
      </c>
      <c r="E952" s="331">
        <v>24.65</v>
      </c>
      <c r="F952" s="331"/>
      <c r="G952" s="333">
        <f t="shared" si="19"/>
        <v>4514.3999999999887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46088</v>
      </c>
      <c r="D953" s="299" t="s">
        <v>346</v>
      </c>
      <c r="E953" s="331">
        <v>11.04</v>
      </c>
      <c r="F953" s="331"/>
      <c r="G953" s="333">
        <f t="shared" si="19"/>
        <v>4539.0499999999884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46088</v>
      </c>
      <c r="D954" s="299" t="s">
        <v>319</v>
      </c>
      <c r="E954" s="331">
        <v>11.5</v>
      </c>
      <c r="F954" s="331"/>
      <c r="G954" s="333">
        <f t="shared" si="19"/>
        <v>4550.0899999999883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8</v>
      </c>
      <c r="C955" s="298">
        <v>46088</v>
      </c>
      <c r="D955" s="299" t="s">
        <v>296</v>
      </c>
      <c r="E955" s="331">
        <v>12.44</v>
      </c>
      <c r="F955" s="331"/>
      <c r="G955" s="333">
        <f t="shared" si="19"/>
        <v>4561.5899999999883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46088</v>
      </c>
      <c r="D956" s="299" t="s">
        <v>296</v>
      </c>
      <c r="E956" s="331">
        <v>23.62</v>
      </c>
      <c r="F956" s="331"/>
      <c r="G956" s="333">
        <f t="shared" si="19"/>
        <v>4574.0299999999879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46088</v>
      </c>
      <c r="D957" s="299" t="s">
        <v>301</v>
      </c>
      <c r="E957" s="331">
        <v>36.049999999999997</v>
      </c>
      <c r="F957" s="331"/>
      <c r="G957" s="333">
        <f t="shared" si="19"/>
        <v>4597.6499999999878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14</v>
      </c>
      <c r="C958" s="298">
        <v>46087</v>
      </c>
      <c r="D958" s="299" t="s">
        <v>366</v>
      </c>
      <c r="E958" s="331">
        <v>66.67</v>
      </c>
      <c r="F958" s="331"/>
      <c r="G958" s="333">
        <f t="shared" si="19"/>
        <v>4633.699999999988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46087</v>
      </c>
      <c r="D959" s="299" t="s">
        <v>296</v>
      </c>
      <c r="E959" s="331">
        <v>17.850000000000001</v>
      </c>
      <c r="F959" s="331"/>
      <c r="G959" s="333">
        <f t="shared" si="19"/>
        <v>4700.3699999999881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46087</v>
      </c>
      <c r="D960" s="299" t="s">
        <v>304</v>
      </c>
      <c r="E960" s="331">
        <v>112.13</v>
      </c>
      <c r="F960" s="331"/>
      <c r="G960" s="333">
        <f t="shared" si="19"/>
        <v>4718.2199999999884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3</v>
      </c>
      <c r="C961" s="298">
        <v>46087</v>
      </c>
      <c r="D961" s="299" t="s">
        <v>324</v>
      </c>
      <c r="E961" s="331">
        <v>7.31</v>
      </c>
      <c r="F961" s="331"/>
      <c r="G961" s="333">
        <f t="shared" si="19"/>
        <v>4830.3499999999885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39</v>
      </c>
      <c r="C962" s="298">
        <v>46086</v>
      </c>
      <c r="D962" s="299" t="s">
        <v>292</v>
      </c>
      <c r="E962" s="331"/>
      <c r="F962" s="331">
        <v>2763.78</v>
      </c>
      <c r="G962" s="333">
        <f t="shared" si="19"/>
        <v>4837.6599999999889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46086</v>
      </c>
      <c r="D963" s="299" t="s">
        <v>295</v>
      </c>
      <c r="E963" s="331">
        <v>31.52</v>
      </c>
      <c r="F963" s="331"/>
      <c r="G963" s="333">
        <f t="shared" si="19"/>
        <v>2073.8799999999892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46086</v>
      </c>
      <c r="D964" s="299" t="s">
        <v>358</v>
      </c>
      <c r="E964" s="331">
        <v>14.86</v>
      </c>
      <c r="F964" s="331"/>
      <c r="G964" s="333">
        <f t="shared" si="19"/>
        <v>2105.3999999999892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46086</v>
      </c>
      <c r="D965" s="299" t="s">
        <v>409</v>
      </c>
      <c r="E965" s="331">
        <v>44.99</v>
      </c>
      <c r="F965" s="331"/>
      <c r="G965" s="333">
        <f t="shared" si="19"/>
        <v>2120.2599999999893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46085</v>
      </c>
      <c r="D966" s="299" t="s">
        <v>421</v>
      </c>
      <c r="E966" s="331">
        <v>15</v>
      </c>
      <c r="F966" s="331"/>
      <c r="G966" s="333">
        <f t="shared" si="19"/>
        <v>2165.2499999999891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46085</v>
      </c>
      <c r="D967" s="299" t="s">
        <v>296</v>
      </c>
      <c r="E967" s="331">
        <v>10.84</v>
      </c>
      <c r="F967" s="331"/>
      <c r="G967" s="333">
        <f t="shared" si="19"/>
        <v>2180.2499999999891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14</v>
      </c>
      <c r="C968" s="298">
        <v>46085</v>
      </c>
      <c r="D968" s="299" t="s">
        <v>367</v>
      </c>
      <c r="E968" s="331">
        <v>68.739999999999995</v>
      </c>
      <c r="F968" s="331"/>
      <c r="G968" s="333">
        <f t="shared" si="19"/>
        <v>2191.0899999999892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46085</v>
      </c>
      <c r="D969" s="299" t="s">
        <v>310</v>
      </c>
      <c r="E969" s="331">
        <v>30.67</v>
      </c>
      <c r="F969" s="331"/>
      <c r="G969" s="333">
        <f t="shared" si="19"/>
        <v>2259.829999999989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17</v>
      </c>
      <c r="C970" s="298">
        <v>46085</v>
      </c>
      <c r="D970" s="299" t="s">
        <v>370</v>
      </c>
      <c r="E970" s="331">
        <v>99</v>
      </c>
      <c r="F970" s="331"/>
      <c r="G970" s="333">
        <f t="shared" si="19"/>
        <v>2290.4999999999891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21</v>
      </c>
      <c r="C971" s="298">
        <v>46084</v>
      </c>
      <c r="D971" s="299" t="s">
        <v>194</v>
      </c>
      <c r="E971" s="331">
        <v>40.72</v>
      </c>
      <c r="F971" s="331"/>
      <c r="G971" s="333">
        <f t="shared" si="19"/>
        <v>2389.4999999999891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284</v>
      </c>
      <c r="B972" s="330">
        <v>36</v>
      </c>
      <c r="C972" s="298">
        <v>46084</v>
      </c>
      <c r="D972" s="299" t="s">
        <v>374</v>
      </c>
      <c r="E972" s="331">
        <v>50</v>
      </c>
      <c r="F972" s="331"/>
      <c r="G972" s="333">
        <f t="shared" si="19"/>
        <v>2430.2199999999889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46084</v>
      </c>
      <c r="D973" s="299" t="s">
        <v>296</v>
      </c>
      <c r="E973" s="331">
        <v>14.67</v>
      </c>
      <c r="F973" s="331"/>
      <c r="G973" s="333">
        <f t="shared" si="19"/>
        <v>2480.2199999999889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46084</v>
      </c>
      <c r="D974" s="299" t="s">
        <v>296</v>
      </c>
      <c r="E974" s="331">
        <v>27.42</v>
      </c>
      <c r="F974" s="331"/>
      <c r="G974" s="333">
        <f t="shared" si="19"/>
        <v>2494.889999999989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46084</v>
      </c>
      <c r="D975" s="299" t="s">
        <v>422</v>
      </c>
      <c r="E975" s="331">
        <v>106.27</v>
      </c>
      <c r="F975" s="331"/>
      <c r="G975" s="333">
        <f t="shared" si="19"/>
        <v>2522.309999999989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46084</v>
      </c>
      <c r="D976" s="299" t="s">
        <v>422</v>
      </c>
      <c r="E976" s="331">
        <v>-107</v>
      </c>
      <c r="F976" s="331"/>
      <c r="G976" s="333">
        <f t="shared" si="19"/>
        <v>2628.579999999989</v>
      </c>
      <c r="H976" s="334" t="s">
        <v>298</v>
      </c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46083</v>
      </c>
      <c r="D977" s="299" t="s">
        <v>301</v>
      </c>
      <c r="E977" s="331">
        <v>20</v>
      </c>
      <c r="F977" s="331"/>
      <c r="G977" s="333">
        <f t="shared" si="19"/>
        <v>2521.579999999989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287</v>
      </c>
      <c r="B978" s="330" t="s">
        <v>287</v>
      </c>
      <c r="C978" s="298">
        <v>46083</v>
      </c>
      <c r="D978" s="299" t="s">
        <v>288</v>
      </c>
      <c r="E978" s="331">
        <v>185.64</v>
      </c>
      <c r="F978" s="331">
        <v>185.64</v>
      </c>
      <c r="G978" s="333">
        <f t="shared" si="19"/>
        <v>2541.579999999989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46083</v>
      </c>
      <c r="D979" s="299" t="s">
        <v>424</v>
      </c>
      <c r="E979" s="331">
        <v>70.12</v>
      </c>
      <c r="F979" s="331"/>
      <c r="G979" s="333">
        <f t="shared" si="19"/>
        <v>2541.579999999989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17</v>
      </c>
      <c r="C980" s="298">
        <v>46083</v>
      </c>
      <c r="D980" s="299" t="s">
        <v>188</v>
      </c>
      <c r="E980" s="331">
        <v>41.44</v>
      </c>
      <c r="F980" s="331"/>
      <c r="G980" s="333">
        <f t="shared" si="19"/>
        <v>2611.6999999999889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8</v>
      </c>
      <c r="C981" s="298">
        <v>46083</v>
      </c>
      <c r="D981" s="299" t="s">
        <v>296</v>
      </c>
      <c r="E981" s="331">
        <v>8.7200000000000006</v>
      </c>
      <c r="F981" s="331"/>
      <c r="G981" s="333">
        <f t="shared" si="19"/>
        <v>2653.139999999989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22</v>
      </c>
      <c r="C982" s="298">
        <v>46082</v>
      </c>
      <c r="D982" s="299" t="s">
        <v>375</v>
      </c>
      <c r="E982" s="331">
        <v>6.37</v>
      </c>
      <c r="F982" s="331"/>
      <c r="G982" s="333">
        <f t="shared" si="19"/>
        <v>2661.8599999999888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46082</v>
      </c>
      <c r="D983" s="299" t="s">
        <v>296</v>
      </c>
      <c r="E983" s="331">
        <v>9.8699999999999992</v>
      </c>
      <c r="F983" s="331"/>
      <c r="G983" s="333">
        <f t="shared" si="19"/>
        <v>2668.2299999999886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1</v>
      </c>
      <c r="C984" s="298">
        <v>46082</v>
      </c>
      <c r="D984" s="299" t="s">
        <v>311</v>
      </c>
      <c r="E984" s="331">
        <v>119.55</v>
      </c>
      <c r="F984" s="331"/>
      <c r="G984" s="333">
        <f t="shared" si="19"/>
        <v>2678.0999999999885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3</v>
      </c>
      <c r="C985" s="298">
        <v>46082</v>
      </c>
      <c r="D985" s="299" t="s">
        <v>348</v>
      </c>
      <c r="E985" s="331">
        <v>25</v>
      </c>
      <c r="F985" s="331"/>
      <c r="G985" s="333">
        <f t="shared" si="19"/>
        <v>2797.6499999999887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46082</v>
      </c>
      <c r="D986" s="299" t="s">
        <v>304</v>
      </c>
      <c r="E986" s="331">
        <v>119.17</v>
      </c>
      <c r="F986" s="331"/>
      <c r="G986" s="333">
        <f t="shared" si="19"/>
        <v>2822.6499999999887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284</v>
      </c>
      <c r="B987" s="330">
        <v>37</v>
      </c>
      <c r="C987" s="298">
        <v>46081</v>
      </c>
      <c r="D987" s="299" t="s">
        <v>425</v>
      </c>
      <c r="E987" s="331">
        <v>3764.91</v>
      </c>
      <c r="F987" s="331"/>
      <c r="G987" s="333">
        <f t="shared" si="19"/>
        <v>2941.8199999999888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286</v>
      </c>
      <c r="B988" s="330">
        <v>25</v>
      </c>
      <c r="C988" s="298">
        <v>46081</v>
      </c>
      <c r="D988" s="298" t="s">
        <v>204</v>
      </c>
      <c r="E988" s="331">
        <v>350</v>
      </c>
      <c r="F988" s="331"/>
      <c r="G988" s="333">
        <f t="shared" si="19"/>
        <v>6706.7299999999886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286</v>
      </c>
      <c r="B989" s="330">
        <v>26</v>
      </c>
      <c r="C989" s="298">
        <v>46081</v>
      </c>
      <c r="D989" s="298" t="s">
        <v>205</v>
      </c>
      <c r="E989" s="331">
        <v>320</v>
      </c>
      <c r="F989" s="331"/>
      <c r="G989" s="333">
        <f t="shared" si="19"/>
        <v>7056.7299999999886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286</v>
      </c>
      <c r="B990" s="330">
        <v>27</v>
      </c>
      <c r="C990" s="298">
        <v>46081</v>
      </c>
      <c r="D990" s="298" t="s">
        <v>206</v>
      </c>
      <c r="E990" s="331">
        <v>25</v>
      </c>
      <c r="F990" s="331"/>
      <c r="G990" s="333">
        <f t="shared" si="19"/>
        <v>7376.7299999999886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286</v>
      </c>
      <c r="B991" s="330">
        <v>28</v>
      </c>
      <c r="C991" s="298">
        <v>46081</v>
      </c>
      <c r="D991" s="298" t="s">
        <v>207</v>
      </c>
      <c r="E991" s="331">
        <v>25</v>
      </c>
      <c r="F991" s="331"/>
      <c r="G991" s="333">
        <f t="shared" si="19"/>
        <v>7401.7299999999886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286</v>
      </c>
      <c r="B992" s="330">
        <v>29</v>
      </c>
      <c r="C992" s="298">
        <v>46081</v>
      </c>
      <c r="D992" s="298" t="s">
        <v>208</v>
      </c>
      <c r="E992" s="331">
        <v>45</v>
      </c>
      <c r="F992" s="331"/>
      <c r="G992" s="333">
        <f t="shared" si="19"/>
        <v>7426.7299999999886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286</v>
      </c>
      <c r="B993" s="330">
        <v>30</v>
      </c>
      <c r="C993" s="298">
        <v>46081</v>
      </c>
      <c r="D993" s="298" t="s">
        <v>209</v>
      </c>
      <c r="E993" s="331">
        <v>400</v>
      </c>
      <c r="F993" s="331"/>
      <c r="G993" s="333">
        <f t="shared" si="19"/>
        <v>7471.7299999999886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31</v>
      </c>
      <c r="C994" s="298">
        <v>46081</v>
      </c>
      <c r="D994" s="298" t="s">
        <v>210</v>
      </c>
      <c r="E994" s="331">
        <v>375</v>
      </c>
      <c r="F994" s="331"/>
      <c r="G994" s="333">
        <f t="shared" si="19"/>
        <v>7871.7299999999886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32</v>
      </c>
      <c r="C995" s="298">
        <v>46081</v>
      </c>
      <c r="D995" s="298" t="s">
        <v>211</v>
      </c>
      <c r="E995" s="331">
        <v>100</v>
      </c>
      <c r="F995" s="331"/>
      <c r="G995" s="333">
        <f t="shared" si="19"/>
        <v>8246.7299999999886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286</v>
      </c>
      <c r="B996" s="330">
        <v>33</v>
      </c>
      <c r="C996" s="298">
        <v>46081</v>
      </c>
      <c r="D996" s="298" t="s">
        <v>212</v>
      </c>
      <c r="E996" s="331">
        <v>85</v>
      </c>
      <c r="F996" s="331"/>
      <c r="G996" s="333">
        <f t="shared" si="19"/>
        <v>8346.7299999999886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286</v>
      </c>
      <c r="B997" s="330">
        <v>34</v>
      </c>
      <c r="C997" s="298">
        <v>46081</v>
      </c>
      <c r="D997" s="298" t="s">
        <v>213</v>
      </c>
      <c r="E997" s="331">
        <v>230</v>
      </c>
      <c r="F997" s="331"/>
      <c r="G997" s="333">
        <f t="shared" si="19"/>
        <v>8431.7299999999886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286</v>
      </c>
      <c r="B998" s="330">
        <v>35</v>
      </c>
      <c r="C998" s="298">
        <v>46081</v>
      </c>
      <c r="D998" s="298" t="s">
        <v>214</v>
      </c>
      <c r="E998" s="331">
        <v>45</v>
      </c>
      <c r="F998" s="331"/>
      <c r="G998" s="333">
        <f t="shared" si="19"/>
        <v>8661.7299999999886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42</v>
      </c>
      <c r="C999" s="298">
        <v>46081</v>
      </c>
      <c r="D999" s="298" t="s">
        <v>200</v>
      </c>
      <c r="E999" s="331">
        <v>51.19</v>
      </c>
      <c r="F999" s="331"/>
      <c r="G999" s="333">
        <f t="shared" si="19"/>
        <v>8706.7299999999886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43</v>
      </c>
      <c r="C1000" s="298">
        <v>46081</v>
      </c>
      <c r="D1000" s="298" t="s">
        <v>201</v>
      </c>
      <c r="E1000" s="331">
        <v>37.17</v>
      </c>
      <c r="F1000" s="331"/>
      <c r="G1000" s="333">
        <f t="shared" si="19"/>
        <v>8757.9199999999892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10</v>
      </c>
      <c r="C1001" s="298">
        <v>46081</v>
      </c>
      <c r="D1001" s="298" t="s">
        <v>176</v>
      </c>
      <c r="E1001" s="331">
        <v>17.899999999999999</v>
      </c>
      <c r="F1001" s="331"/>
      <c r="G1001" s="333">
        <f t="shared" si="19"/>
        <v>8795.0899999999892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46080</v>
      </c>
      <c r="D1002" s="298" t="s">
        <v>358</v>
      </c>
      <c r="E1002" s="331">
        <v>11.17</v>
      </c>
      <c r="F1002" s="331"/>
      <c r="G1002" s="333">
        <f t="shared" si="19"/>
        <v>8812.9899999999889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46080</v>
      </c>
      <c r="D1003" s="299" t="s">
        <v>426</v>
      </c>
      <c r="E1003" s="331">
        <v>25</v>
      </c>
      <c r="F1003" s="331"/>
      <c r="G1003" s="333">
        <f t="shared" si="19"/>
        <v>8824.1599999999889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46080</v>
      </c>
      <c r="D1004" s="299" t="s">
        <v>358</v>
      </c>
      <c r="E1004" s="331">
        <v>22.84</v>
      </c>
      <c r="F1004" s="331"/>
      <c r="G1004" s="333">
        <f t="shared" si="19"/>
        <v>8849.1599999999889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46080</v>
      </c>
      <c r="D1005" s="299" t="s">
        <v>427</v>
      </c>
      <c r="E1005" s="331">
        <v>-88</v>
      </c>
      <c r="F1005" s="331"/>
      <c r="G1005" s="333">
        <f t="shared" si="19"/>
        <v>8871.9999999999891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291</v>
      </c>
      <c r="B1006" s="330">
        <v>38</v>
      </c>
      <c r="C1006" s="298">
        <v>46080</v>
      </c>
      <c r="D1006" s="299" t="s">
        <v>293</v>
      </c>
      <c r="E1006" s="331"/>
      <c r="F1006" s="331">
        <v>4278.1499999999996</v>
      </c>
      <c r="G1006" s="333">
        <f t="shared" si="19"/>
        <v>8783.9999999999891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46080</v>
      </c>
      <c r="D1007" s="299" t="s">
        <v>428</v>
      </c>
      <c r="E1007" s="331">
        <v>25.93</v>
      </c>
      <c r="F1007" s="331"/>
      <c r="G1007" s="333">
        <f t="shared" si="19"/>
        <v>4505.8499999999904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46079</v>
      </c>
      <c r="D1008" s="299" t="s">
        <v>310</v>
      </c>
      <c r="E1008" s="331">
        <v>29.84</v>
      </c>
      <c r="F1008" s="331"/>
      <c r="G1008" s="333">
        <f t="shared" si="19"/>
        <v>4531.7799999999907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5</v>
      </c>
      <c r="C1009" s="298">
        <v>46079</v>
      </c>
      <c r="D1009" s="299" t="s">
        <v>429</v>
      </c>
      <c r="E1009" s="331">
        <v>103.25</v>
      </c>
      <c r="F1009" s="331"/>
      <c r="G1009" s="333">
        <f t="shared" si="19"/>
        <v>4561.6199999999908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46079</v>
      </c>
      <c r="D1010" s="299" t="s">
        <v>357</v>
      </c>
      <c r="E1010" s="331">
        <v>26.02</v>
      </c>
      <c r="F1010" s="331"/>
      <c r="G1010" s="333">
        <f t="shared" si="19"/>
        <v>4664.8699999999908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24</v>
      </c>
      <c r="C1011" s="298">
        <v>46079</v>
      </c>
      <c r="D1011" s="299" t="s">
        <v>860</v>
      </c>
      <c r="E1011" s="331">
        <v>84.83</v>
      </c>
      <c r="F1011" s="331"/>
      <c r="G1011" s="333">
        <f t="shared" si="19"/>
        <v>4690.8899999999912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46079</v>
      </c>
      <c r="D1012" s="299" t="s">
        <v>296</v>
      </c>
      <c r="E1012" s="331">
        <v>17.87</v>
      </c>
      <c r="F1012" s="331"/>
      <c r="G1012" s="333">
        <f t="shared" si="19"/>
        <v>4775.7199999999912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5</v>
      </c>
      <c r="C1013" s="298">
        <v>46079</v>
      </c>
      <c r="D1013" s="299" t="s">
        <v>430</v>
      </c>
      <c r="E1013" s="331">
        <v>123.64</v>
      </c>
      <c r="F1013" s="331"/>
      <c r="G1013" s="333">
        <f t="shared" si="19"/>
        <v>4793.5899999999911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46078</v>
      </c>
      <c r="D1014" s="299" t="s">
        <v>319</v>
      </c>
      <c r="E1014" s="331">
        <v>18.5</v>
      </c>
      <c r="F1014" s="331"/>
      <c r="G1014" s="333">
        <f t="shared" si="19"/>
        <v>4917.2299999999914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4</v>
      </c>
      <c r="C1015" s="298">
        <v>46078</v>
      </c>
      <c r="D1015" s="299" t="s">
        <v>296</v>
      </c>
      <c r="E1015" s="331">
        <v>50.96</v>
      </c>
      <c r="F1015" s="331"/>
      <c r="G1015" s="333">
        <f t="shared" si="19"/>
        <v>4935.7299999999914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46078</v>
      </c>
      <c r="D1016" s="299" t="s">
        <v>296</v>
      </c>
      <c r="E1016" s="331">
        <v>11.28</v>
      </c>
      <c r="F1016" s="331"/>
      <c r="G1016" s="333">
        <f t="shared" si="19"/>
        <v>4986.6899999999914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12</v>
      </c>
      <c r="C1017" s="298">
        <v>46078</v>
      </c>
      <c r="D1017" s="299" t="s">
        <v>314</v>
      </c>
      <c r="E1017" s="331">
        <v>204.47</v>
      </c>
      <c r="F1017" s="331"/>
      <c r="G1017" s="333">
        <f t="shared" si="19"/>
        <v>4997.9699999999912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46078</v>
      </c>
      <c r="D1018" s="299" t="s">
        <v>308</v>
      </c>
      <c r="E1018" s="331">
        <v>47.99</v>
      </c>
      <c r="F1018" s="331"/>
      <c r="G1018" s="333">
        <f t="shared" si="19"/>
        <v>5202.4399999999914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46078</v>
      </c>
      <c r="D1019" s="299" t="s">
        <v>304</v>
      </c>
      <c r="E1019" s="331">
        <v>19.09</v>
      </c>
      <c r="F1019" s="331"/>
      <c r="G1019" s="333">
        <f t="shared" si="19"/>
        <v>5250.4299999999912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23</v>
      </c>
      <c r="C1020" s="298">
        <v>46076</v>
      </c>
      <c r="D1020" s="299" t="s">
        <v>67</v>
      </c>
      <c r="E1020" s="331">
        <v>650.88</v>
      </c>
      <c r="F1020" s="331"/>
      <c r="G1020" s="333">
        <f t="shared" si="19"/>
        <v>5269.5199999999913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6</v>
      </c>
      <c r="C1021" s="298">
        <v>46076</v>
      </c>
      <c r="D1021" s="299" t="s">
        <v>351</v>
      </c>
      <c r="E1021" s="331">
        <v>35</v>
      </c>
      <c r="F1021" s="331"/>
      <c r="G1021" s="333">
        <f t="shared" si="19"/>
        <v>5920.3999999999915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1</v>
      </c>
      <c r="C1022" s="298">
        <v>46076</v>
      </c>
      <c r="D1022" s="299" t="s">
        <v>306</v>
      </c>
      <c r="E1022" s="331">
        <v>128.97999999999999</v>
      </c>
      <c r="F1022" s="331"/>
      <c r="G1022" s="333">
        <f t="shared" si="19"/>
        <v>5955.3999999999915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1</v>
      </c>
      <c r="C1023" s="298">
        <v>46076</v>
      </c>
      <c r="D1023" s="299" t="s">
        <v>320</v>
      </c>
      <c r="E1023" s="331">
        <v>52.55</v>
      </c>
      <c r="F1023" s="331"/>
      <c r="G1023" s="333">
        <f t="shared" si="19"/>
        <v>6084.379999999991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3</v>
      </c>
      <c r="C1024" s="298">
        <v>46075</v>
      </c>
      <c r="D1024" s="299" t="s">
        <v>348</v>
      </c>
      <c r="E1024" s="331">
        <v>13.76</v>
      </c>
      <c r="F1024" s="331"/>
      <c r="G1024" s="333">
        <f t="shared" si="19"/>
        <v>6136.9299999999912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46075</v>
      </c>
      <c r="D1025" s="299" t="s">
        <v>311</v>
      </c>
      <c r="E1025" s="331">
        <v>187.64</v>
      </c>
      <c r="F1025" s="331"/>
      <c r="G1025" s="333">
        <f t="shared" si="19"/>
        <v>6150.6899999999914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1</v>
      </c>
      <c r="C1026" s="298">
        <v>46074</v>
      </c>
      <c r="D1026" s="299" t="s">
        <v>393</v>
      </c>
      <c r="E1026" s="331">
        <v>75.78</v>
      </c>
      <c r="F1026" s="331"/>
      <c r="G1026" s="333">
        <f t="shared" si="19"/>
        <v>6338.3299999999917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46074</v>
      </c>
      <c r="D1027" s="299" t="s">
        <v>392</v>
      </c>
      <c r="E1027" s="331">
        <v>27.41</v>
      </c>
      <c r="F1027" s="331"/>
      <c r="G1027" s="333">
        <f t="shared" si="19"/>
        <v>6414.1099999999915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4</v>
      </c>
      <c r="C1028" s="298">
        <v>46074</v>
      </c>
      <c r="D1028" s="299" t="s">
        <v>431</v>
      </c>
      <c r="E1028" s="331">
        <v>32.049999999999997</v>
      </c>
      <c r="F1028" s="331"/>
      <c r="G1028" s="333">
        <f t="shared" si="19"/>
        <v>6441.5199999999913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46074</v>
      </c>
      <c r="D1029" s="299" t="s">
        <v>358</v>
      </c>
      <c r="E1029" s="331">
        <v>9.4700000000000006</v>
      </c>
      <c r="F1029" s="331"/>
      <c r="G1029" s="333">
        <f t="shared" si="19"/>
        <v>6473.5699999999915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46073</v>
      </c>
      <c r="D1030" s="299" t="s">
        <v>296</v>
      </c>
      <c r="E1030" s="331">
        <v>14.47</v>
      </c>
      <c r="F1030" s="331"/>
      <c r="G1030" s="333">
        <f t="shared" si="19"/>
        <v>6483.0399999999918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3</v>
      </c>
      <c r="C1031" s="298">
        <v>46073</v>
      </c>
      <c r="D1031" s="299" t="s">
        <v>355</v>
      </c>
      <c r="E1031" s="331">
        <v>11.97</v>
      </c>
      <c r="F1031" s="331"/>
      <c r="G1031" s="333">
        <f t="shared" si="19"/>
        <v>6497.509999999992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4</v>
      </c>
      <c r="C1032" s="298">
        <v>46073</v>
      </c>
      <c r="D1032" s="299" t="s">
        <v>355</v>
      </c>
      <c r="E1032" s="331">
        <v>59.88</v>
      </c>
      <c r="F1032" s="331"/>
      <c r="G1032" s="333">
        <f t="shared" si="19"/>
        <v>6509.4799999999923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46073</v>
      </c>
      <c r="D1033" s="299" t="s">
        <v>418</v>
      </c>
      <c r="E1033" s="331">
        <v>19.57</v>
      </c>
      <c r="F1033" s="331"/>
      <c r="G1033" s="333">
        <f t="shared" si="19"/>
        <v>6569.3599999999924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22</v>
      </c>
      <c r="C1034" s="298">
        <v>46073</v>
      </c>
      <c r="D1034" s="299" t="s">
        <v>323</v>
      </c>
      <c r="E1034" s="331">
        <v>20.22</v>
      </c>
      <c r="F1034" s="331"/>
      <c r="G1034" s="333">
        <f t="shared" si="19"/>
        <v>6588.9299999999921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46073</v>
      </c>
      <c r="D1035" s="299" t="s">
        <v>358</v>
      </c>
      <c r="E1035" s="331">
        <v>5.3</v>
      </c>
      <c r="F1035" s="331"/>
      <c r="G1035" s="333">
        <f t="shared" si="19"/>
        <v>6609.1499999999924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3</v>
      </c>
      <c r="C1036" s="298">
        <v>46073</v>
      </c>
      <c r="D1036" s="299" t="s">
        <v>324</v>
      </c>
      <c r="E1036" s="331">
        <v>8.1300000000000008</v>
      </c>
      <c r="F1036" s="331"/>
      <c r="G1036" s="333">
        <f t="shared" si="19"/>
        <v>6614.4499999999925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46073</v>
      </c>
      <c r="D1037" s="299" t="s">
        <v>310</v>
      </c>
      <c r="E1037" s="331">
        <v>32.43</v>
      </c>
      <c r="F1037" s="331"/>
      <c r="G1037" s="333">
        <f t="shared" si="19"/>
        <v>6622.5799999999927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46073</v>
      </c>
      <c r="D1038" s="299" t="s">
        <v>432</v>
      </c>
      <c r="E1038" s="331">
        <v>98.65</v>
      </c>
      <c r="F1038" s="331"/>
      <c r="G1038" s="333">
        <f t="shared" si="19"/>
        <v>6655.0099999999929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46072</v>
      </c>
      <c r="D1039" s="299" t="s">
        <v>300</v>
      </c>
      <c r="E1039" s="331">
        <v>30.87</v>
      </c>
      <c r="F1039" s="331"/>
      <c r="G1039" s="333">
        <f t="shared" si="19"/>
        <v>6753.6599999999926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46072</v>
      </c>
      <c r="D1040" s="299" t="s">
        <v>300</v>
      </c>
      <c r="E1040" s="331">
        <v>15.96</v>
      </c>
      <c r="F1040" s="331"/>
      <c r="G1040" s="333">
        <f t="shared" si="19"/>
        <v>6784.5299999999925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46072</v>
      </c>
      <c r="D1041" s="299" t="s">
        <v>296</v>
      </c>
      <c r="E1041" s="331">
        <v>17.36</v>
      </c>
      <c r="F1041" s="331"/>
      <c r="G1041" s="333">
        <f t="shared" si="19"/>
        <v>6800.4899999999925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22</v>
      </c>
      <c r="C1042" s="298">
        <v>46072</v>
      </c>
      <c r="D1042" s="299" t="s">
        <v>328</v>
      </c>
      <c r="E1042" s="331">
        <v>7.46</v>
      </c>
      <c r="F1042" s="331"/>
      <c r="G1042" s="333">
        <f t="shared" si="19"/>
        <v>6817.8499999999922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291</v>
      </c>
      <c r="B1043" s="330">
        <v>39</v>
      </c>
      <c r="C1043" s="298">
        <v>46072</v>
      </c>
      <c r="D1043" s="299" t="s">
        <v>292</v>
      </c>
      <c r="E1043" s="331"/>
      <c r="F1043" s="331">
        <v>2763.77</v>
      </c>
      <c r="G1043" s="333">
        <f t="shared" si="19"/>
        <v>6825.3099999999922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335</v>
      </c>
      <c r="B1044" s="330" t="s">
        <v>335</v>
      </c>
      <c r="C1044" s="298">
        <v>46071</v>
      </c>
      <c r="D1044" s="299" t="s">
        <v>336</v>
      </c>
      <c r="E1044" s="331">
        <v>182.55</v>
      </c>
      <c r="F1044" s="331"/>
      <c r="G1044" s="333">
        <f t="shared" si="19"/>
        <v>4061.5399999999927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15</v>
      </c>
      <c r="C1045" s="298">
        <v>46071</v>
      </c>
      <c r="D1045" s="299" t="s">
        <v>185</v>
      </c>
      <c r="E1045" s="331">
        <v>188.16</v>
      </c>
      <c r="F1045" s="331"/>
      <c r="G1045" s="333">
        <f t="shared" si="19"/>
        <v>4244.0899999999929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291</v>
      </c>
      <c r="B1046" s="330">
        <v>40</v>
      </c>
      <c r="C1046" s="298">
        <v>46071</v>
      </c>
      <c r="D1046" s="299" t="s">
        <v>316</v>
      </c>
      <c r="E1046" s="331"/>
      <c r="F1046" s="331">
        <v>1281.58</v>
      </c>
      <c r="G1046" s="333">
        <f t="shared" si="19"/>
        <v>4432.2499999999927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6</v>
      </c>
      <c r="C1047" s="298">
        <v>46071</v>
      </c>
      <c r="D1047" s="299" t="s">
        <v>433</v>
      </c>
      <c r="E1047" s="331">
        <v>-146</v>
      </c>
      <c r="F1047" s="331"/>
      <c r="G1047" s="333">
        <f t="shared" si="19"/>
        <v>3150.6699999999933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46071</v>
      </c>
      <c r="D1048" s="299" t="s">
        <v>434</v>
      </c>
      <c r="E1048" s="331">
        <v>-13</v>
      </c>
      <c r="F1048" s="331"/>
      <c r="G1048" s="333">
        <f t="shared" si="19"/>
        <v>3004.6699999999933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335</v>
      </c>
      <c r="B1049" s="330" t="s">
        <v>335</v>
      </c>
      <c r="C1049" s="298">
        <v>46071</v>
      </c>
      <c r="D1049" s="299" t="s">
        <v>460</v>
      </c>
      <c r="E1049" s="331"/>
      <c r="F1049" s="331">
        <v>191</v>
      </c>
      <c r="G1049" s="333">
        <f t="shared" si="19"/>
        <v>2991.6699999999933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46071</v>
      </c>
      <c r="D1050" s="299" t="s">
        <v>300</v>
      </c>
      <c r="E1050" s="331">
        <v>43.63</v>
      </c>
      <c r="F1050" s="331"/>
      <c r="G1050" s="333">
        <f t="shared" si="19"/>
        <v>2800.6699999999933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46071</v>
      </c>
      <c r="D1051" s="299" t="s">
        <v>300</v>
      </c>
      <c r="E1051" s="331">
        <v>10.64</v>
      </c>
      <c r="F1051" s="331"/>
      <c r="G1051" s="333">
        <f t="shared" si="19"/>
        <v>2844.2999999999934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8</v>
      </c>
      <c r="C1052" s="298">
        <v>46071</v>
      </c>
      <c r="D1052" s="299" t="s">
        <v>296</v>
      </c>
      <c r="E1052" s="331">
        <v>14.87</v>
      </c>
      <c r="F1052" s="331"/>
      <c r="G1052" s="333">
        <f t="shared" si="19"/>
        <v>2854.9399999999932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46071</v>
      </c>
      <c r="D1053" s="299" t="s">
        <v>295</v>
      </c>
      <c r="E1053" s="331">
        <v>12.99</v>
      </c>
      <c r="F1053" s="331"/>
      <c r="G1053" s="333">
        <f t="shared" si="19"/>
        <v>2869.8099999999931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4</v>
      </c>
      <c r="C1054" s="298">
        <v>46071</v>
      </c>
      <c r="D1054" s="299" t="s">
        <v>295</v>
      </c>
      <c r="E1054" s="331">
        <v>29.47</v>
      </c>
      <c r="F1054" s="331"/>
      <c r="G1054" s="333">
        <f t="shared" si="19"/>
        <v>2882.7999999999929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22</v>
      </c>
      <c r="C1055" s="298">
        <v>46071</v>
      </c>
      <c r="D1055" s="299" t="s">
        <v>401</v>
      </c>
      <c r="E1055" s="331">
        <v>13.84</v>
      </c>
      <c r="F1055" s="331"/>
      <c r="G1055" s="333">
        <f t="shared" si="19"/>
        <v>2912.2699999999927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46071</v>
      </c>
      <c r="D1056" s="299" t="s">
        <v>435</v>
      </c>
      <c r="E1056" s="331">
        <v>64.569999999999993</v>
      </c>
      <c r="F1056" s="331"/>
      <c r="G1056" s="333">
        <f t="shared" si="19"/>
        <v>2926.1099999999929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21</v>
      </c>
      <c r="C1057" s="298">
        <v>46070</v>
      </c>
      <c r="D1057" s="299" t="s">
        <v>194</v>
      </c>
      <c r="E1057" s="331">
        <v>81</v>
      </c>
      <c r="F1057" s="331"/>
      <c r="G1057" s="333">
        <f t="shared" si="19"/>
        <v>2990.679999999993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46070</v>
      </c>
      <c r="D1058" s="299" t="s">
        <v>384</v>
      </c>
      <c r="E1058" s="331">
        <v>81.41</v>
      </c>
      <c r="F1058" s="331"/>
      <c r="G1058" s="333">
        <f t="shared" si="19"/>
        <v>3071.679999999993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6</v>
      </c>
      <c r="C1059" s="298">
        <v>46070</v>
      </c>
      <c r="D1059" s="299" t="s">
        <v>300</v>
      </c>
      <c r="E1059" s="331">
        <v>113.74</v>
      </c>
      <c r="F1059" s="331"/>
      <c r="G1059" s="333">
        <f t="shared" si="19"/>
        <v>3153.0899999999929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43</v>
      </c>
      <c r="C1060" s="298">
        <v>46070</v>
      </c>
      <c r="D1060" s="299" t="s">
        <v>333</v>
      </c>
      <c r="E1060" s="331">
        <v>29.8</v>
      </c>
      <c r="F1060" s="331"/>
      <c r="G1060" s="333">
        <f t="shared" si="19"/>
        <v>3266.8299999999927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42</v>
      </c>
      <c r="C1061" s="298">
        <v>46070</v>
      </c>
      <c r="D1061" s="299" t="s">
        <v>333</v>
      </c>
      <c r="E1061" s="331">
        <v>37.25</v>
      </c>
      <c r="F1061" s="331"/>
      <c r="G1061" s="333">
        <f t="shared" si="19"/>
        <v>3296.6299999999928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46070</v>
      </c>
      <c r="D1062" s="299" t="s">
        <v>424</v>
      </c>
      <c r="E1062" s="331">
        <v>7.97</v>
      </c>
      <c r="F1062" s="331"/>
      <c r="G1062" s="333">
        <f t="shared" si="19"/>
        <v>3333.8799999999928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17</v>
      </c>
      <c r="C1063" s="298">
        <v>46070</v>
      </c>
      <c r="D1063" s="299" t="s">
        <v>188</v>
      </c>
      <c r="E1063" s="331">
        <v>42.65</v>
      </c>
      <c r="F1063" s="331"/>
      <c r="G1063" s="333">
        <f t="shared" si="19"/>
        <v>3341.8499999999926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46070</v>
      </c>
      <c r="D1064" s="299" t="s">
        <v>436</v>
      </c>
      <c r="E1064" s="331">
        <v>40</v>
      </c>
      <c r="F1064" s="331"/>
      <c r="G1064" s="333">
        <f t="shared" si="19"/>
        <v>3384.4999999999927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11</v>
      </c>
      <c r="C1065" s="298">
        <v>46070</v>
      </c>
      <c r="D1065" s="299" t="s">
        <v>178</v>
      </c>
      <c r="E1065" s="331">
        <v>480.91</v>
      </c>
      <c r="F1065" s="331"/>
      <c r="G1065" s="333">
        <f t="shared" si="19"/>
        <v>3424.4999999999927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294</v>
      </c>
      <c r="B1066" s="330">
        <v>23</v>
      </c>
      <c r="C1066" s="298">
        <v>46070</v>
      </c>
      <c r="D1066" s="299" t="s">
        <v>63</v>
      </c>
      <c r="E1066" s="331">
        <v>529.46</v>
      </c>
      <c r="F1066" s="331"/>
      <c r="G1066" s="333">
        <f t="shared" si="19"/>
        <v>3905.4099999999926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46069</v>
      </c>
      <c r="D1067" s="299" t="s">
        <v>324</v>
      </c>
      <c r="E1067" s="331">
        <v>16.079999999999998</v>
      </c>
      <c r="F1067" s="331"/>
      <c r="G1067" s="333">
        <f t="shared" si="19"/>
        <v>4434.8699999999926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46069</v>
      </c>
      <c r="D1068" s="299" t="s">
        <v>300</v>
      </c>
      <c r="E1068" s="331">
        <v>21.17</v>
      </c>
      <c r="F1068" s="331"/>
      <c r="G1068" s="333">
        <f t="shared" si="19"/>
        <v>4450.9499999999925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46069</v>
      </c>
      <c r="D1069" s="299" t="s">
        <v>300</v>
      </c>
      <c r="E1069" s="331">
        <v>17.03</v>
      </c>
      <c r="F1069" s="331"/>
      <c r="G1069" s="333">
        <f t="shared" si="19"/>
        <v>4472.1199999999926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46069</v>
      </c>
      <c r="D1070" s="299" t="s">
        <v>296</v>
      </c>
      <c r="E1070" s="331">
        <v>18.309999999999999</v>
      </c>
      <c r="F1070" s="331"/>
      <c r="G1070" s="333">
        <f t="shared" si="19"/>
        <v>4489.1499999999924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46069</v>
      </c>
      <c r="D1071" s="299" t="s">
        <v>301</v>
      </c>
      <c r="E1071" s="331">
        <v>19.3</v>
      </c>
      <c r="F1071" s="331"/>
      <c r="G1071" s="333">
        <f t="shared" si="19"/>
        <v>4507.4599999999928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6</v>
      </c>
      <c r="C1072" s="298">
        <v>46069</v>
      </c>
      <c r="D1072" s="299" t="s">
        <v>397</v>
      </c>
      <c r="E1072" s="331">
        <v>24.67</v>
      </c>
      <c r="F1072" s="331"/>
      <c r="G1072" s="333">
        <f t="shared" si="19"/>
        <v>4526.7599999999929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287</v>
      </c>
      <c r="B1073" s="330" t="s">
        <v>287</v>
      </c>
      <c r="C1073" s="298">
        <v>46069</v>
      </c>
      <c r="D1073" s="299" t="s">
        <v>397</v>
      </c>
      <c r="E1073" s="331">
        <v>152.41999999999999</v>
      </c>
      <c r="F1073" s="331">
        <v>152.41999999999999</v>
      </c>
      <c r="G1073" s="333">
        <f t="shared" si="19"/>
        <v>4551.429999999993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46068</v>
      </c>
      <c r="D1074" s="299" t="s">
        <v>437</v>
      </c>
      <c r="E1074" s="331">
        <v>233.83</v>
      </c>
      <c r="F1074" s="331"/>
      <c r="G1074" s="333">
        <f t="shared" si="19"/>
        <v>4551.429999999993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46068</v>
      </c>
      <c r="D1075" s="299" t="s">
        <v>326</v>
      </c>
      <c r="E1075" s="331">
        <v>50.87</v>
      </c>
      <c r="F1075" s="331"/>
      <c r="G1075" s="333">
        <f t="shared" si="19"/>
        <v>4785.2599999999929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46068</v>
      </c>
      <c r="D1076" s="299" t="s">
        <v>438</v>
      </c>
      <c r="E1076" s="331">
        <v>16</v>
      </c>
      <c r="F1076" s="331"/>
      <c r="G1076" s="333">
        <f t="shared" si="19"/>
        <v>4836.1299999999928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46068</v>
      </c>
      <c r="D1077" s="299" t="s">
        <v>353</v>
      </c>
      <c r="E1077" s="331">
        <v>30</v>
      </c>
      <c r="F1077" s="331"/>
      <c r="G1077" s="333">
        <f t="shared" si="19"/>
        <v>4852.1299999999928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6</v>
      </c>
      <c r="C1078" s="298">
        <v>46068</v>
      </c>
      <c r="D1078" s="299" t="s">
        <v>306</v>
      </c>
      <c r="E1078" s="331">
        <v>76</v>
      </c>
      <c r="F1078" s="331"/>
      <c r="G1078" s="333">
        <f t="shared" si="19"/>
        <v>4882.1299999999928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46068</v>
      </c>
      <c r="D1079" s="299" t="s">
        <v>348</v>
      </c>
      <c r="E1079" s="331">
        <v>3.59</v>
      </c>
      <c r="F1079" s="331"/>
      <c r="G1079" s="333">
        <f t="shared" si="19"/>
        <v>4958.1299999999928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46068</v>
      </c>
      <c r="D1080" s="299" t="s">
        <v>439</v>
      </c>
      <c r="E1080" s="331">
        <v>70</v>
      </c>
      <c r="F1080" s="331"/>
      <c r="G1080" s="333">
        <f t="shared" si="19"/>
        <v>4961.719999999993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46068</v>
      </c>
      <c r="D1081" s="299" t="s">
        <v>440</v>
      </c>
      <c r="E1081" s="331">
        <v>175</v>
      </c>
      <c r="F1081" s="331"/>
      <c r="G1081" s="333">
        <f t="shared" si="19"/>
        <v>5031.719999999993</v>
      </c>
      <c r="H1081" s="334" t="s">
        <v>298</v>
      </c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46067</v>
      </c>
      <c r="D1082" s="299" t="s">
        <v>319</v>
      </c>
      <c r="E1082" s="331">
        <v>13.09</v>
      </c>
      <c r="F1082" s="331"/>
      <c r="G1082" s="333">
        <f t="shared" si="19"/>
        <v>5206.719999999993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3</v>
      </c>
      <c r="C1083" s="298">
        <v>46067</v>
      </c>
      <c r="D1083" s="299" t="s">
        <v>296</v>
      </c>
      <c r="E1083" s="331">
        <v>7.56</v>
      </c>
      <c r="F1083" s="331"/>
      <c r="G1083" s="333">
        <f t="shared" si="19"/>
        <v>5219.8099999999931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4</v>
      </c>
      <c r="C1084" s="298">
        <v>46067</v>
      </c>
      <c r="D1084" s="299" t="s">
        <v>296</v>
      </c>
      <c r="E1084" s="331">
        <v>32.409999999999997</v>
      </c>
      <c r="F1084" s="331"/>
      <c r="G1084" s="333">
        <f t="shared" si="19"/>
        <v>5227.3699999999935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5</v>
      </c>
      <c r="C1085" s="298">
        <v>46067</v>
      </c>
      <c r="D1085" s="299" t="s">
        <v>441</v>
      </c>
      <c r="E1085" s="331">
        <v>400</v>
      </c>
      <c r="F1085" s="331"/>
      <c r="G1085" s="333">
        <f t="shared" si="19"/>
        <v>5259.7799999999934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46066</v>
      </c>
      <c r="D1086" s="299" t="s">
        <v>319</v>
      </c>
      <c r="E1086" s="331">
        <v>41.51</v>
      </c>
      <c r="F1086" s="331"/>
      <c r="G1086" s="333">
        <f t="shared" si="19"/>
        <v>5659.7799999999934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46066</v>
      </c>
      <c r="D1087" s="299" t="s">
        <v>296</v>
      </c>
      <c r="E1087" s="331">
        <v>21.55</v>
      </c>
      <c r="F1087" s="331"/>
      <c r="G1087" s="333">
        <f t="shared" si="19"/>
        <v>5701.2899999999936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46066</v>
      </c>
      <c r="D1088" s="299" t="s">
        <v>358</v>
      </c>
      <c r="E1088" s="331">
        <v>12.45</v>
      </c>
      <c r="F1088" s="331"/>
      <c r="G1088" s="333">
        <f t="shared" si="19"/>
        <v>5722.8399999999938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287</v>
      </c>
      <c r="B1089" s="330" t="s">
        <v>287</v>
      </c>
      <c r="C1089" s="298">
        <v>46066</v>
      </c>
      <c r="D1089" s="299" t="s">
        <v>397</v>
      </c>
      <c r="E1089" s="331">
        <v>91.38</v>
      </c>
      <c r="F1089" s="331">
        <v>91.38</v>
      </c>
      <c r="G1089" s="333">
        <f t="shared" si="19"/>
        <v>5735.2899999999936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46066</v>
      </c>
      <c r="D1090" s="299" t="s">
        <v>311</v>
      </c>
      <c r="E1090" s="331">
        <v>16.48</v>
      </c>
      <c r="F1090" s="331"/>
      <c r="G1090" s="333">
        <f t="shared" si="19"/>
        <v>5735.2899999999936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46066</v>
      </c>
      <c r="D1091" s="299" t="s">
        <v>428</v>
      </c>
      <c r="E1091" s="331">
        <v>12.76</v>
      </c>
      <c r="F1091" s="331"/>
      <c r="G1091" s="333">
        <f t="shared" si="19"/>
        <v>5751.7699999999932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46066</v>
      </c>
      <c r="D1092" s="299" t="s">
        <v>329</v>
      </c>
      <c r="E1092" s="331">
        <v>37.9</v>
      </c>
      <c r="F1092" s="331"/>
      <c r="G1092" s="333">
        <f t="shared" si="19"/>
        <v>5764.5299999999934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291</v>
      </c>
      <c r="B1093" s="330">
        <v>40</v>
      </c>
      <c r="C1093" s="298">
        <v>46066</v>
      </c>
      <c r="D1093" s="299" t="s">
        <v>316</v>
      </c>
      <c r="E1093" s="331"/>
      <c r="F1093" s="331">
        <v>427.18</v>
      </c>
      <c r="G1093" s="333">
        <f t="shared" si="19"/>
        <v>5802.429999999993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291</v>
      </c>
      <c r="B1094" s="330">
        <v>38</v>
      </c>
      <c r="C1094" s="298">
        <v>46066</v>
      </c>
      <c r="D1094" s="299" t="s">
        <v>293</v>
      </c>
      <c r="E1094" s="331"/>
      <c r="F1094" s="331">
        <v>4278.16</v>
      </c>
      <c r="G1094" s="333">
        <f t="shared" si="19"/>
        <v>5375.2499999999927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46065</v>
      </c>
      <c r="D1095" s="299" t="s">
        <v>357</v>
      </c>
      <c r="E1095" s="331">
        <v>111.36</v>
      </c>
      <c r="F1095" s="331"/>
      <c r="G1095" s="333">
        <f t="shared" si="19"/>
        <v>1097.0899999999931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46065</v>
      </c>
      <c r="D1096" s="299" t="s">
        <v>442</v>
      </c>
      <c r="E1096" s="331">
        <v>16</v>
      </c>
      <c r="F1096" s="331"/>
      <c r="G1096" s="333">
        <f t="shared" si="19"/>
        <v>1208.449999999993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46065</v>
      </c>
      <c r="D1097" s="299" t="s">
        <v>300</v>
      </c>
      <c r="E1097" s="331">
        <v>29.81</v>
      </c>
      <c r="F1097" s="331"/>
      <c r="G1097" s="333">
        <f t="shared" si="19"/>
        <v>1224.449999999993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19</v>
      </c>
      <c r="C1098" s="298">
        <v>46065</v>
      </c>
      <c r="D1098" s="299" t="s">
        <v>191</v>
      </c>
      <c r="E1098" s="331">
        <v>200</v>
      </c>
      <c r="F1098" s="331"/>
      <c r="G1098" s="333">
        <f t="shared" si="19"/>
        <v>1254.2599999999929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46065</v>
      </c>
      <c r="D1099" s="299" t="s">
        <v>296</v>
      </c>
      <c r="E1099" s="331">
        <v>7.56</v>
      </c>
      <c r="F1099" s="331"/>
      <c r="G1099" s="333">
        <f t="shared" si="19"/>
        <v>1454.2599999999929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4</v>
      </c>
      <c r="C1100" s="298">
        <v>46065</v>
      </c>
      <c r="D1100" s="299" t="s">
        <v>296</v>
      </c>
      <c r="E1100" s="331">
        <v>65.78</v>
      </c>
      <c r="F1100" s="331"/>
      <c r="G1100" s="333">
        <f t="shared" si="19"/>
        <v>1461.8199999999929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3</v>
      </c>
      <c r="C1101" s="298">
        <v>46065</v>
      </c>
      <c r="D1101" s="299" t="s">
        <v>296</v>
      </c>
      <c r="E1101" s="331">
        <v>3.93</v>
      </c>
      <c r="F1101" s="331"/>
      <c r="G1101" s="333">
        <f t="shared" si="19"/>
        <v>1527.5999999999929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7</v>
      </c>
      <c r="C1102" s="298">
        <v>46065</v>
      </c>
      <c r="D1102" s="299" t="s">
        <v>443</v>
      </c>
      <c r="E1102" s="331">
        <v>564.83000000000004</v>
      </c>
      <c r="F1102" s="331"/>
      <c r="G1102" s="333">
        <f t="shared" si="19"/>
        <v>1531.5299999999929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7</v>
      </c>
      <c r="C1103" s="298">
        <v>46065</v>
      </c>
      <c r="D1103" s="299" t="s">
        <v>444</v>
      </c>
      <c r="E1103" s="331">
        <v>70.180000000000007</v>
      </c>
      <c r="F1103" s="331"/>
      <c r="G1103" s="333">
        <f t="shared" si="19"/>
        <v>2096.3599999999929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46065</v>
      </c>
      <c r="D1104" s="299" t="s">
        <v>445</v>
      </c>
      <c r="E1104" s="331">
        <v>2.66</v>
      </c>
      <c r="F1104" s="331"/>
      <c r="G1104" s="333">
        <f t="shared" si="19"/>
        <v>2166.5399999999927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5</v>
      </c>
      <c r="C1105" s="298">
        <v>46064</v>
      </c>
      <c r="D1105" s="299" t="s">
        <v>429</v>
      </c>
      <c r="E1105" s="331">
        <v>103.25</v>
      </c>
      <c r="F1105" s="331"/>
      <c r="G1105" s="333">
        <f t="shared" si="19"/>
        <v>2169.1999999999925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46064</v>
      </c>
      <c r="D1106" s="299" t="s">
        <v>363</v>
      </c>
      <c r="E1106" s="331">
        <v>30.39</v>
      </c>
      <c r="F1106" s="331"/>
      <c r="G1106" s="333">
        <f t="shared" si="19"/>
        <v>2272.4499999999925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46064</v>
      </c>
      <c r="D1107" s="299" t="s">
        <v>296</v>
      </c>
      <c r="E1107" s="331">
        <v>9.92</v>
      </c>
      <c r="F1107" s="331"/>
      <c r="G1107" s="333">
        <f t="shared" si="19"/>
        <v>2302.8399999999924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3</v>
      </c>
      <c r="C1108" s="298">
        <v>46064</v>
      </c>
      <c r="D1108" s="299" t="s">
        <v>295</v>
      </c>
      <c r="E1108" s="331">
        <v>3.49</v>
      </c>
      <c r="F1108" s="331"/>
      <c r="G1108" s="333">
        <f t="shared" si="19"/>
        <v>2312.7599999999925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46064</v>
      </c>
      <c r="D1109" s="299" t="s">
        <v>352</v>
      </c>
      <c r="E1109" s="331">
        <v>19.16</v>
      </c>
      <c r="F1109" s="331"/>
      <c r="G1109" s="333">
        <f t="shared" si="19"/>
        <v>2316.2499999999923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46063</v>
      </c>
      <c r="D1110" s="299" t="s">
        <v>412</v>
      </c>
      <c r="E1110" s="331">
        <v>-8</v>
      </c>
      <c r="F1110" s="331"/>
      <c r="G1110" s="333">
        <f t="shared" si="19"/>
        <v>2335.4099999999921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6</v>
      </c>
      <c r="C1111" s="298">
        <v>46063</v>
      </c>
      <c r="D1111" s="299" t="s">
        <v>446</v>
      </c>
      <c r="E1111" s="331">
        <v>-0.04</v>
      </c>
      <c r="F1111" s="331"/>
      <c r="G1111" s="333">
        <f t="shared" si="19"/>
        <v>2327.4099999999921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335</v>
      </c>
      <c r="B1112" s="330" t="s">
        <v>335</v>
      </c>
      <c r="C1112" s="298">
        <v>46063</v>
      </c>
      <c r="D1112" s="299" t="s">
        <v>447</v>
      </c>
      <c r="E1112" s="331">
        <v>65.78</v>
      </c>
      <c r="F1112" s="331"/>
      <c r="G1112" s="333">
        <f t="shared" si="19"/>
        <v>2327.3699999999922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13</v>
      </c>
      <c r="C1113" s="298">
        <v>46063</v>
      </c>
      <c r="D1113" s="299" t="s">
        <v>182</v>
      </c>
      <c r="E1113" s="331">
        <v>159.35</v>
      </c>
      <c r="F1113" s="331"/>
      <c r="G1113" s="333">
        <f t="shared" si="19"/>
        <v>2393.1499999999924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46063</v>
      </c>
      <c r="D1114" s="299" t="s">
        <v>296</v>
      </c>
      <c r="E1114" s="331">
        <v>16.29</v>
      </c>
      <c r="F1114" s="331"/>
      <c r="G1114" s="333">
        <f t="shared" si="19"/>
        <v>2552.4999999999923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1</v>
      </c>
      <c r="C1115" s="298">
        <v>46063</v>
      </c>
      <c r="D1115" s="299" t="s">
        <v>311</v>
      </c>
      <c r="E1115" s="331">
        <v>19.329999999999998</v>
      </c>
      <c r="F1115" s="331"/>
      <c r="G1115" s="333">
        <f t="shared" si="19"/>
        <v>2568.7899999999922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3</v>
      </c>
      <c r="C1116" s="298">
        <v>46062</v>
      </c>
      <c r="D1116" s="299" t="s">
        <v>448</v>
      </c>
      <c r="E1116" s="331">
        <v>8.61</v>
      </c>
      <c r="F1116" s="331"/>
      <c r="G1116" s="333">
        <f t="shared" ref="G1116:G1361" si="20">G1117-E1116+F1116</f>
        <v>2588.1199999999922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46062</v>
      </c>
      <c r="D1117" s="299" t="s">
        <v>296</v>
      </c>
      <c r="E1117" s="331">
        <v>13.41</v>
      </c>
      <c r="F1117" s="331"/>
      <c r="G1117" s="333">
        <f t="shared" si="20"/>
        <v>2596.7299999999923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18</v>
      </c>
      <c r="C1118" s="298">
        <v>46062</v>
      </c>
      <c r="D1118" s="299" t="s">
        <v>361</v>
      </c>
      <c r="E1118" s="331">
        <v>400</v>
      </c>
      <c r="F1118" s="331"/>
      <c r="G1118" s="333">
        <f t="shared" si="20"/>
        <v>2610.1399999999921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9</v>
      </c>
      <c r="C1119" s="298">
        <v>46062</v>
      </c>
      <c r="D1119" s="299" t="s">
        <v>58</v>
      </c>
      <c r="E1119" s="331">
        <v>1281.53</v>
      </c>
      <c r="F1119" s="331"/>
      <c r="G1119" s="333">
        <f t="shared" si="20"/>
        <v>3010.1399999999921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5</v>
      </c>
      <c r="C1120" s="298">
        <v>46062</v>
      </c>
      <c r="D1120" s="299" t="s">
        <v>449</v>
      </c>
      <c r="E1120" s="331">
        <v>50</v>
      </c>
      <c r="F1120" s="331"/>
      <c r="G1120" s="333">
        <f t="shared" si="20"/>
        <v>4291.6699999999919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46062</v>
      </c>
      <c r="D1121" s="299" t="s">
        <v>450</v>
      </c>
      <c r="E1121" s="331">
        <v>12.1</v>
      </c>
      <c r="F1121" s="331"/>
      <c r="G1121" s="333">
        <f t="shared" si="20"/>
        <v>4341.6699999999919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1</v>
      </c>
      <c r="C1122" s="298">
        <v>46061</v>
      </c>
      <c r="D1122" s="299" t="s">
        <v>306</v>
      </c>
      <c r="E1122" s="331">
        <v>72.099999999999994</v>
      </c>
      <c r="F1122" s="331"/>
      <c r="G1122" s="333">
        <f t="shared" si="20"/>
        <v>4353.7699999999923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8</v>
      </c>
      <c r="C1123" s="298">
        <v>46061</v>
      </c>
      <c r="D1123" s="299" t="s">
        <v>319</v>
      </c>
      <c r="E1123" s="331">
        <v>30.25</v>
      </c>
      <c r="F1123" s="331"/>
      <c r="G1123" s="333">
        <f t="shared" si="20"/>
        <v>4425.8699999999926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46061</v>
      </c>
      <c r="D1124" s="299" t="s">
        <v>296</v>
      </c>
      <c r="E1124" s="331">
        <v>3.72</v>
      </c>
      <c r="F1124" s="331"/>
      <c r="G1124" s="333">
        <f t="shared" si="20"/>
        <v>4456.1199999999926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46061</v>
      </c>
      <c r="D1125" s="299" t="s">
        <v>296</v>
      </c>
      <c r="E1125" s="331">
        <v>41.6</v>
      </c>
      <c r="F1125" s="331"/>
      <c r="G1125" s="333">
        <f t="shared" si="20"/>
        <v>4459.8399999999929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3</v>
      </c>
      <c r="C1126" s="298">
        <v>46061</v>
      </c>
      <c r="D1126" s="299" t="s">
        <v>451</v>
      </c>
      <c r="E1126" s="331">
        <v>1</v>
      </c>
      <c r="F1126" s="331"/>
      <c r="G1126" s="333">
        <f t="shared" si="20"/>
        <v>4501.4399999999932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46061</v>
      </c>
      <c r="D1127" s="299" t="s">
        <v>358</v>
      </c>
      <c r="E1127" s="331">
        <v>10.17</v>
      </c>
      <c r="F1127" s="331"/>
      <c r="G1127" s="333">
        <f t="shared" si="20"/>
        <v>4502.4399999999932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287</v>
      </c>
      <c r="B1128" s="330" t="s">
        <v>287</v>
      </c>
      <c r="C1128" s="298">
        <v>46060</v>
      </c>
      <c r="D1128" s="299" t="s">
        <v>452</v>
      </c>
      <c r="E1128" s="331">
        <v>367.77</v>
      </c>
      <c r="F1128" s="331">
        <v>367.77</v>
      </c>
      <c r="G1128" s="333">
        <f t="shared" si="20"/>
        <v>4512.6099999999933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4</v>
      </c>
      <c r="C1129" s="298">
        <v>46060</v>
      </c>
      <c r="D1129" s="299" t="s">
        <v>310</v>
      </c>
      <c r="E1129" s="331">
        <v>32.36</v>
      </c>
      <c r="F1129" s="331"/>
      <c r="G1129" s="333">
        <f t="shared" si="20"/>
        <v>4512.6099999999933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6</v>
      </c>
      <c r="C1130" s="298">
        <v>46060</v>
      </c>
      <c r="D1130" s="299" t="s">
        <v>453</v>
      </c>
      <c r="E1130" s="331">
        <v>41.39</v>
      </c>
      <c r="F1130" s="331"/>
      <c r="G1130" s="333">
        <f t="shared" si="20"/>
        <v>4544.969999999993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46060</v>
      </c>
      <c r="D1131" s="299" t="s">
        <v>445</v>
      </c>
      <c r="E1131" s="331">
        <v>35.770000000000003</v>
      </c>
      <c r="F1131" s="331"/>
      <c r="G1131" s="333">
        <f t="shared" si="20"/>
        <v>4586.3599999999933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46060</v>
      </c>
      <c r="D1132" s="299" t="s">
        <v>348</v>
      </c>
      <c r="E1132" s="331">
        <v>25</v>
      </c>
      <c r="F1132" s="331"/>
      <c r="G1132" s="333">
        <f t="shared" si="20"/>
        <v>4622.1299999999937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46060</v>
      </c>
      <c r="D1133" s="299" t="s">
        <v>296</v>
      </c>
      <c r="E1133" s="331">
        <v>6.69</v>
      </c>
      <c r="F1133" s="331"/>
      <c r="G1133" s="333">
        <f t="shared" si="20"/>
        <v>4647.1299999999937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46060</v>
      </c>
      <c r="D1134" s="299" t="s">
        <v>296</v>
      </c>
      <c r="E1134" s="331">
        <v>47.85</v>
      </c>
      <c r="F1134" s="331"/>
      <c r="G1134" s="333">
        <f t="shared" si="20"/>
        <v>4653.8199999999933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46059</v>
      </c>
      <c r="D1135" s="299" t="s">
        <v>301</v>
      </c>
      <c r="E1135" s="331">
        <v>20</v>
      </c>
      <c r="F1135" s="331"/>
      <c r="G1135" s="333">
        <f t="shared" si="20"/>
        <v>4701.6699999999937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291</v>
      </c>
      <c r="B1136" s="330">
        <v>40</v>
      </c>
      <c r="C1136" s="298">
        <v>46059</v>
      </c>
      <c r="D1136" s="299" t="s">
        <v>316</v>
      </c>
      <c r="E1136" s="331"/>
      <c r="F1136" s="331">
        <v>822.99</v>
      </c>
      <c r="G1136" s="333">
        <f t="shared" si="20"/>
        <v>4721.6699999999937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14</v>
      </c>
      <c r="C1137" s="298">
        <v>46059</v>
      </c>
      <c r="D1137" s="299" t="s">
        <v>366</v>
      </c>
      <c r="E1137" s="331">
        <v>66.67</v>
      </c>
      <c r="F1137" s="331"/>
      <c r="G1137" s="333">
        <f t="shared" si="20"/>
        <v>3898.6799999999935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46059</v>
      </c>
      <c r="D1138" s="299" t="s">
        <v>296</v>
      </c>
      <c r="E1138" s="331">
        <v>9.35</v>
      </c>
      <c r="F1138" s="331"/>
      <c r="G1138" s="333">
        <f t="shared" si="20"/>
        <v>3965.3499999999935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46059</v>
      </c>
      <c r="D1139" s="299" t="s">
        <v>296</v>
      </c>
      <c r="E1139" s="331">
        <v>45.81</v>
      </c>
      <c r="F1139" s="331"/>
      <c r="G1139" s="333">
        <f t="shared" si="20"/>
        <v>3974.6999999999935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46059</v>
      </c>
      <c r="D1140" s="299" t="s">
        <v>353</v>
      </c>
      <c r="E1140" s="331">
        <v>22.98</v>
      </c>
      <c r="F1140" s="331"/>
      <c r="G1140" s="333">
        <f t="shared" si="20"/>
        <v>4020.5099999999934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46059</v>
      </c>
      <c r="D1141" s="299" t="s">
        <v>301</v>
      </c>
      <c r="E1141" s="331">
        <v>46.5</v>
      </c>
      <c r="F1141" s="331"/>
      <c r="G1141" s="333">
        <f t="shared" si="20"/>
        <v>4043.4899999999934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46059</v>
      </c>
      <c r="D1142" s="299" t="s">
        <v>358</v>
      </c>
      <c r="E1142" s="331">
        <v>10.17</v>
      </c>
      <c r="F1142" s="331"/>
      <c r="G1142" s="333">
        <f t="shared" si="20"/>
        <v>4089.9899999999934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8</v>
      </c>
      <c r="C1143" s="298">
        <v>46059</v>
      </c>
      <c r="D1143" s="299" t="s">
        <v>435</v>
      </c>
      <c r="E1143" s="331">
        <v>81.2</v>
      </c>
      <c r="F1143" s="331"/>
      <c r="G1143" s="333">
        <f t="shared" si="20"/>
        <v>4100.1599999999935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46058</v>
      </c>
      <c r="D1144" s="299" t="s">
        <v>301</v>
      </c>
      <c r="E1144" s="331">
        <v>21</v>
      </c>
      <c r="F1144" s="331"/>
      <c r="G1144" s="333">
        <f t="shared" si="20"/>
        <v>4181.3599999999933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39</v>
      </c>
      <c r="C1145" s="298">
        <v>46058</v>
      </c>
      <c r="D1145" s="299" t="s">
        <v>292</v>
      </c>
      <c r="E1145" s="331"/>
      <c r="F1145" s="331">
        <v>2763.79</v>
      </c>
      <c r="G1145" s="333">
        <f t="shared" si="20"/>
        <v>4202.3599999999933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8</v>
      </c>
      <c r="C1146" s="298">
        <v>46058</v>
      </c>
      <c r="D1146" s="299" t="s">
        <v>357</v>
      </c>
      <c r="E1146" s="331">
        <v>95.35</v>
      </c>
      <c r="F1146" s="331"/>
      <c r="G1146" s="333">
        <f t="shared" si="20"/>
        <v>1438.5699999999933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46058</v>
      </c>
      <c r="D1147" s="299" t="s">
        <v>353</v>
      </c>
      <c r="E1147" s="331">
        <v>14.99</v>
      </c>
      <c r="F1147" s="331"/>
      <c r="G1147" s="333">
        <f t="shared" si="20"/>
        <v>1533.9199999999933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287</v>
      </c>
      <c r="B1148" s="330" t="s">
        <v>287</v>
      </c>
      <c r="C1148" s="298">
        <v>46058</v>
      </c>
      <c r="D1148" s="299" t="s">
        <v>452</v>
      </c>
      <c r="E1148" s="331">
        <v>77.569999999999993</v>
      </c>
      <c r="F1148" s="331">
        <v>77.569999999999993</v>
      </c>
      <c r="G1148" s="333">
        <f t="shared" si="20"/>
        <v>1548.9099999999933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46057</v>
      </c>
      <c r="D1149" s="299" t="s">
        <v>344</v>
      </c>
      <c r="E1149" s="331">
        <v>50</v>
      </c>
      <c r="F1149" s="331"/>
      <c r="G1149" s="333">
        <f t="shared" si="20"/>
        <v>1548.9099999999933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1</v>
      </c>
      <c r="C1150" s="298">
        <v>46057</v>
      </c>
      <c r="D1150" s="299" t="s">
        <v>306</v>
      </c>
      <c r="E1150" s="331">
        <v>62.03</v>
      </c>
      <c r="F1150" s="331"/>
      <c r="G1150" s="333">
        <f t="shared" si="20"/>
        <v>1598.9099999999933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46057</v>
      </c>
      <c r="D1151" s="299" t="s">
        <v>296</v>
      </c>
      <c r="E1151" s="331">
        <v>14.91</v>
      </c>
      <c r="F1151" s="331"/>
      <c r="G1151" s="333">
        <f t="shared" si="20"/>
        <v>1660.9399999999932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46057</v>
      </c>
      <c r="D1152" s="299" t="s">
        <v>310</v>
      </c>
      <c r="E1152" s="331">
        <v>63.38</v>
      </c>
      <c r="F1152" s="331"/>
      <c r="G1152" s="333">
        <f t="shared" si="20"/>
        <v>1675.8499999999933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287</v>
      </c>
      <c r="B1153" s="330" t="s">
        <v>287</v>
      </c>
      <c r="C1153" s="298">
        <v>46057</v>
      </c>
      <c r="D1153" s="299" t="s">
        <v>454</v>
      </c>
      <c r="E1153" s="331">
        <v>192.78</v>
      </c>
      <c r="F1153" s="331">
        <v>192.78</v>
      </c>
      <c r="G1153" s="333">
        <f t="shared" si="20"/>
        <v>1739.2299999999934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14</v>
      </c>
      <c r="C1154" s="298">
        <v>46057</v>
      </c>
      <c r="D1154" s="299" t="s">
        <v>367</v>
      </c>
      <c r="E1154" s="331">
        <v>68.739999999999995</v>
      </c>
      <c r="F1154" s="331"/>
      <c r="G1154" s="333">
        <f t="shared" si="20"/>
        <v>1739.2299999999934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46057</v>
      </c>
      <c r="D1155" s="299" t="s">
        <v>300</v>
      </c>
      <c r="E1155" s="331">
        <v>-42.58</v>
      </c>
      <c r="F1155" s="331"/>
      <c r="G1155" s="333">
        <f t="shared" si="20"/>
        <v>1807.9699999999934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1</v>
      </c>
      <c r="C1156" s="298">
        <v>46057</v>
      </c>
      <c r="D1156" s="299" t="s">
        <v>371</v>
      </c>
      <c r="E1156" s="331">
        <v>31.36</v>
      </c>
      <c r="F1156" s="331"/>
      <c r="G1156" s="333">
        <f t="shared" si="20"/>
        <v>1765.3899999999935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17</v>
      </c>
      <c r="C1157" s="298">
        <v>46057</v>
      </c>
      <c r="D1157" s="299" t="s">
        <v>370</v>
      </c>
      <c r="E1157" s="331">
        <v>99</v>
      </c>
      <c r="F1157" s="331"/>
      <c r="G1157" s="333">
        <f t="shared" si="20"/>
        <v>1796.7499999999934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284</v>
      </c>
      <c r="B1158" s="330">
        <v>36</v>
      </c>
      <c r="C1158" s="298">
        <v>46056</v>
      </c>
      <c r="D1158" s="299" t="s">
        <v>374</v>
      </c>
      <c r="E1158" s="331">
        <v>50</v>
      </c>
      <c r="F1158" s="331"/>
      <c r="G1158" s="333">
        <f t="shared" si="20"/>
        <v>1895.7499999999934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46056</v>
      </c>
      <c r="D1159" s="299" t="s">
        <v>319</v>
      </c>
      <c r="E1159" s="331">
        <v>7.92</v>
      </c>
      <c r="F1159" s="331"/>
      <c r="G1159" s="333">
        <f t="shared" si="20"/>
        <v>1945.7499999999934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24</v>
      </c>
      <c r="C1160" s="298">
        <v>46056</v>
      </c>
      <c r="D1160" s="299" t="s">
        <v>860</v>
      </c>
      <c r="E1160" s="331">
        <v>83.58</v>
      </c>
      <c r="F1160" s="331"/>
      <c r="G1160" s="333">
        <f t="shared" si="20"/>
        <v>1953.6699999999935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4</v>
      </c>
      <c r="C1161" s="298">
        <v>46056</v>
      </c>
      <c r="D1161" s="299" t="s">
        <v>455</v>
      </c>
      <c r="E1161" s="331">
        <v>28.64</v>
      </c>
      <c r="F1161" s="331"/>
      <c r="G1161" s="333">
        <f t="shared" si="20"/>
        <v>2037.2499999999934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46056</v>
      </c>
      <c r="D1162" s="299" t="s">
        <v>358</v>
      </c>
      <c r="E1162" s="331">
        <v>9.4700000000000006</v>
      </c>
      <c r="F1162" s="331"/>
      <c r="G1162" s="333">
        <f t="shared" si="20"/>
        <v>2065.8899999999935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46055</v>
      </c>
      <c r="D1163" s="299" t="s">
        <v>456</v>
      </c>
      <c r="E1163" s="331">
        <v>20</v>
      </c>
      <c r="F1163" s="331"/>
      <c r="G1163" s="333">
        <f t="shared" si="20"/>
        <v>2075.3599999999933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17</v>
      </c>
      <c r="C1164" s="298">
        <v>46055</v>
      </c>
      <c r="D1164" s="299" t="s">
        <v>188</v>
      </c>
      <c r="E1164" s="331">
        <v>41.54</v>
      </c>
      <c r="F1164" s="331"/>
      <c r="G1164" s="333">
        <f t="shared" si="20"/>
        <v>2095.3599999999933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46055</v>
      </c>
      <c r="D1165" s="299" t="s">
        <v>296</v>
      </c>
      <c r="E1165" s="331">
        <v>9.92</v>
      </c>
      <c r="F1165" s="331"/>
      <c r="G1165" s="333">
        <f t="shared" si="20"/>
        <v>2136.8999999999933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8</v>
      </c>
      <c r="C1166" s="298">
        <v>46055</v>
      </c>
      <c r="D1166" s="299" t="s">
        <v>457</v>
      </c>
      <c r="E1166" s="331">
        <v>155.38</v>
      </c>
      <c r="F1166" s="331"/>
      <c r="G1166" s="333">
        <f t="shared" si="20"/>
        <v>2146.8199999999933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21</v>
      </c>
      <c r="C1167" s="298">
        <v>46055</v>
      </c>
      <c r="D1167" s="299" t="s">
        <v>194</v>
      </c>
      <c r="E1167" s="331">
        <v>27.35</v>
      </c>
      <c r="F1167" s="331"/>
      <c r="G1167" s="333">
        <f t="shared" si="20"/>
        <v>2302.1999999999935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6</v>
      </c>
      <c r="C1168" s="298">
        <v>46054</v>
      </c>
      <c r="D1168" s="299" t="s">
        <v>300</v>
      </c>
      <c r="E1168" s="331">
        <v>59.37</v>
      </c>
      <c r="F1168" s="331"/>
      <c r="G1168" s="333">
        <f t="shared" si="20"/>
        <v>2329.5499999999934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46054</v>
      </c>
      <c r="D1169" s="299" t="s">
        <v>375</v>
      </c>
      <c r="E1169" s="331">
        <v>6.37</v>
      </c>
      <c r="F1169" s="331"/>
      <c r="G1169" s="333">
        <f t="shared" si="20"/>
        <v>2388.9199999999933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8</v>
      </c>
      <c r="C1170" s="298">
        <v>46054</v>
      </c>
      <c r="D1170" s="299" t="s">
        <v>458</v>
      </c>
      <c r="E1170" s="331">
        <v>44.65</v>
      </c>
      <c r="F1170" s="331"/>
      <c r="G1170" s="333">
        <f t="shared" si="20"/>
        <v>2395.2899999999931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7</v>
      </c>
      <c r="C1171" s="298">
        <v>46054</v>
      </c>
      <c r="D1171" s="299" t="s">
        <v>338</v>
      </c>
      <c r="E1171" s="331">
        <v>35.17</v>
      </c>
      <c r="F1171" s="331"/>
      <c r="G1171" s="333">
        <f t="shared" si="20"/>
        <v>2439.9399999999932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4</v>
      </c>
      <c r="C1172" s="298">
        <v>46054</v>
      </c>
      <c r="D1172" s="299" t="s">
        <v>310</v>
      </c>
      <c r="E1172" s="331">
        <v>28.48</v>
      </c>
      <c r="F1172" s="331"/>
      <c r="G1172" s="333">
        <f t="shared" si="20"/>
        <v>2475.1099999999933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1</v>
      </c>
      <c r="C1173" s="298">
        <v>46054</v>
      </c>
      <c r="D1173" s="299" t="s">
        <v>311</v>
      </c>
      <c r="E1173" s="331">
        <v>125.07</v>
      </c>
      <c r="F1173" s="331"/>
      <c r="G1173" s="333">
        <f t="shared" si="20"/>
        <v>2503.5899999999933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46054</v>
      </c>
      <c r="D1174" s="299" t="s">
        <v>458</v>
      </c>
      <c r="E1174" s="331">
        <v>100</v>
      </c>
      <c r="F1174" s="331"/>
      <c r="G1174" s="333">
        <f t="shared" si="20"/>
        <v>2628.6599999999935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46054</v>
      </c>
      <c r="D1175" s="299" t="s">
        <v>329</v>
      </c>
      <c r="E1175" s="331">
        <v>194.96</v>
      </c>
      <c r="F1175" s="331"/>
      <c r="G1175" s="333">
        <f t="shared" si="20"/>
        <v>2728.6599999999935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46054</v>
      </c>
      <c r="D1176" s="299" t="s">
        <v>410</v>
      </c>
      <c r="E1176" s="331">
        <v>75.53</v>
      </c>
      <c r="F1176" s="331"/>
      <c r="G1176" s="333">
        <f t="shared" si="20"/>
        <v>2923.6199999999935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284</v>
      </c>
      <c r="B1177" s="330">
        <v>37</v>
      </c>
      <c r="C1177" s="298">
        <v>46053</v>
      </c>
      <c r="D1177" s="299" t="s">
        <v>459</v>
      </c>
      <c r="E1177" s="331">
        <v>3194.64</v>
      </c>
      <c r="F1177" s="331"/>
      <c r="G1177" s="333">
        <f t="shared" si="20"/>
        <v>2999.1499999999937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286</v>
      </c>
      <c r="B1178" s="330">
        <v>25</v>
      </c>
      <c r="C1178" s="298">
        <v>46053</v>
      </c>
      <c r="D1178" s="298" t="s">
        <v>204</v>
      </c>
      <c r="E1178" s="331">
        <v>350</v>
      </c>
      <c r="F1178" s="331"/>
      <c r="G1178" s="333">
        <f t="shared" si="20"/>
        <v>6193.7899999999936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286</v>
      </c>
      <c r="B1179" s="330">
        <v>26</v>
      </c>
      <c r="C1179" s="298">
        <v>46053</v>
      </c>
      <c r="D1179" s="298" t="s">
        <v>205</v>
      </c>
      <c r="E1179" s="331">
        <v>320</v>
      </c>
      <c r="F1179" s="331"/>
      <c r="G1179" s="333">
        <f t="shared" si="20"/>
        <v>6543.7899999999936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286</v>
      </c>
      <c r="B1180" s="330">
        <v>27</v>
      </c>
      <c r="C1180" s="298">
        <v>46053</v>
      </c>
      <c r="D1180" s="298" t="s">
        <v>206</v>
      </c>
      <c r="E1180" s="331">
        <v>25</v>
      </c>
      <c r="F1180" s="331"/>
      <c r="G1180" s="333">
        <f t="shared" si="20"/>
        <v>6863.7899999999936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286</v>
      </c>
      <c r="B1181" s="330">
        <v>28</v>
      </c>
      <c r="C1181" s="298">
        <v>46053</v>
      </c>
      <c r="D1181" s="298" t="s">
        <v>207</v>
      </c>
      <c r="E1181" s="331">
        <v>25</v>
      </c>
      <c r="F1181" s="331"/>
      <c r="G1181" s="333">
        <f t="shared" si="20"/>
        <v>6888.7899999999936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286</v>
      </c>
      <c r="B1182" s="330">
        <v>29</v>
      </c>
      <c r="C1182" s="298">
        <v>46053</v>
      </c>
      <c r="D1182" s="298" t="s">
        <v>208</v>
      </c>
      <c r="E1182" s="331">
        <v>45</v>
      </c>
      <c r="F1182" s="331"/>
      <c r="G1182" s="333">
        <f t="shared" si="20"/>
        <v>6913.7899999999936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286</v>
      </c>
      <c r="B1183" s="330">
        <v>30</v>
      </c>
      <c r="C1183" s="298">
        <v>46053</v>
      </c>
      <c r="D1183" s="298" t="s">
        <v>209</v>
      </c>
      <c r="E1183" s="331">
        <v>400</v>
      </c>
      <c r="F1183" s="331"/>
      <c r="G1183" s="333">
        <f t="shared" si="20"/>
        <v>6958.7899999999936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286</v>
      </c>
      <c r="B1184" s="330">
        <v>31</v>
      </c>
      <c r="C1184" s="298">
        <v>46053</v>
      </c>
      <c r="D1184" s="298" t="s">
        <v>210</v>
      </c>
      <c r="E1184" s="331">
        <v>375</v>
      </c>
      <c r="F1184" s="331"/>
      <c r="G1184" s="333">
        <f t="shared" si="20"/>
        <v>7358.7899999999936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286</v>
      </c>
      <c r="B1185" s="330">
        <v>32</v>
      </c>
      <c r="C1185" s="298">
        <v>46053</v>
      </c>
      <c r="D1185" s="298" t="s">
        <v>211</v>
      </c>
      <c r="E1185" s="331">
        <v>100</v>
      </c>
      <c r="F1185" s="331"/>
      <c r="G1185" s="333">
        <f t="shared" si="20"/>
        <v>7733.7899999999936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286</v>
      </c>
      <c r="B1186" s="330">
        <v>33</v>
      </c>
      <c r="C1186" s="298">
        <v>46053</v>
      </c>
      <c r="D1186" s="298" t="s">
        <v>212</v>
      </c>
      <c r="E1186" s="331">
        <v>85</v>
      </c>
      <c r="F1186" s="331"/>
      <c r="G1186" s="333">
        <f t="shared" si="20"/>
        <v>7833.7899999999936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286</v>
      </c>
      <c r="B1187" s="330">
        <v>34</v>
      </c>
      <c r="C1187" s="298">
        <v>46053</v>
      </c>
      <c r="D1187" s="298" t="s">
        <v>213</v>
      </c>
      <c r="E1187" s="331">
        <v>230</v>
      </c>
      <c r="F1187" s="331"/>
      <c r="G1187" s="333">
        <f t="shared" si="20"/>
        <v>7918.7899999999936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286</v>
      </c>
      <c r="B1188" s="330">
        <v>35</v>
      </c>
      <c r="C1188" s="298">
        <v>46053</v>
      </c>
      <c r="D1188" s="298" t="s">
        <v>214</v>
      </c>
      <c r="E1188" s="331">
        <v>45</v>
      </c>
      <c r="F1188" s="331"/>
      <c r="G1188" s="333">
        <f t="shared" si="20"/>
        <v>8148.7899999999936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8</v>
      </c>
      <c r="C1189" s="298">
        <v>46053</v>
      </c>
      <c r="D1189" s="298" t="s">
        <v>319</v>
      </c>
      <c r="E1189" s="331">
        <v>31.03</v>
      </c>
      <c r="F1189" s="331"/>
      <c r="G1189" s="333">
        <f t="shared" si="20"/>
        <v>8193.7899999999936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10</v>
      </c>
      <c r="C1190" s="298">
        <v>46053</v>
      </c>
      <c r="D1190" s="298" t="s">
        <v>176</v>
      </c>
      <c r="E1190" s="331">
        <v>17.899999999999999</v>
      </c>
      <c r="F1190" s="331"/>
      <c r="G1190" s="333">
        <f t="shared" si="20"/>
        <v>8224.8199999999943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46053</v>
      </c>
      <c r="D1191" s="298" t="s">
        <v>348</v>
      </c>
      <c r="E1191" s="331">
        <v>18.84</v>
      </c>
      <c r="F1191" s="331"/>
      <c r="G1191" s="333">
        <f t="shared" si="20"/>
        <v>8242.7199999999939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46053</v>
      </c>
      <c r="D1192" s="298" t="s">
        <v>319</v>
      </c>
      <c r="E1192" s="331">
        <v>25.54</v>
      </c>
      <c r="F1192" s="331"/>
      <c r="G1192" s="333">
        <f t="shared" si="20"/>
        <v>8261.559999999994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46053</v>
      </c>
      <c r="D1193" s="298" t="s">
        <v>308</v>
      </c>
      <c r="E1193" s="331">
        <v>52.59</v>
      </c>
      <c r="F1193" s="331"/>
      <c r="G1193" s="333">
        <f t="shared" si="20"/>
        <v>8287.0999999999949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335</v>
      </c>
      <c r="B1194" s="330" t="s">
        <v>335</v>
      </c>
      <c r="C1194" s="298">
        <v>46052</v>
      </c>
      <c r="D1194" s="299" t="s">
        <v>460</v>
      </c>
      <c r="E1194" s="331"/>
      <c r="F1194" s="331">
        <v>422</v>
      </c>
      <c r="G1194" s="333">
        <f t="shared" si="20"/>
        <v>8339.6899999999951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5</v>
      </c>
      <c r="C1195" s="298">
        <v>46052</v>
      </c>
      <c r="D1195" s="299" t="s">
        <v>864</v>
      </c>
      <c r="E1195" s="331">
        <v>200</v>
      </c>
      <c r="F1195" s="331"/>
      <c r="G1195" s="333">
        <f t="shared" si="20"/>
        <v>7917.6899999999951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46052</v>
      </c>
      <c r="D1196" s="299" t="s">
        <v>296</v>
      </c>
      <c r="E1196" s="331">
        <v>8.52</v>
      </c>
      <c r="F1196" s="331"/>
      <c r="G1196" s="333">
        <f t="shared" si="20"/>
        <v>8117.6899999999951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287</v>
      </c>
      <c r="B1197" s="330" t="s">
        <v>287</v>
      </c>
      <c r="C1197" s="298">
        <v>46052</v>
      </c>
      <c r="D1197" s="299" t="s">
        <v>461</v>
      </c>
      <c r="E1197" s="331">
        <v>831.92</v>
      </c>
      <c r="F1197" s="331">
        <v>831.92</v>
      </c>
      <c r="G1197" s="333">
        <f t="shared" si="20"/>
        <v>8126.2099999999955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5</v>
      </c>
      <c r="C1198" s="298">
        <v>46052</v>
      </c>
      <c r="D1198" s="299" t="s">
        <v>441</v>
      </c>
      <c r="E1198" s="331">
        <v>200</v>
      </c>
      <c r="F1198" s="331"/>
      <c r="G1198" s="333">
        <f t="shared" si="20"/>
        <v>8126.2099999999955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46052</v>
      </c>
      <c r="D1199" s="299" t="s">
        <v>324</v>
      </c>
      <c r="E1199" s="331">
        <v>11.04</v>
      </c>
      <c r="F1199" s="331"/>
      <c r="G1199" s="333">
        <f t="shared" si="20"/>
        <v>8326.2099999999955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291</v>
      </c>
      <c r="B1200" s="330">
        <v>38</v>
      </c>
      <c r="C1200" s="298">
        <v>46051</v>
      </c>
      <c r="D1200" s="299" t="s">
        <v>293</v>
      </c>
      <c r="E1200" s="331"/>
      <c r="F1200" s="331">
        <v>4365.6499999999996</v>
      </c>
      <c r="G1200" s="333">
        <f t="shared" si="20"/>
        <v>8337.2499999999964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46051</v>
      </c>
      <c r="D1201" s="299" t="s">
        <v>296</v>
      </c>
      <c r="E1201" s="331">
        <v>18.28</v>
      </c>
      <c r="F1201" s="331"/>
      <c r="G1201" s="333">
        <f t="shared" si="20"/>
        <v>3971.5999999999976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4</v>
      </c>
      <c r="C1202" s="298">
        <v>46051</v>
      </c>
      <c r="D1202" s="299" t="s">
        <v>295</v>
      </c>
      <c r="E1202" s="331">
        <v>57.06</v>
      </c>
      <c r="F1202" s="331"/>
      <c r="G1202" s="333">
        <f t="shared" si="20"/>
        <v>3989.8799999999978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287</v>
      </c>
      <c r="B1203" s="330" t="s">
        <v>287</v>
      </c>
      <c r="C1203" s="298">
        <v>46051</v>
      </c>
      <c r="D1203" s="299" t="s">
        <v>462</v>
      </c>
      <c r="E1203" s="331">
        <v>89.42</v>
      </c>
      <c r="F1203" s="331">
        <v>89.42</v>
      </c>
      <c r="G1203" s="333">
        <f t="shared" si="20"/>
        <v>4046.9399999999978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8</v>
      </c>
      <c r="C1204" s="298">
        <v>46051</v>
      </c>
      <c r="D1204" s="299" t="s">
        <v>463</v>
      </c>
      <c r="E1204" s="331">
        <v>59</v>
      </c>
      <c r="F1204" s="331"/>
      <c r="G1204" s="333">
        <f t="shared" si="20"/>
        <v>4046.9399999999978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46051</v>
      </c>
      <c r="D1205" s="299" t="s">
        <v>371</v>
      </c>
      <c r="E1205" s="331">
        <v>19.899999999999999</v>
      </c>
      <c r="F1205" s="331"/>
      <c r="G1205" s="333">
        <f t="shared" si="20"/>
        <v>4105.9399999999978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46050</v>
      </c>
      <c r="D1206" s="299" t="s">
        <v>353</v>
      </c>
      <c r="E1206" s="331">
        <v>14.99</v>
      </c>
      <c r="F1206" s="331"/>
      <c r="G1206" s="333">
        <f t="shared" si="20"/>
        <v>4125.8399999999974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6</v>
      </c>
      <c r="C1207" s="298">
        <v>46050</v>
      </c>
      <c r="D1207" s="299" t="s">
        <v>464</v>
      </c>
      <c r="E1207" s="331">
        <v>25</v>
      </c>
      <c r="F1207" s="331"/>
      <c r="G1207" s="333">
        <f t="shared" si="20"/>
        <v>4140.8299999999972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3</v>
      </c>
      <c r="C1208" s="298">
        <v>46050</v>
      </c>
      <c r="D1208" s="299" t="s">
        <v>865</v>
      </c>
      <c r="E1208" s="331">
        <v>6</v>
      </c>
      <c r="F1208" s="331"/>
      <c r="G1208" s="333">
        <f t="shared" si="20"/>
        <v>4165.8299999999972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46050</v>
      </c>
      <c r="D1209" s="299" t="s">
        <v>866</v>
      </c>
      <c r="E1209" s="331">
        <v>15</v>
      </c>
      <c r="F1209" s="331"/>
      <c r="G1209" s="333">
        <f t="shared" si="20"/>
        <v>4171.8299999999972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46050</v>
      </c>
      <c r="D1210" s="299" t="s">
        <v>296</v>
      </c>
      <c r="E1210" s="331">
        <v>12.71</v>
      </c>
      <c r="F1210" s="331"/>
      <c r="G1210" s="333">
        <f t="shared" si="20"/>
        <v>4186.8299999999972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287</v>
      </c>
      <c r="B1211" s="330" t="s">
        <v>287</v>
      </c>
      <c r="C1211" s="298">
        <v>46050</v>
      </c>
      <c r="D1211" s="299" t="s">
        <v>452</v>
      </c>
      <c r="E1211" s="331">
        <v>1475.9</v>
      </c>
      <c r="F1211" s="331">
        <v>1475.9</v>
      </c>
      <c r="G1211" s="333">
        <f t="shared" si="20"/>
        <v>4199.5399999999972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46050</v>
      </c>
      <c r="D1212" s="299" t="s">
        <v>319</v>
      </c>
      <c r="E1212" s="331">
        <v>28.52</v>
      </c>
      <c r="F1212" s="331"/>
      <c r="G1212" s="333">
        <f t="shared" si="20"/>
        <v>4199.5399999999972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46050</v>
      </c>
      <c r="D1213" s="299" t="s">
        <v>465</v>
      </c>
      <c r="E1213" s="331">
        <v>66.94</v>
      </c>
      <c r="F1213" s="331"/>
      <c r="G1213" s="333">
        <f t="shared" si="20"/>
        <v>4228.0599999999977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8</v>
      </c>
      <c r="C1214" s="298">
        <v>46049</v>
      </c>
      <c r="D1214" s="299" t="s">
        <v>308</v>
      </c>
      <c r="E1214" s="331">
        <v>47.99</v>
      </c>
      <c r="F1214" s="331"/>
      <c r="G1214" s="333">
        <f t="shared" si="20"/>
        <v>4294.9999999999973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287</v>
      </c>
      <c r="B1215" s="330" t="s">
        <v>287</v>
      </c>
      <c r="C1215" s="298">
        <v>46048</v>
      </c>
      <c r="D1215" s="299" t="s">
        <v>466</v>
      </c>
      <c r="E1215" s="331"/>
      <c r="F1215" s="331">
        <v>425</v>
      </c>
      <c r="G1215" s="333">
        <f t="shared" si="20"/>
        <v>4342.9899999999971</v>
      </c>
      <c r="H1215" s="334" t="s">
        <v>298</v>
      </c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287</v>
      </c>
      <c r="B1216" s="330" t="s">
        <v>287</v>
      </c>
      <c r="C1216" s="298">
        <v>46048</v>
      </c>
      <c r="D1216" s="299" t="s">
        <v>466</v>
      </c>
      <c r="E1216" s="331">
        <v>425</v>
      </c>
      <c r="F1216" s="331"/>
      <c r="G1216" s="333">
        <f t="shared" si="20"/>
        <v>3917.9899999999971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46048</v>
      </c>
      <c r="D1217" s="299" t="s">
        <v>467</v>
      </c>
      <c r="E1217" s="331">
        <v>20.12</v>
      </c>
      <c r="F1217" s="331"/>
      <c r="G1217" s="333">
        <f t="shared" si="20"/>
        <v>4342.9899999999971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294</v>
      </c>
      <c r="B1218" s="330">
        <v>17</v>
      </c>
      <c r="C1218" s="298">
        <v>46048</v>
      </c>
      <c r="D1218" s="299" t="s">
        <v>468</v>
      </c>
      <c r="E1218" s="331">
        <v>42.68</v>
      </c>
      <c r="F1218" s="331"/>
      <c r="G1218" s="333">
        <f t="shared" si="20"/>
        <v>4363.1099999999969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46048</v>
      </c>
      <c r="D1219" s="299" t="s">
        <v>397</v>
      </c>
      <c r="E1219" s="331">
        <v>47.9</v>
      </c>
      <c r="F1219" s="331"/>
      <c r="G1219" s="333">
        <f t="shared" si="20"/>
        <v>4405.7899999999972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1</v>
      </c>
      <c r="C1220" s="298">
        <v>46047</v>
      </c>
      <c r="D1220" s="299" t="s">
        <v>457</v>
      </c>
      <c r="E1220" s="331">
        <v>105.79</v>
      </c>
      <c r="F1220" s="331"/>
      <c r="G1220" s="333">
        <f t="shared" si="20"/>
        <v>4453.6899999999969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12</v>
      </c>
      <c r="C1221" s="298">
        <v>46047</v>
      </c>
      <c r="D1221" s="299" t="s">
        <v>314</v>
      </c>
      <c r="E1221" s="331">
        <v>204.83</v>
      </c>
      <c r="F1221" s="331"/>
      <c r="G1221" s="333">
        <f t="shared" si="20"/>
        <v>4559.4799999999968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3</v>
      </c>
      <c r="C1222" s="298">
        <v>46047</v>
      </c>
      <c r="D1222" s="299" t="s">
        <v>348</v>
      </c>
      <c r="E1222" s="331">
        <v>8.51</v>
      </c>
      <c r="F1222" s="331"/>
      <c r="G1222" s="333">
        <f t="shared" si="20"/>
        <v>4764.3099999999968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4</v>
      </c>
      <c r="C1223" s="298">
        <v>46046</v>
      </c>
      <c r="D1223" s="299" t="s">
        <v>296</v>
      </c>
      <c r="E1223" s="331">
        <v>92.96</v>
      </c>
      <c r="F1223" s="331"/>
      <c r="G1223" s="333">
        <f t="shared" si="20"/>
        <v>4772.819999999997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46046</v>
      </c>
      <c r="D1224" s="299" t="s">
        <v>334</v>
      </c>
      <c r="E1224" s="331">
        <v>30.77</v>
      </c>
      <c r="F1224" s="331"/>
      <c r="G1224" s="333">
        <f t="shared" si="20"/>
        <v>4865.779999999997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46046</v>
      </c>
      <c r="D1225" s="299" t="s">
        <v>358</v>
      </c>
      <c r="E1225" s="331">
        <v>9.4700000000000006</v>
      </c>
      <c r="F1225" s="331"/>
      <c r="G1225" s="333">
        <f t="shared" si="20"/>
        <v>4896.5499999999975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6</v>
      </c>
      <c r="C1226" s="298">
        <v>46046</v>
      </c>
      <c r="D1226" s="299" t="s">
        <v>397</v>
      </c>
      <c r="E1226" s="331">
        <v>53.59</v>
      </c>
      <c r="F1226" s="331"/>
      <c r="G1226" s="333">
        <f t="shared" si="20"/>
        <v>4906.0199999999977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46046</v>
      </c>
      <c r="D1227" s="299" t="s">
        <v>311</v>
      </c>
      <c r="E1227" s="331">
        <v>61.64</v>
      </c>
      <c r="F1227" s="331"/>
      <c r="G1227" s="333">
        <f t="shared" si="20"/>
        <v>4959.6099999999979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46045</v>
      </c>
      <c r="D1228" s="299" t="s">
        <v>304</v>
      </c>
      <c r="E1228" s="331">
        <v>23.17</v>
      </c>
      <c r="F1228" s="331"/>
      <c r="G1228" s="333">
        <f t="shared" si="20"/>
        <v>5021.2499999999982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46045</v>
      </c>
      <c r="D1229" s="299" t="s">
        <v>296</v>
      </c>
      <c r="E1229" s="331">
        <v>62.77</v>
      </c>
      <c r="F1229" s="331"/>
      <c r="G1229" s="333">
        <f t="shared" si="20"/>
        <v>5044.4199999999983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6</v>
      </c>
      <c r="C1230" s="298">
        <v>46045</v>
      </c>
      <c r="D1230" s="299" t="s">
        <v>469</v>
      </c>
      <c r="E1230" s="331">
        <v>105.51</v>
      </c>
      <c r="F1230" s="331"/>
      <c r="G1230" s="333">
        <f t="shared" si="20"/>
        <v>5107.1899999999987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3</v>
      </c>
      <c r="C1231" s="298">
        <v>46045</v>
      </c>
      <c r="D1231" s="299" t="s">
        <v>334</v>
      </c>
      <c r="E1231" s="331">
        <v>9.9499999999999993</v>
      </c>
      <c r="F1231" s="331"/>
      <c r="G1231" s="333">
        <f t="shared" si="20"/>
        <v>5212.6999999999989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46045</v>
      </c>
      <c r="D1232" s="299" t="s">
        <v>358</v>
      </c>
      <c r="E1232" s="331">
        <v>10.17</v>
      </c>
      <c r="F1232" s="331"/>
      <c r="G1232" s="333">
        <f t="shared" si="20"/>
        <v>5222.6499999999987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46045</v>
      </c>
      <c r="D1233" s="299" t="s">
        <v>301</v>
      </c>
      <c r="E1233" s="331">
        <v>32.200000000000003</v>
      </c>
      <c r="F1233" s="331"/>
      <c r="G1233" s="333">
        <f t="shared" si="20"/>
        <v>5232.8199999999988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22</v>
      </c>
      <c r="C1234" s="298">
        <v>46045</v>
      </c>
      <c r="D1234" s="299" t="s">
        <v>862</v>
      </c>
      <c r="E1234" s="331">
        <v>5.31</v>
      </c>
      <c r="F1234" s="331"/>
      <c r="G1234" s="333">
        <f t="shared" si="20"/>
        <v>5265.0199999999986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8</v>
      </c>
      <c r="C1235" s="298">
        <v>46044</v>
      </c>
      <c r="D1235" s="299" t="s">
        <v>435</v>
      </c>
      <c r="E1235" s="331">
        <v>73.95</v>
      </c>
      <c r="F1235" s="331"/>
      <c r="G1235" s="333">
        <f t="shared" si="20"/>
        <v>5270.329999999999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46044</v>
      </c>
      <c r="D1236" s="299" t="s">
        <v>470</v>
      </c>
      <c r="E1236" s="331">
        <v>28.68</v>
      </c>
      <c r="F1236" s="331"/>
      <c r="G1236" s="333">
        <f t="shared" si="20"/>
        <v>5344.2799999999988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46044</v>
      </c>
      <c r="D1237" s="299" t="s">
        <v>357</v>
      </c>
      <c r="E1237" s="331">
        <v>57.38</v>
      </c>
      <c r="F1237" s="331"/>
      <c r="G1237" s="333">
        <f t="shared" si="20"/>
        <v>5372.9599999999991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46044</v>
      </c>
      <c r="D1238" s="299" t="s">
        <v>358</v>
      </c>
      <c r="E1238" s="331">
        <v>9.4700000000000006</v>
      </c>
      <c r="F1238" s="331"/>
      <c r="G1238" s="333">
        <f t="shared" si="20"/>
        <v>5430.3399999999992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46044</v>
      </c>
      <c r="D1239" s="299" t="s">
        <v>358</v>
      </c>
      <c r="E1239" s="331">
        <v>7.18</v>
      </c>
      <c r="F1239" s="331"/>
      <c r="G1239" s="333">
        <f t="shared" si="20"/>
        <v>5439.8099999999995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287</v>
      </c>
      <c r="B1240" s="330" t="s">
        <v>287</v>
      </c>
      <c r="C1240" s="298">
        <v>46044</v>
      </c>
      <c r="D1240" s="299" t="s">
        <v>315</v>
      </c>
      <c r="E1240" s="331">
        <v>126.24</v>
      </c>
      <c r="F1240" s="331">
        <v>126.24</v>
      </c>
      <c r="G1240" s="333">
        <f t="shared" si="20"/>
        <v>5446.99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8</v>
      </c>
      <c r="C1241" s="298">
        <v>46043</v>
      </c>
      <c r="D1241" s="299" t="s">
        <v>471</v>
      </c>
      <c r="E1241" s="331">
        <v>17</v>
      </c>
      <c r="F1241" s="331"/>
      <c r="G1241" s="333">
        <f t="shared" si="20"/>
        <v>5446.99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1</v>
      </c>
      <c r="C1242" s="298">
        <v>46043</v>
      </c>
      <c r="D1242" s="299" t="s">
        <v>329</v>
      </c>
      <c r="E1242" s="331">
        <v>24.75</v>
      </c>
      <c r="F1242" s="331"/>
      <c r="G1242" s="333">
        <f t="shared" si="20"/>
        <v>5463.99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291</v>
      </c>
      <c r="B1243" s="330">
        <v>39</v>
      </c>
      <c r="C1243" s="298">
        <v>46043</v>
      </c>
      <c r="D1243" s="299" t="s">
        <v>292</v>
      </c>
      <c r="E1243" s="331"/>
      <c r="F1243" s="331">
        <v>3378.82</v>
      </c>
      <c r="G1243" s="333">
        <f t="shared" si="20"/>
        <v>5488.74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23</v>
      </c>
      <c r="C1244" s="298">
        <v>46043</v>
      </c>
      <c r="D1244" s="299" t="s">
        <v>67</v>
      </c>
      <c r="E1244" s="331">
        <v>650.88</v>
      </c>
      <c r="F1244" s="331"/>
      <c r="G1244" s="333">
        <f t="shared" si="20"/>
        <v>2109.9199999999992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287</v>
      </c>
      <c r="B1245" s="330" t="s">
        <v>287</v>
      </c>
      <c r="C1245" s="298">
        <v>46043</v>
      </c>
      <c r="D1245" s="299" t="s">
        <v>472</v>
      </c>
      <c r="E1245" s="331">
        <v>100</v>
      </c>
      <c r="F1245" s="331">
        <v>100</v>
      </c>
      <c r="G1245" s="333">
        <f t="shared" si="20"/>
        <v>2760.7999999999993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46043</v>
      </c>
      <c r="D1246" s="299" t="s">
        <v>301</v>
      </c>
      <c r="E1246" s="331">
        <v>20</v>
      </c>
      <c r="F1246" s="331"/>
      <c r="G1246" s="333">
        <f t="shared" si="20"/>
        <v>2760.7999999999993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46043</v>
      </c>
      <c r="D1247" s="299" t="s">
        <v>295</v>
      </c>
      <c r="E1247" s="331">
        <v>6.38</v>
      </c>
      <c r="F1247" s="331"/>
      <c r="G1247" s="333">
        <f t="shared" si="20"/>
        <v>2780.7999999999993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46043</v>
      </c>
      <c r="D1248" s="299" t="s">
        <v>295</v>
      </c>
      <c r="E1248" s="331">
        <v>17.29</v>
      </c>
      <c r="F1248" s="331"/>
      <c r="G1248" s="333">
        <f t="shared" si="20"/>
        <v>2787.1799999999994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46043</v>
      </c>
      <c r="D1249" s="299" t="s">
        <v>358</v>
      </c>
      <c r="E1249" s="331">
        <v>14.86</v>
      </c>
      <c r="F1249" s="331"/>
      <c r="G1249" s="333">
        <f t="shared" si="20"/>
        <v>2804.4699999999993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46042</v>
      </c>
      <c r="D1250" s="299" t="s">
        <v>371</v>
      </c>
      <c r="E1250" s="331">
        <v>13.4</v>
      </c>
      <c r="F1250" s="331"/>
      <c r="G1250" s="333">
        <f t="shared" si="20"/>
        <v>2819.3299999999995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46042</v>
      </c>
      <c r="D1251" s="299" t="s">
        <v>371</v>
      </c>
      <c r="E1251" s="331">
        <v>5.97</v>
      </c>
      <c r="F1251" s="331"/>
      <c r="G1251" s="333">
        <f t="shared" si="20"/>
        <v>2832.7299999999996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22</v>
      </c>
      <c r="C1252" s="298">
        <v>46042</v>
      </c>
      <c r="D1252" s="299" t="s">
        <v>323</v>
      </c>
      <c r="E1252" s="331">
        <v>18.09</v>
      </c>
      <c r="F1252" s="331"/>
      <c r="G1252" s="333">
        <f t="shared" si="20"/>
        <v>2838.6999999999994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17</v>
      </c>
      <c r="C1253" s="298">
        <v>46042</v>
      </c>
      <c r="D1253" s="299" t="s">
        <v>188</v>
      </c>
      <c r="E1253" s="331">
        <v>42.65</v>
      </c>
      <c r="F1253" s="331"/>
      <c r="G1253" s="333">
        <f t="shared" si="20"/>
        <v>2856.7899999999995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335</v>
      </c>
      <c r="B1254" s="330" t="s">
        <v>335</v>
      </c>
      <c r="C1254" s="298">
        <v>46042</v>
      </c>
      <c r="D1254" s="299" t="s">
        <v>336</v>
      </c>
      <c r="E1254" s="331">
        <v>130.51</v>
      </c>
      <c r="F1254" s="331"/>
      <c r="G1254" s="333">
        <f t="shared" si="20"/>
        <v>2899.4399999999996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15</v>
      </c>
      <c r="C1255" s="298">
        <v>46042</v>
      </c>
      <c r="D1255" s="299" t="s">
        <v>185</v>
      </c>
      <c r="E1255" s="331">
        <v>132.4</v>
      </c>
      <c r="F1255" s="331"/>
      <c r="G1255" s="333">
        <f t="shared" si="20"/>
        <v>3029.9499999999994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23</v>
      </c>
      <c r="C1256" s="298">
        <v>46042</v>
      </c>
      <c r="D1256" s="299" t="s">
        <v>63</v>
      </c>
      <c r="E1256" s="331">
        <v>529.46</v>
      </c>
      <c r="F1256" s="331"/>
      <c r="G1256" s="333">
        <f t="shared" si="20"/>
        <v>3162.3499999999995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6</v>
      </c>
      <c r="C1257" s="298">
        <v>46042</v>
      </c>
      <c r="D1257" s="299" t="s">
        <v>300</v>
      </c>
      <c r="E1257" s="331">
        <v>51.63</v>
      </c>
      <c r="F1257" s="331"/>
      <c r="G1257" s="333">
        <f t="shared" si="20"/>
        <v>3691.8099999999995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46042</v>
      </c>
      <c r="D1258" s="299" t="s">
        <v>296</v>
      </c>
      <c r="E1258" s="331">
        <v>11.17</v>
      </c>
      <c r="F1258" s="331"/>
      <c r="G1258" s="333">
        <f t="shared" si="20"/>
        <v>3743.4399999999996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46042</v>
      </c>
      <c r="D1259" s="299" t="s">
        <v>296</v>
      </c>
      <c r="E1259" s="331">
        <v>57.37</v>
      </c>
      <c r="F1259" s="331"/>
      <c r="G1259" s="333">
        <f t="shared" si="20"/>
        <v>3754.6099999999997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22</v>
      </c>
      <c r="C1260" s="298">
        <v>46042</v>
      </c>
      <c r="D1260" s="299" t="s">
        <v>328</v>
      </c>
      <c r="E1260" s="331">
        <v>7.46</v>
      </c>
      <c r="F1260" s="331"/>
      <c r="G1260" s="333">
        <f t="shared" si="20"/>
        <v>3811.9799999999996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4</v>
      </c>
      <c r="C1261" s="298">
        <v>46042</v>
      </c>
      <c r="D1261" s="299" t="s">
        <v>310</v>
      </c>
      <c r="E1261" s="331">
        <v>28.91</v>
      </c>
      <c r="F1261" s="331"/>
      <c r="G1261" s="333">
        <f t="shared" si="20"/>
        <v>3819.4399999999996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46040</v>
      </c>
      <c r="D1262" s="299" t="s">
        <v>300</v>
      </c>
      <c r="E1262" s="331">
        <v>31.35</v>
      </c>
      <c r="F1262" s="331"/>
      <c r="G1262" s="333">
        <f t="shared" si="20"/>
        <v>3848.3499999999995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8</v>
      </c>
      <c r="C1263" s="298">
        <v>46040</v>
      </c>
      <c r="D1263" s="299" t="s">
        <v>473</v>
      </c>
      <c r="E1263" s="331">
        <v>124.75</v>
      </c>
      <c r="F1263" s="331"/>
      <c r="G1263" s="333">
        <f t="shared" si="20"/>
        <v>3879.6999999999994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3</v>
      </c>
      <c r="C1264" s="298">
        <v>46040</v>
      </c>
      <c r="D1264" s="299" t="s">
        <v>320</v>
      </c>
      <c r="E1264" s="331">
        <v>11.3</v>
      </c>
      <c r="F1264" s="331"/>
      <c r="G1264" s="333">
        <f t="shared" si="20"/>
        <v>4004.4499999999994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22</v>
      </c>
      <c r="C1265" s="298">
        <v>46040</v>
      </c>
      <c r="D1265" s="299" t="s">
        <v>401</v>
      </c>
      <c r="E1265" s="331">
        <v>13.84</v>
      </c>
      <c r="F1265" s="331"/>
      <c r="G1265" s="333">
        <f t="shared" si="20"/>
        <v>4015.7499999999995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1</v>
      </c>
      <c r="C1266" s="298">
        <v>46040</v>
      </c>
      <c r="D1266" s="299" t="s">
        <v>306</v>
      </c>
      <c r="E1266" s="331">
        <v>92.06</v>
      </c>
      <c r="F1266" s="331"/>
      <c r="G1266" s="333">
        <f t="shared" si="20"/>
        <v>4029.5899999999997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7</v>
      </c>
      <c r="C1267" s="298">
        <v>46040</v>
      </c>
      <c r="D1267" s="299" t="s">
        <v>338</v>
      </c>
      <c r="E1267" s="331">
        <v>78.47</v>
      </c>
      <c r="F1267" s="331"/>
      <c r="G1267" s="333">
        <f t="shared" si="20"/>
        <v>4121.6499999999996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1</v>
      </c>
      <c r="C1268" s="298">
        <v>46040</v>
      </c>
      <c r="D1268" s="299" t="s">
        <v>393</v>
      </c>
      <c r="E1268" s="331">
        <v>28.22</v>
      </c>
      <c r="F1268" s="331"/>
      <c r="G1268" s="333">
        <f t="shared" si="20"/>
        <v>4200.12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46040</v>
      </c>
      <c r="D1269" s="299" t="s">
        <v>392</v>
      </c>
      <c r="E1269" s="331">
        <v>32.729999999999997</v>
      </c>
      <c r="F1269" s="331"/>
      <c r="G1269" s="333">
        <f t="shared" si="20"/>
        <v>4228.34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42</v>
      </c>
      <c r="C1270" s="298">
        <v>46039</v>
      </c>
      <c r="D1270" s="299" t="s">
        <v>333</v>
      </c>
      <c r="E1270" s="331">
        <v>29.8</v>
      </c>
      <c r="F1270" s="331"/>
      <c r="G1270" s="333">
        <f t="shared" si="20"/>
        <v>4261.07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43</v>
      </c>
      <c r="C1271" s="298">
        <v>46039</v>
      </c>
      <c r="D1271" s="299" t="s">
        <v>333</v>
      </c>
      <c r="E1271" s="331">
        <v>22.35</v>
      </c>
      <c r="F1271" s="331"/>
      <c r="G1271" s="333">
        <f t="shared" si="20"/>
        <v>4290.87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46039</v>
      </c>
      <c r="D1272" s="299" t="s">
        <v>319</v>
      </c>
      <c r="E1272" s="331">
        <v>36.92</v>
      </c>
      <c r="F1272" s="331"/>
      <c r="G1272" s="333">
        <f t="shared" si="20"/>
        <v>4313.22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46039</v>
      </c>
      <c r="D1273" s="299" t="s">
        <v>311</v>
      </c>
      <c r="E1273" s="331">
        <v>117.89</v>
      </c>
      <c r="F1273" s="331"/>
      <c r="G1273" s="333">
        <f t="shared" si="20"/>
        <v>4350.1400000000003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46039</v>
      </c>
      <c r="D1274" s="299" t="s">
        <v>329</v>
      </c>
      <c r="E1274" s="331">
        <v>196.36</v>
      </c>
      <c r="F1274" s="331"/>
      <c r="G1274" s="333">
        <f t="shared" si="20"/>
        <v>4468.0300000000007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21</v>
      </c>
      <c r="C1275" s="298">
        <v>46039</v>
      </c>
      <c r="D1275" s="299" t="s">
        <v>194</v>
      </c>
      <c r="E1275" s="331">
        <v>70.2</v>
      </c>
      <c r="F1275" s="331"/>
      <c r="G1275" s="333">
        <f t="shared" si="20"/>
        <v>4664.3900000000003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46038</v>
      </c>
      <c r="D1276" s="299" t="s">
        <v>324</v>
      </c>
      <c r="E1276" s="331">
        <v>13.14</v>
      </c>
      <c r="F1276" s="331"/>
      <c r="G1276" s="333">
        <f t="shared" si="20"/>
        <v>4734.59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46038</v>
      </c>
      <c r="D1277" s="299" t="s">
        <v>296</v>
      </c>
      <c r="E1277" s="331">
        <v>18.489999999999998</v>
      </c>
      <c r="F1277" s="331"/>
      <c r="G1277" s="333">
        <f t="shared" si="20"/>
        <v>4747.7300000000005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291</v>
      </c>
      <c r="B1278" s="330">
        <v>41</v>
      </c>
      <c r="C1278" s="298">
        <v>46038</v>
      </c>
      <c r="D1278" s="299" t="s">
        <v>474</v>
      </c>
      <c r="E1278" s="331"/>
      <c r="F1278" s="331">
        <v>800</v>
      </c>
      <c r="G1278" s="333">
        <f t="shared" si="20"/>
        <v>4766.22</v>
      </c>
      <c r="H1278" s="334" t="s">
        <v>298</v>
      </c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18</v>
      </c>
      <c r="C1279" s="298">
        <v>46038</v>
      </c>
      <c r="D1279" s="299" t="s">
        <v>361</v>
      </c>
      <c r="E1279" s="331">
        <v>400</v>
      </c>
      <c r="F1279" s="331"/>
      <c r="G1279" s="333">
        <f t="shared" si="20"/>
        <v>3966.2200000000003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19</v>
      </c>
      <c r="C1280" s="298">
        <v>46038</v>
      </c>
      <c r="D1280" s="299" t="s">
        <v>191</v>
      </c>
      <c r="E1280" s="331">
        <v>200</v>
      </c>
      <c r="F1280" s="331"/>
      <c r="G1280" s="333">
        <f t="shared" si="20"/>
        <v>4366.22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11</v>
      </c>
      <c r="C1281" s="298">
        <v>46038</v>
      </c>
      <c r="D1281" s="299" t="s">
        <v>178</v>
      </c>
      <c r="E1281" s="331">
        <v>267.95999999999998</v>
      </c>
      <c r="F1281" s="331"/>
      <c r="G1281" s="333">
        <f t="shared" si="20"/>
        <v>4566.22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46037</v>
      </c>
      <c r="D1282" s="299" t="s">
        <v>357</v>
      </c>
      <c r="E1282" s="331">
        <v>59.95</v>
      </c>
      <c r="F1282" s="331"/>
      <c r="G1282" s="333">
        <f t="shared" si="20"/>
        <v>4834.18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46037</v>
      </c>
      <c r="D1283" s="299" t="s">
        <v>357</v>
      </c>
      <c r="E1283" s="331">
        <v>59.96</v>
      </c>
      <c r="F1283" s="331"/>
      <c r="G1283" s="333">
        <f t="shared" si="20"/>
        <v>4894.13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46037</v>
      </c>
      <c r="D1284" s="299" t="s">
        <v>319</v>
      </c>
      <c r="E1284" s="331">
        <v>12.43</v>
      </c>
      <c r="F1284" s="331"/>
      <c r="G1284" s="333">
        <f t="shared" si="20"/>
        <v>4954.09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46037</v>
      </c>
      <c r="D1285" s="299" t="s">
        <v>296</v>
      </c>
      <c r="E1285" s="331">
        <v>11.07</v>
      </c>
      <c r="F1285" s="331"/>
      <c r="G1285" s="333">
        <f t="shared" si="20"/>
        <v>4966.5200000000004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4</v>
      </c>
      <c r="C1286" s="298">
        <v>46037</v>
      </c>
      <c r="D1286" s="299" t="s">
        <v>296</v>
      </c>
      <c r="E1286" s="331">
        <v>52.3</v>
      </c>
      <c r="F1286" s="331"/>
      <c r="G1286" s="333">
        <f t="shared" si="20"/>
        <v>4977.59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6</v>
      </c>
      <c r="C1287" s="298">
        <v>46037</v>
      </c>
      <c r="D1287" s="299" t="s">
        <v>436</v>
      </c>
      <c r="E1287" s="331">
        <v>50</v>
      </c>
      <c r="F1287" s="331"/>
      <c r="G1287" s="333">
        <f t="shared" si="20"/>
        <v>5029.8900000000003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291</v>
      </c>
      <c r="B1288" s="330">
        <v>38</v>
      </c>
      <c r="C1288" s="298">
        <v>46037</v>
      </c>
      <c r="D1288" s="299" t="s">
        <v>293</v>
      </c>
      <c r="E1288" s="331"/>
      <c r="F1288" s="331">
        <v>4365.67</v>
      </c>
      <c r="G1288" s="333">
        <f t="shared" si="20"/>
        <v>5079.8900000000003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46036</v>
      </c>
      <c r="D1289" s="299" t="s">
        <v>295</v>
      </c>
      <c r="E1289" s="331">
        <v>30.91</v>
      </c>
      <c r="F1289" s="331"/>
      <c r="G1289" s="333">
        <f t="shared" si="20"/>
        <v>714.22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3</v>
      </c>
      <c r="C1290" s="298">
        <v>46036</v>
      </c>
      <c r="D1290" s="299" t="s">
        <v>348</v>
      </c>
      <c r="E1290" s="331">
        <v>8.67</v>
      </c>
      <c r="F1290" s="331"/>
      <c r="G1290" s="333">
        <f t="shared" si="20"/>
        <v>745.13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46035</v>
      </c>
      <c r="D1291" s="299" t="s">
        <v>351</v>
      </c>
      <c r="E1291" s="331">
        <v>25.01</v>
      </c>
      <c r="F1291" s="331"/>
      <c r="G1291" s="333">
        <f t="shared" si="20"/>
        <v>753.8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46035</v>
      </c>
      <c r="D1292" s="299" t="s">
        <v>412</v>
      </c>
      <c r="E1292" s="331">
        <v>-5.9</v>
      </c>
      <c r="F1292" s="331"/>
      <c r="G1292" s="333">
        <f t="shared" si="20"/>
        <v>778.81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6</v>
      </c>
      <c r="C1293" s="298">
        <v>46035</v>
      </c>
      <c r="D1293" s="299" t="s">
        <v>446</v>
      </c>
      <c r="E1293" s="331">
        <v>-0.03</v>
      </c>
      <c r="F1293" s="331"/>
      <c r="G1293" s="333">
        <f t="shared" si="20"/>
        <v>772.91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294</v>
      </c>
      <c r="B1294" s="330">
        <v>43</v>
      </c>
      <c r="C1294" s="298">
        <v>46035</v>
      </c>
      <c r="D1294" s="299" t="s">
        <v>201</v>
      </c>
      <c r="E1294" s="331">
        <v>44.18</v>
      </c>
      <c r="F1294" s="331"/>
      <c r="G1294" s="333">
        <f t="shared" si="20"/>
        <v>772.88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42</v>
      </c>
      <c r="C1295" s="298">
        <v>46035</v>
      </c>
      <c r="D1295" s="299" t="s">
        <v>200</v>
      </c>
      <c r="E1295" s="331">
        <v>51.19</v>
      </c>
      <c r="F1295" s="331"/>
      <c r="G1295" s="333">
        <f t="shared" si="20"/>
        <v>817.06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46035</v>
      </c>
      <c r="D1296" s="299" t="s">
        <v>295</v>
      </c>
      <c r="E1296" s="331">
        <v>28.15</v>
      </c>
      <c r="F1296" s="331"/>
      <c r="G1296" s="333">
        <f t="shared" si="20"/>
        <v>868.25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3</v>
      </c>
      <c r="C1297" s="298">
        <v>46035</v>
      </c>
      <c r="D1297" s="299" t="s">
        <v>296</v>
      </c>
      <c r="E1297" s="331">
        <v>20.85</v>
      </c>
      <c r="F1297" s="331"/>
      <c r="G1297" s="333">
        <f t="shared" si="20"/>
        <v>896.4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1</v>
      </c>
      <c r="C1298" s="298">
        <v>46034</v>
      </c>
      <c r="D1298" s="299" t="s">
        <v>306</v>
      </c>
      <c r="E1298" s="331">
        <v>145.81</v>
      </c>
      <c r="F1298" s="331"/>
      <c r="G1298" s="333">
        <f t="shared" si="20"/>
        <v>917.25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46034</v>
      </c>
      <c r="D1299" s="299" t="s">
        <v>424</v>
      </c>
      <c r="E1299" s="331">
        <v>25.22</v>
      </c>
      <c r="F1299" s="331"/>
      <c r="G1299" s="333">
        <f t="shared" si="20"/>
        <v>1063.06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46033</v>
      </c>
      <c r="D1300" s="299" t="s">
        <v>326</v>
      </c>
      <c r="E1300" s="331">
        <v>49.38</v>
      </c>
      <c r="F1300" s="331"/>
      <c r="G1300" s="333">
        <f t="shared" si="20"/>
        <v>1088.28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22</v>
      </c>
      <c r="C1301" s="298">
        <v>46033</v>
      </c>
      <c r="D1301" s="299" t="s">
        <v>352</v>
      </c>
      <c r="E1301" s="331">
        <v>19.16</v>
      </c>
      <c r="F1301" s="331"/>
      <c r="G1301" s="333">
        <f t="shared" si="20"/>
        <v>1137.6600000000001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46033</v>
      </c>
      <c r="D1302" s="299" t="s">
        <v>312</v>
      </c>
      <c r="E1302" s="331">
        <v>39.86</v>
      </c>
      <c r="F1302" s="331"/>
      <c r="G1302" s="333">
        <f t="shared" si="20"/>
        <v>1156.8200000000002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7</v>
      </c>
      <c r="C1303" s="298">
        <v>46033</v>
      </c>
      <c r="D1303" s="299" t="s">
        <v>444</v>
      </c>
      <c r="E1303" s="331">
        <v>165.05</v>
      </c>
      <c r="F1303" s="331"/>
      <c r="G1303" s="333">
        <f t="shared" si="20"/>
        <v>1196.68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24</v>
      </c>
      <c r="C1304" s="298">
        <v>46032</v>
      </c>
      <c r="D1304" s="299" t="s">
        <v>860</v>
      </c>
      <c r="E1304" s="331">
        <v>83.42</v>
      </c>
      <c r="F1304" s="331"/>
      <c r="G1304" s="333">
        <f t="shared" si="20"/>
        <v>1361.73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4</v>
      </c>
      <c r="C1305" s="298">
        <v>46032</v>
      </c>
      <c r="D1305" s="299" t="s">
        <v>296</v>
      </c>
      <c r="E1305" s="331">
        <v>30.4</v>
      </c>
      <c r="F1305" s="331"/>
      <c r="G1305" s="333">
        <f t="shared" si="20"/>
        <v>1445.15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46032</v>
      </c>
      <c r="D1306" s="299" t="s">
        <v>296</v>
      </c>
      <c r="E1306" s="331">
        <v>13.83</v>
      </c>
      <c r="F1306" s="331"/>
      <c r="G1306" s="333">
        <f t="shared" si="20"/>
        <v>1475.5500000000002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46032</v>
      </c>
      <c r="D1307" s="299" t="s">
        <v>473</v>
      </c>
      <c r="E1307" s="331">
        <v>100</v>
      </c>
      <c r="F1307" s="331"/>
      <c r="G1307" s="333">
        <f t="shared" si="20"/>
        <v>1489.38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1</v>
      </c>
      <c r="C1308" s="298">
        <v>46032</v>
      </c>
      <c r="D1308" s="299" t="s">
        <v>304</v>
      </c>
      <c r="E1308" s="331">
        <v>55.68</v>
      </c>
      <c r="F1308" s="331"/>
      <c r="G1308" s="333">
        <f t="shared" si="20"/>
        <v>1589.38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46031</v>
      </c>
      <c r="D1309" s="299" t="s">
        <v>358</v>
      </c>
      <c r="E1309" s="331">
        <v>9.4700000000000006</v>
      </c>
      <c r="F1309" s="331"/>
      <c r="G1309" s="333">
        <f t="shared" si="20"/>
        <v>1645.0600000000002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5</v>
      </c>
      <c r="C1310" s="298">
        <v>46031</v>
      </c>
      <c r="D1310" s="299" t="s">
        <v>475</v>
      </c>
      <c r="E1310" s="331">
        <v>50</v>
      </c>
      <c r="F1310" s="331"/>
      <c r="G1310" s="333">
        <f t="shared" si="20"/>
        <v>1654.5300000000002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46030</v>
      </c>
      <c r="D1311" s="299" t="s">
        <v>476</v>
      </c>
      <c r="E1311" s="331">
        <v>32.619999999999997</v>
      </c>
      <c r="F1311" s="331"/>
      <c r="G1311" s="333">
        <f t="shared" si="20"/>
        <v>1704.5300000000002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291</v>
      </c>
      <c r="B1312" s="330">
        <v>39</v>
      </c>
      <c r="C1312" s="298">
        <v>46030</v>
      </c>
      <c r="D1312" s="299" t="s">
        <v>292</v>
      </c>
      <c r="E1312" s="331"/>
      <c r="F1312" s="331">
        <v>2729.22</v>
      </c>
      <c r="G1312" s="333">
        <f t="shared" si="20"/>
        <v>1737.15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2</v>
      </c>
      <c r="C1313" s="298">
        <v>46030</v>
      </c>
      <c r="D1313" s="299" t="s">
        <v>296</v>
      </c>
      <c r="E1313" s="331">
        <v>6.37</v>
      </c>
      <c r="F1313" s="331"/>
      <c r="G1313" s="333">
        <f t="shared" si="20"/>
        <v>-992.06999999999971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46030</v>
      </c>
      <c r="D1314" s="299" t="s">
        <v>296</v>
      </c>
      <c r="E1314" s="331">
        <v>32.119999999999997</v>
      </c>
      <c r="F1314" s="331"/>
      <c r="G1314" s="333">
        <f t="shared" si="20"/>
        <v>-985.6999999999997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46030</v>
      </c>
      <c r="D1315" s="299" t="s">
        <v>358</v>
      </c>
      <c r="E1315" s="331">
        <v>9.4700000000000006</v>
      </c>
      <c r="F1315" s="331"/>
      <c r="G1315" s="333">
        <f t="shared" si="20"/>
        <v>-953.5799999999997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46030</v>
      </c>
      <c r="D1316" s="299" t="s">
        <v>386</v>
      </c>
      <c r="E1316" s="331">
        <v>21.18</v>
      </c>
      <c r="F1316" s="331"/>
      <c r="G1316" s="333">
        <f t="shared" si="20"/>
        <v>-944.10999999999967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335</v>
      </c>
      <c r="B1317" s="330" t="s">
        <v>335</v>
      </c>
      <c r="C1317" s="298">
        <v>46029</v>
      </c>
      <c r="D1317" s="299" t="s">
        <v>447</v>
      </c>
      <c r="E1317" s="331">
        <v>52.66</v>
      </c>
      <c r="F1317" s="331"/>
      <c r="G1317" s="333">
        <f t="shared" si="20"/>
        <v>-922.92999999999972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294</v>
      </c>
      <c r="B1318" s="330">
        <v>13</v>
      </c>
      <c r="C1318" s="298">
        <v>46029</v>
      </c>
      <c r="D1318" s="299" t="s">
        <v>182</v>
      </c>
      <c r="E1318" s="331">
        <v>167.42</v>
      </c>
      <c r="F1318" s="331"/>
      <c r="G1318" s="333">
        <f t="shared" si="20"/>
        <v>-870.26999999999975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4</v>
      </c>
      <c r="C1319" s="298">
        <v>46029</v>
      </c>
      <c r="D1319" s="299" t="s">
        <v>296</v>
      </c>
      <c r="E1319" s="331">
        <v>30.81</v>
      </c>
      <c r="F1319" s="331"/>
      <c r="G1319" s="333">
        <f t="shared" si="20"/>
        <v>-702.8499999999998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46029</v>
      </c>
      <c r="D1320" s="299" t="s">
        <v>358</v>
      </c>
      <c r="E1320" s="331">
        <v>9.4700000000000006</v>
      </c>
      <c r="F1320" s="331"/>
      <c r="G1320" s="333">
        <f t="shared" si="20"/>
        <v>-672.03999999999985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22</v>
      </c>
      <c r="C1321" s="298">
        <v>46029</v>
      </c>
      <c r="D1321" s="299" t="s">
        <v>477</v>
      </c>
      <c r="E1321" s="331">
        <v>148.04</v>
      </c>
      <c r="F1321" s="331"/>
      <c r="G1321" s="333">
        <f t="shared" si="20"/>
        <v>-662.56999999999982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294</v>
      </c>
      <c r="B1322" s="330">
        <v>14</v>
      </c>
      <c r="C1322" s="298">
        <v>46028</v>
      </c>
      <c r="D1322" s="299" t="s">
        <v>366</v>
      </c>
      <c r="E1322" s="331">
        <v>66.67</v>
      </c>
      <c r="F1322" s="331"/>
      <c r="G1322" s="333">
        <f t="shared" si="20"/>
        <v>-514.52999999999986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3</v>
      </c>
      <c r="C1323" s="298">
        <v>46028</v>
      </c>
      <c r="D1323" s="299" t="s">
        <v>296</v>
      </c>
      <c r="E1323" s="331">
        <v>5.7</v>
      </c>
      <c r="F1323" s="331"/>
      <c r="G1323" s="333">
        <f t="shared" si="20"/>
        <v>-447.8599999999999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294</v>
      </c>
      <c r="B1324" s="330">
        <v>21</v>
      </c>
      <c r="C1324" s="298">
        <v>46028</v>
      </c>
      <c r="D1324" s="299" t="s">
        <v>194</v>
      </c>
      <c r="E1324" s="331">
        <v>30.59</v>
      </c>
      <c r="F1324" s="331"/>
      <c r="G1324" s="333">
        <f t="shared" si="20"/>
        <v>-442.15999999999991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294</v>
      </c>
      <c r="B1325" s="330">
        <v>17</v>
      </c>
      <c r="C1325" s="298">
        <v>46027</v>
      </c>
      <c r="D1325" s="299" t="s">
        <v>370</v>
      </c>
      <c r="E1325" s="331">
        <v>133.91999999999999</v>
      </c>
      <c r="F1325" s="331"/>
      <c r="G1325" s="333">
        <f t="shared" si="20"/>
        <v>-411.56999999999994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17</v>
      </c>
      <c r="C1326" s="298">
        <v>46027</v>
      </c>
      <c r="D1326" s="299" t="s">
        <v>370</v>
      </c>
      <c r="E1326" s="331">
        <v>62</v>
      </c>
      <c r="F1326" s="331"/>
      <c r="G1326" s="333">
        <f t="shared" si="20"/>
        <v>-277.64999999999992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46027</v>
      </c>
      <c r="D1327" s="299" t="s">
        <v>300</v>
      </c>
      <c r="E1327" s="331">
        <v>10.64</v>
      </c>
      <c r="F1327" s="331"/>
      <c r="G1327" s="333">
        <f t="shared" si="20"/>
        <v>-215.64999999999992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8</v>
      </c>
      <c r="C1328" s="298">
        <v>46027</v>
      </c>
      <c r="D1328" s="299" t="s">
        <v>319</v>
      </c>
      <c r="E1328" s="331">
        <v>17.440000000000001</v>
      </c>
      <c r="F1328" s="331"/>
      <c r="G1328" s="333">
        <f t="shared" si="20"/>
        <v>-205.00999999999991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1</v>
      </c>
      <c r="C1329" s="298">
        <v>46027</v>
      </c>
      <c r="D1329" s="299" t="s">
        <v>306</v>
      </c>
      <c r="E1329" s="331">
        <v>216.19</v>
      </c>
      <c r="F1329" s="331"/>
      <c r="G1329" s="333">
        <f t="shared" si="20"/>
        <v>-187.56999999999991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46027</v>
      </c>
      <c r="D1330" s="299" t="s">
        <v>478</v>
      </c>
      <c r="E1330" s="331">
        <v>70</v>
      </c>
      <c r="F1330" s="331"/>
      <c r="G1330" s="333">
        <f t="shared" si="20"/>
        <v>28.62000000000009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46027</v>
      </c>
      <c r="D1331" s="299" t="s">
        <v>358</v>
      </c>
      <c r="E1331" s="331">
        <v>14.05</v>
      </c>
      <c r="F1331" s="331"/>
      <c r="G1331" s="333">
        <f t="shared" si="20"/>
        <v>98.62000000000009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14</v>
      </c>
      <c r="C1332" s="298">
        <v>46027</v>
      </c>
      <c r="D1332" s="299" t="s">
        <v>367</v>
      </c>
      <c r="E1332" s="331">
        <v>68.739999999999995</v>
      </c>
      <c r="F1332" s="331"/>
      <c r="G1332" s="333">
        <f t="shared" si="20"/>
        <v>112.67000000000009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6</v>
      </c>
      <c r="C1333" s="298">
        <v>46027</v>
      </c>
      <c r="D1333" s="299" t="s">
        <v>479</v>
      </c>
      <c r="E1333" s="331">
        <v>120</v>
      </c>
      <c r="F1333" s="331"/>
      <c r="G1333" s="333">
        <f t="shared" si="20"/>
        <v>181.41000000000008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294</v>
      </c>
      <c r="B1334" s="330">
        <v>9</v>
      </c>
      <c r="C1334" s="298">
        <v>46027</v>
      </c>
      <c r="D1334" s="299" t="s">
        <v>58</v>
      </c>
      <c r="E1334" s="331">
        <v>1281.53</v>
      </c>
      <c r="F1334" s="331"/>
      <c r="G1334" s="333">
        <f t="shared" si="20"/>
        <v>301.41000000000008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7</v>
      </c>
      <c r="C1335" s="298">
        <v>46026</v>
      </c>
      <c r="D1335" s="299" t="s">
        <v>338</v>
      </c>
      <c r="E1335" s="331">
        <v>18.260000000000002</v>
      </c>
      <c r="F1335" s="331"/>
      <c r="G1335" s="333">
        <f t="shared" si="20"/>
        <v>1582.94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287</v>
      </c>
      <c r="B1336" s="330" t="s">
        <v>287</v>
      </c>
      <c r="C1336" s="298">
        <v>46026</v>
      </c>
      <c r="D1336" s="299" t="s">
        <v>300</v>
      </c>
      <c r="E1336" s="331">
        <v>114.91</v>
      </c>
      <c r="F1336" s="331">
        <v>114.91</v>
      </c>
      <c r="G1336" s="333">
        <f t="shared" si="20"/>
        <v>1601.2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5</v>
      </c>
      <c r="C1337" s="298">
        <v>46026</v>
      </c>
      <c r="D1337" s="299" t="s">
        <v>480</v>
      </c>
      <c r="E1337" s="331">
        <v>42.43</v>
      </c>
      <c r="F1337" s="331"/>
      <c r="G1337" s="333">
        <f t="shared" si="20"/>
        <v>1601.2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7</v>
      </c>
      <c r="C1338" s="298">
        <v>46026</v>
      </c>
      <c r="D1338" s="299" t="s">
        <v>300</v>
      </c>
      <c r="E1338" s="331">
        <v>42.59</v>
      </c>
      <c r="F1338" s="331"/>
      <c r="G1338" s="333">
        <f t="shared" si="20"/>
        <v>1643.63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3</v>
      </c>
      <c r="C1339" s="298">
        <v>46025</v>
      </c>
      <c r="D1339" s="299" t="s">
        <v>348</v>
      </c>
      <c r="E1339" s="331">
        <v>14.57</v>
      </c>
      <c r="F1339" s="331"/>
      <c r="G1339" s="333">
        <f t="shared" si="20"/>
        <v>1686.22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46025</v>
      </c>
      <c r="D1340" s="299" t="s">
        <v>481</v>
      </c>
      <c r="E1340" s="331">
        <v>41.05</v>
      </c>
      <c r="F1340" s="331"/>
      <c r="G1340" s="333">
        <f t="shared" si="20"/>
        <v>1700.79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46025</v>
      </c>
      <c r="D1341" s="299" t="s">
        <v>310</v>
      </c>
      <c r="E1341" s="331">
        <v>26.88</v>
      </c>
      <c r="F1341" s="331"/>
      <c r="G1341" s="333">
        <f t="shared" si="20"/>
        <v>1741.84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46025</v>
      </c>
      <c r="D1342" s="299" t="s">
        <v>308</v>
      </c>
      <c r="E1342" s="331">
        <v>130.08000000000001</v>
      </c>
      <c r="F1342" s="331"/>
      <c r="G1342" s="333">
        <f t="shared" si="20"/>
        <v>1768.72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7</v>
      </c>
      <c r="C1343" s="298">
        <v>46025</v>
      </c>
      <c r="D1343" s="299" t="s">
        <v>482</v>
      </c>
      <c r="E1343" s="331">
        <v>222.49</v>
      </c>
      <c r="F1343" s="331"/>
      <c r="G1343" s="333">
        <f t="shared" si="20"/>
        <v>1898.8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7</v>
      </c>
      <c r="C1344" s="298">
        <v>46025</v>
      </c>
      <c r="D1344" s="299" t="s">
        <v>482</v>
      </c>
      <c r="E1344" s="331">
        <v>99.18</v>
      </c>
      <c r="F1344" s="331"/>
      <c r="G1344" s="333">
        <f t="shared" si="20"/>
        <v>2121.29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5</v>
      </c>
      <c r="C1345" s="298">
        <v>46024</v>
      </c>
      <c r="D1345" s="299" t="s">
        <v>483</v>
      </c>
      <c r="E1345" s="331">
        <v>35</v>
      </c>
      <c r="F1345" s="331"/>
      <c r="G1345" s="333">
        <f t="shared" si="20"/>
        <v>2220.4699999999998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46024</v>
      </c>
      <c r="D1346" s="299" t="s">
        <v>296</v>
      </c>
      <c r="E1346" s="331">
        <v>15.11</v>
      </c>
      <c r="F1346" s="331"/>
      <c r="G1346" s="333">
        <f t="shared" si="20"/>
        <v>2255.4699999999998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5</v>
      </c>
      <c r="C1347" s="298">
        <v>46024</v>
      </c>
      <c r="D1347" s="299" t="s">
        <v>484</v>
      </c>
      <c r="E1347" s="331">
        <v>29.67</v>
      </c>
      <c r="F1347" s="331"/>
      <c r="G1347" s="333">
        <f t="shared" si="20"/>
        <v>2270.58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287</v>
      </c>
      <c r="B1348" s="330" t="s">
        <v>287</v>
      </c>
      <c r="C1348" s="298">
        <v>46024</v>
      </c>
      <c r="D1348" s="299" t="s">
        <v>397</v>
      </c>
      <c r="E1348" s="331">
        <v>70.56</v>
      </c>
      <c r="F1348" s="331">
        <v>70.56</v>
      </c>
      <c r="G1348" s="333">
        <f t="shared" si="20"/>
        <v>2300.25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287</v>
      </c>
      <c r="B1349" s="330" t="s">
        <v>287</v>
      </c>
      <c r="C1349" s="298">
        <v>46024</v>
      </c>
      <c r="D1349" s="299" t="s">
        <v>485</v>
      </c>
      <c r="E1349" s="331">
        <v>113.94</v>
      </c>
      <c r="F1349" s="331">
        <v>113.94</v>
      </c>
      <c r="G1349" s="333">
        <f t="shared" si="20"/>
        <v>2300.25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46024</v>
      </c>
      <c r="D1350" s="299" t="s">
        <v>371</v>
      </c>
      <c r="E1350" s="331">
        <v>11.9</v>
      </c>
      <c r="F1350" s="331"/>
      <c r="G1350" s="333">
        <f t="shared" si="20"/>
        <v>2300.25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46024</v>
      </c>
      <c r="D1351" s="299" t="s">
        <v>408</v>
      </c>
      <c r="E1351" s="331">
        <v>23.9</v>
      </c>
      <c r="F1351" s="331"/>
      <c r="G1351" s="333">
        <f t="shared" si="20"/>
        <v>2312.15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5</v>
      </c>
      <c r="C1352" s="298">
        <v>46024</v>
      </c>
      <c r="D1352" s="299" t="s">
        <v>486</v>
      </c>
      <c r="E1352" s="331">
        <v>160</v>
      </c>
      <c r="F1352" s="331"/>
      <c r="G1352" s="333">
        <f t="shared" si="20"/>
        <v>2336.0500000000002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284</v>
      </c>
      <c r="B1353" s="330">
        <v>36</v>
      </c>
      <c r="C1353" s="298">
        <v>46024</v>
      </c>
      <c r="D1353" s="299" t="s">
        <v>374</v>
      </c>
      <c r="E1353" s="331">
        <v>50</v>
      </c>
      <c r="F1353" s="331"/>
      <c r="G1353" s="333">
        <f t="shared" si="20"/>
        <v>2496.0500000000002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6</v>
      </c>
      <c r="C1354" s="298">
        <v>46023</v>
      </c>
      <c r="D1354" s="299" t="s">
        <v>312</v>
      </c>
      <c r="E1354" s="331">
        <v>8</v>
      </c>
      <c r="F1354" s="331"/>
      <c r="G1354" s="333">
        <f t="shared" si="20"/>
        <v>2546.0500000000002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46023</v>
      </c>
      <c r="D1355" s="299" t="s">
        <v>371</v>
      </c>
      <c r="E1355" s="331">
        <v>13.06</v>
      </c>
      <c r="F1355" s="331"/>
      <c r="G1355" s="333">
        <f t="shared" si="20"/>
        <v>2554.0500000000002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22</v>
      </c>
      <c r="C1356" s="298">
        <v>46023</v>
      </c>
      <c r="D1356" s="299" t="s">
        <v>375</v>
      </c>
      <c r="E1356" s="331">
        <v>6.37</v>
      </c>
      <c r="F1356" s="331"/>
      <c r="G1356" s="333">
        <f t="shared" si="20"/>
        <v>2567.11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46023</v>
      </c>
      <c r="D1357" s="299" t="s">
        <v>358</v>
      </c>
      <c r="E1357" s="331">
        <v>10.27</v>
      </c>
      <c r="F1357" s="331"/>
      <c r="G1357" s="333">
        <f t="shared" si="20"/>
        <v>2573.48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6</v>
      </c>
      <c r="C1358" s="298">
        <v>46023</v>
      </c>
      <c r="D1358" s="299" t="s">
        <v>487</v>
      </c>
      <c r="E1358" s="331">
        <v>176.57</v>
      </c>
      <c r="F1358" s="331"/>
      <c r="G1358" s="333">
        <f t="shared" si="20"/>
        <v>2583.75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287</v>
      </c>
      <c r="B1359" s="330" t="s">
        <v>287</v>
      </c>
      <c r="C1359" s="298">
        <v>46023</v>
      </c>
      <c r="D1359" s="299" t="s">
        <v>300</v>
      </c>
      <c r="E1359" s="331">
        <v>383.39</v>
      </c>
      <c r="F1359" s="331">
        <v>383.39</v>
      </c>
      <c r="G1359" s="333">
        <f t="shared" si="20"/>
        <v>2760.32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287</v>
      </c>
      <c r="B1360" s="330" t="s">
        <v>287</v>
      </c>
      <c r="C1360" s="298">
        <v>46023</v>
      </c>
      <c r="D1360" s="299" t="s">
        <v>300</v>
      </c>
      <c r="E1360" s="331">
        <v>53.24</v>
      </c>
      <c r="F1360" s="331">
        <v>53.24</v>
      </c>
      <c r="G1360" s="333">
        <f t="shared" si="20"/>
        <v>2760.32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335</v>
      </c>
      <c r="B1361" s="330" t="s">
        <v>335</v>
      </c>
      <c r="C1361" s="298">
        <v>46023</v>
      </c>
      <c r="D1361" s="337" t="s">
        <v>460</v>
      </c>
      <c r="E1361" s="331">
        <v>239.68</v>
      </c>
      <c r="F1361" s="331"/>
      <c r="G1361" s="333">
        <f t="shared" si="20"/>
        <v>2760.32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488</v>
      </c>
      <c r="B1362" s="330" t="s">
        <v>488</v>
      </c>
      <c r="C1362" s="298">
        <v>45658</v>
      </c>
      <c r="D1362" s="298" t="s">
        <v>489</v>
      </c>
      <c r="E1362" s="332"/>
      <c r="F1362" s="332"/>
      <c r="G1362" s="333">
        <v>3000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5.75" customHeight="1" x14ac:dyDescent="0.3"/>
    <row r="1364" spans="1:20" ht="15.75" customHeight="1" x14ac:dyDescent="0.3"/>
    <row r="1365" spans="1:20" ht="15.75" customHeight="1" x14ac:dyDescent="0.3"/>
    <row r="1366" spans="1:20" ht="15.75" customHeight="1" x14ac:dyDescent="0.3"/>
    <row r="1367" spans="1:20" ht="15.75" customHeight="1" x14ac:dyDescent="0.3"/>
    <row r="1368" spans="1:20" ht="15.75" customHeight="1" x14ac:dyDescent="0.3"/>
    <row r="1369" spans="1:20" ht="15.75" customHeight="1" x14ac:dyDescent="0.3"/>
    <row r="1370" spans="1:20" ht="15.75" customHeight="1" x14ac:dyDescent="0.3"/>
    <row r="1371" spans="1:20" ht="15.75" customHeight="1" x14ac:dyDescent="0.3"/>
    <row r="1372" spans="1:20" ht="15.75" customHeight="1" x14ac:dyDescent="0.3"/>
    <row r="1373" spans="1:20" ht="15.75" customHeight="1" x14ac:dyDescent="0.3"/>
    <row r="1374" spans="1:20" ht="15.75" customHeight="1" x14ac:dyDescent="0.3"/>
    <row r="1375" spans="1:20" ht="15.75" customHeight="1" x14ac:dyDescent="0.3"/>
    <row r="1376" spans="1:20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spans="9:9" ht="15.75" customHeight="1" x14ac:dyDescent="0.3"/>
    <row r="3090" spans="9:9" ht="15.75" customHeight="1" x14ac:dyDescent="0.3"/>
    <row r="3091" spans="9:9" ht="15.75" customHeight="1" x14ac:dyDescent="0.3"/>
    <row r="3092" spans="9:9" ht="12" customHeight="1" x14ac:dyDescent="0.3">
      <c r="I3092" s="335" t="s">
        <v>225</v>
      </c>
    </row>
    <row r="3093" spans="9:9" ht="12" customHeight="1" x14ac:dyDescent="0.3">
      <c r="I3093" s="335"/>
    </row>
    <row r="3094" spans="9:9" ht="12" customHeight="1" x14ac:dyDescent="0.3">
      <c r="I3094" s="335"/>
    </row>
    <row r="3095" spans="9:9" ht="12" customHeight="1" x14ac:dyDescent="0.3">
      <c r="I3095" s="335"/>
    </row>
    <row r="3096" spans="9:9" ht="12" customHeight="1" x14ac:dyDescent="0.3">
      <c r="I3096" s="335"/>
    </row>
    <row r="3097" spans="9:9" ht="12" customHeight="1" x14ac:dyDescent="0.3">
      <c r="I3097" s="335"/>
    </row>
    <row r="3098" spans="9:9" ht="12" customHeight="1" x14ac:dyDescent="0.3">
      <c r="I3098" s="335"/>
    </row>
    <row r="3099" spans="9:9" ht="12" customHeight="1" x14ac:dyDescent="0.3">
      <c r="I3099" s="335"/>
    </row>
    <row r="3100" spans="9:9" ht="12" customHeight="1" x14ac:dyDescent="0.3">
      <c r="I3100" s="335"/>
    </row>
    <row r="3101" spans="9:9" ht="12" customHeight="1" x14ac:dyDescent="0.3">
      <c r="I3101" s="335" t="s">
        <v>226</v>
      </c>
    </row>
    <row r="3102" spans="9:9" ht="15.75" customHeight="1" x14ac:dyDescent="0.3"/>
    <row r="3103" spans="9:9" ht="15.75" customHeight="1" x14ac:dyDescent="0.3"/>
    <row r="3104" spans="9:9" ht="12" customHeight="1" x14ac:dyDescent="0.3">
      <c r="I3104" s="335" t="s">
        <v>226</v>
      </c>
    </row>
    <row r="3105" spans="9:9" ht="12" customHeight="1" x14ac:dyDescent="0.3">
      <c r="I3105" s="335"/>
    </row>
    <row r="3106" spans="9:9" ht="12" customHeight="1" x14ac:dyDescent="0.3">
      <c r="I3106" s="335"/>
    </row>
    <row r="3107" spans="9:9" ht="12" customHeight="1" x14ac:dyDescent="0.3">
      <c r="I3107" s="335"/>
    </row>
    <row r="3108" spans="9:9" ht="12" customHeight="1" x14ac:dyDescent="0.3">
      <c r="I3108" s="335"/>
    </row>
    <row r="3109" spans="9:9" ht="12" customHeight="1" x14ac:dyDescent="0.3">
      <c r="I3109" s="335"/>
    </row>
    <row r="3110" spans="9:9" ht="12" customHeight="1" x14ac:dyDescent="0.3">
      <c r="I3110" s="335" t="s">
        <v>226</v>
      </c>
    </row>
    <row r="3111" spans="9:9" ht="12" customHeight="1" x14ac:dyDescent="0.3">
      <c r="I3111" s="335" t="s">
        <v>226</v>
      </c>
    </row>
    <row r="3112" spans="9:9" ht="12" customHeight="1" x14ac:dyDescent="0.3">
      <c r="I3112" s="335"/>
    </row>
    <row r="3113" spans="9:9" ht="12" customHeight="1" x14ac:dyDescent="0.3">
      <c r="I3113" s="335"/>
    </row>
    <row r="3114" spans="9:9" ht="12" customHeight="1" x14ac:dyDescent="0.3">
      <c r="I3114" s="335"/>
    </row>
    <row r="3115" spans="9:9" ht="12" customHeight="1" x14ac:dyDescent="0.3">
      <c r="I3115" s="335" t="s">
        <v>226</v>
      </c>
    </row>
    <row r="3116" spans="9:9" ht="12" customHeight="1" x14ac:dyDescent="0.3">
      <c r="I3116" s="335" t="s">
        <v>225</v>
      </c>
    </row>
    <row r="3117" spans="9:9" ht="12" customHeight="1" x14ac:dyDescent="0.3">
      <c r="I3117" s="335" t="s">
        <v>225</v>
      </c>
    </row>
    <row r="3118" spans="9:9" ht="15.75" customHeight="1" x14ac:dyDescent="0.3"/>
    <row r="3119" spans="9:9" ht="15.75" customHeight="1" x14ac:dyDescent="0.3"/>
    <row r="3120" spans="9:9" ht="12" customHeight="1" x14ac:dyDescent="0.3">
      <c r="I3120" s="335" t="s">
        <v>225</v>
      </c>
    </row>
    <row r="3121" spans="9:9" ht="12" customHeight="1" x14ac:dyDescent="0.3">
      <c r="I3121" s="335"/>
    </row>
    <row r="3122" spans="9:9" ht="12" customHeight="1" x14ac:dyDescent="0.3">
      <c r="I3122" s="335" t="s">
        <v>226</v>
      </c>
    </row>
    <row r="3123" spans="9:9" ht="12" customHeight="1" x14ac:dyDescent="0.3">
      <c r="I3123" s="335"/>
    </row>
    <row r="3124" spans="9:9" ht="12" customHeight="1" x14ac:dyDescent="0.3">
      <c r="I3124" s="335"/>
    </row>
    <row r="3125" spans="9:9" ht="12" customHeight="1" x14ac:dyDescent="0.3">
      <c r="I3125" s="335" t="s">
        <v>226</v>
      </c>
    </row>
    <row r="3126" spans="9:9" ht="12" customHeight="1" x14ac:dyDescent="0.3">
      <c r="I3126" s="335"/>
    </row>
    <row r="3127" spans="9:9" ht="12" customHeight="1" x14ac:dyDescent="0.3">
      <c r="I3127" s="335" t="s">
        <v>226</v>
      </c>
    </row>
    <row r="3128" spans="9:9" ht="15.75" customHeight="1" x14ac:dyDescent="0.3"/>
    <row r="3129" spans="9:9" ht="15.75" customHeight="1" x14ac:dyDescent="0.3"/>
    <row r="3130" spans="9:9" ht="15.75" customHeight="1" x14ac:dyDescent="0.3"/>
    <row r="3131" spans="9:9" ht="15.75" customHeight="1" x14ac:dyDescent="0.3"/>
    <row r="3132" spans="9:9" ht="15.75" customHeight="1" x14ac:dyDescent="0.3"/>
    <row r="3133" spans="9:9" ht="15.75" customHeight="1" x14ac:dyDescent="0.3"/>
    <row r="3134" spans="9:9" ht="15.75" customHeight="1" x14ac:dyDescent="0.3"/>
    <row r="3135" spans="9:9" ht="15.75" customHeight="1" x14ac:dyDescent="0.3"/>
    <row r="3136" spans="9:9" ht="12" customHeight="1" x14ac:dyDescent="0.3">
      <c r="I3136" s="335" t="s">
        <v>226</v>
      </c>
    </row>
    <row r="3137" spans="9:9" ht="12" customHeight="1" x14ac:dyDescent="0.3">
      <c r="I3137" s="335"/>
    </row>
    <row r="3138" spans="9:9" ht="12" customHeight="1" x14ac:dyDescent="0.3">
      <c r="I3138" s="335" t="s">
        <v>225</v>
      </c>
    </row>
    <row r="3139" spans="9:9" ht="12" customHeight="1" x14ac:dyDescent="0.3">
      <c r="I3139" s="335"/>
    </row>
    <row r="3140" spans="9:9" ht="12" customHeight="1" x14ac:dyDescent="0.3">
      <c r="I3140" s="335" t="s">
        <v>226</v>
      </c>
    </row>
    <row r="3141" spans="9:9" ht="12" customHeight="1" x14ac:dyDescent="0.3">
      <c r="I3141" s="335" t="s">
        <v>225</v>
      </c>
    </row>
    <row r="3142" spans="9:9" ht="15.75" customHeight="1" x14ac:dyDescent="0.3"/>
    <row r="3143" spans="9:9" ht="15.75" customHeight="1" x14ac:dyDescent="0.3"/>
    <row r="3144" spans="9:9" ht="15.75" customHeight="1" x14ac:dyDescent="0.3"/>
    <row r="3145" spans="9:9" ht="15.75" customHeight="1" x14ac:dyDescent="0.3"/>
    <row r="3146" spans="9:9" ht="15.75" customHeight="1" x14ac:dyDescent="0.3"/>
    <row r="3147" spans="9:9" ht="15.75" customHeight="1" x14ac:dyDescent="0.3"/>
    <row r="3148" spans="9:9" ht="15.75" customHeight="1" x14ac:dyDescent="0.3"/>
    <row r="3149" spans="9:9" ht="15.75" customHeight="1" x14ac:dyDescent="0.3"/>
    <row r="3150" spans="9:9" ht="15.75" customHeight="1" x14ac:dyDescent="0.3"/>
    <row r="3151" spans="9:9" ht="15.75" customHeight="1" x14ac:dyDescent="0.3"/>
    <row r="3152" spans="9:9" ht="15.75" customHeight="1" x14ac:dyDescent="0.3"/>
    <row r="3153" spans="9:9" ht="15.75" customHeight="1" x14ac:dyDescent="0.3"/>
    <row r="3154" spans="9:9" ht="15.75" customHeight="1" x14ac:dyDescent="0.3"/>
    <row r="3155" spans="9:9" ht="15.75" customHeight="1" x14ac:dyDescent="0.3"/>
    <row r="3156" spans="9:9" ht="15.75" customHeight="1" x14ac:dyDescent="0.3"/>
    <row r="3157" spans="9:9" ht="15.75" customHeight="1" x14ac:dyDescent="0.3"/>
    <row r="3158" spans="9:9" ht="15.75" customHeight="1" x14ac:dyDescent="0.3"/>
    <row r="3159" spans="9:9" ht="15.75" customHeight="1" x14ac:dyDescent="0.3"/>
    <row r="3160" spans="9:9" ht="12" customHeight="1" x14ac:dyDescent="0.3">
      <c r="I3160" s="335" t="s">
        <v>226</v>
      </c>
    </row>
  </sheetData>
  <autoFilter ref="A1:G1362" xr:uid="{00000000-0009-0000-0000-000006000000}"/>
  <mergeCells count="5">
    <mergeCell ref="A1:B1"/>
    <mergeCell ref="E1:F1"/>
    <mergeCell ref="Q1:R1"/>
    <mergeCell ref="E2:F2"/>
    <mergeCell ref="E3:F3"/>
  </mergeCells>
  <conditionalFormatting sqref="I1 I4:I316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6"/>
  <sheetViews>
    <sheetView workbookViewId="0">
      <pane ySplit="1" topLeftCell="A2" activePane="bottomLeft" state="frozen"/>
      <selection pane="bottomLeft" activeCell="C20" sqref="C20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751.15000000000236</v>
      </c>
      <c r="B2" s="339"/>
      <c r="C2" s="340"/>
      <c r="D2" s="342" t="s">
        <v>493</v>
      </c>
      <c r="E2" s="343">
        <f>E3-E114</f>
        <v>17179.989999999998</v>
      </c>
      <c r="F2" s="344" t="s">
        <v>493</v>
      </c>
      <c r="G2" s="345">
        <f>G3-G114</f>
        <v>1018.8299999999999</v>
      </c>
      <c r="H2" s="343" t="s">
        <v>493</v>
      </c>
      <c r="I2" s="343">
        <f>I3-I114</f>
        <v>833.35999999999967</v>
      </c>
      <c r="J2" s="344" t="s">
        <v>493</v>
      </c>
      <c r="K2" s="345">
        <f>K3-K114</f>
        <v>81</v>
      </c>
      <c r="L2" s="343" t="s">
        <v>493</v>
      </c>
      <c r="M2" s="343">
        <f>M3-M114</f>
        <v>-18.53</v>
      </c>
      <c r="N2" s="345" t="s">
        <v>493</v>
      </c>
      <c r="O2" s="345">
        <f>O3-O114</f>
        <v>-18.53</v>
      </c>
      <c r="P2" s="343" t="s">
        <v>493</v>
      </c>
      <c r="Q2" s="343">
        <f>Q3-Q114</f>
        <v>36.54000000000002</v>
      </c>
      <c r="R2" s="345" t="s">
        <v>493</v>
      </c>
      <c r="S2" s="345">
        <f>S3-S114</f>
        <v>-3728.84</v>
      </c>
      <c r="T2" s="346" t="s">
        <v>493</v>
      </c>
      <c r="U2" s="343">
        <f>U3-U114</f>
        <v>-14625.929999999997</v>
      </c>
      <c r="V2" s="345" t="s">
        <v>493</v>
      </c>
      <c r="W2" s="345">
        <f>W3-W114</f>
        <v>700</v>
      </c>
      <c r="X2" s="343" t="s">
        <v>493</v>
      </c>
      <c r="Y2" s="343">
        <f>Y3-Y114</f>
        <v>94.5</v>
      </c>
      <c r="Z2" s="345" t="s">
        <v>493</v>
      </c>
      <c r="AA2" s="345">
        <f>AA3-AA114</f>
        <v>-837.7800000000002</v>
      </c>
      <c r="AB2" s="343" t="s">
        <v>493</v>
      </c>
      <c r="AC2" s="343">
        <f>AC3-AC114</f>
        <v>36.54000000000002</v>
      </c>
    </row>
    <row r="3" spans="1:29" ht="14.25" customHeight="1" x14ac:dyDescent="0.3">
      <c r="A3" s="341">
        <f t="shared" si="0"/>
        <v>12991.640000000001</v>
      </c>
      <c r="B3" s="347"/>
      <c r="C3" s="340"/>
      <c r="D3" s="342" t="s">
        <v>494</v>
      </c>
      <c r="E3" s="343">
        <f>SUM(E6:E114)-SUM(D6:D114)</f>
        <v>18890.48</v>
      </c>
      <c r="F3" s="345" t="s">
        <v>494</v>
      </c>
      <c r="G3" s="345">
        <f>SUM(G6:G114)-SUM(F6:F114)</f>
        <v>1518.83</v>
      </c>
      <c r="H3" s="343" t="s">
        <v>494</v>
      </c>
      <c r="I3" s="343">
        <f>SUM(I6:I114)-SUM(H6:H114)</f>
        <v>2833.3599999999997</v>
      </c>
      <c r="J3" s="345" t="s">
        <v>494</v>
      </c>
      <c r="K3" s="345">
        <f>SUM(K6:K114)-SUM(J6:J114)</f>
        <v>1081</v>
      </c>
      <c r="L3" s="343" t="s">
        <v>494</v>
      </c>
      <c r="M3" s="343">
        <f>SUM(M6:M114)-SUM(L6:L114)</f>
        <v>46.47</v>
      </c>
      <c r="N3" s="345" t="s">
        <v>494</v>
      </c>
      <c r="O3" s="345">
        <f>SUM(O6:O114)-SUM(N6:N114)</f>
        <v>46.47</v>
      </c>
      <c r="P3" s="343" t="s">
        <v>494</v>
      </c>
      <c r="Q3" s="343">
        <f>SUM(Q6:Q114)-SUM(P6:P114)</f>
        <v>136.54000000000002</v>
      </c>
      <c r="R3" s="345" t="s">
        <v>494</v>
      </c>
      <c r="S3" s="345">
        <f>SUM(S6:S114)-SUM(R6:R114)</f>
        <v>-1728.8400000000001</v>
      </c>
      <c r="T3" s="343" t="s">
        <v>494</v>
      </c>
      <c r="U3" s="343">
        <f>SUM(U6:U114)-SUM(T6:T114)</f>
        <v>-12125.929999999997</v>
      </c>
      <c r="V3" s="345" t="s">
        <v>494</v>
      </c>
      <c r="W3" s="345">
        <f>SUM(W6:W114)-SUM(V6:V114)</f>
        <v>1200</v>
      </c>
      <c r="X3" s="343" t="s">
        <v>494</v>
      </c>
      <c r="Y3" s="343">
        <f>SUM(Y6:Y114)-SUM(X6:X114)</f>
        <v>294.5</v>
      </c>
      <c r="Z3" s="345" t="s">
        <v>494</v>
      </c>
      <c r="AA3" s="345">
        <f>SUM(AA6:AA114)-SUM(Z6:Z114)</f>
        <v>662.2199999999998</v>
      </c>
      <c r="AB3" s="343" t="s">
        <v>494</v>
      </c>
      <c r="AC3" s="343">
        <f>SUM(AC6:AC114)-SUM(AB6:AB114)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SUM(D6:D113)</f>
        <v>18995.250000000004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1018.8299999999999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46238</v>
      </c>
      <c r="B7" s="347">
        <f t="shared" ref="B7:B42" si="2">SUM(E7,U7,K7,G7,I7,S7,O7,M7,Q7,W7,Y7,AA7,AC7)-SUM(D7,F7,T7,H7,R7,N7,J7,L7,P7,V7,X7,Z7,AB7)</f>
        <v>-500</v>
      </c>
      <c r="C7" s="348" t="s">
        <v>896</v>
      </c>
      <c r="D7" s="342">
        <v>500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46238</v>
      </c>
      <c r="B8" s="347">
        <f t="shared" si="2"/>
        <v>-500</v>
      </c>
      <c r="C8" s="348" t="s">
        <v>897</v>
      </c>
      <c r="D8" s="342">
        <v>500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46238</v>
      </c>
      <c r="B9" s="347">
        <f t="shared" si="2"/>
        <v>-121.4</v>
      </c>
      <c r="C9" s="348" t="s">
        <v>533</v>
      </c>
      <c r="D9" s="342"/>
      <c r="E9" s="343"/>
      <c r="F9" s="345"/>
      <c r="G9" s="345"/>
      <c r="H9" s="343">
        <v>121.4</v>
      </c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46234</v>
      </c>
      <c r="B10" s="347">
        <f t="shared" si="2"/>
        <v>8746.27</v>
      </c>
      <c r="C10" s="348" t="s">
        <v>1004</v>
      </c>
      <c r="D10" s="342"/>
      <c r="E10" s="343">
        <v>8746.27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46234</v>
      </c>
      <c r="B11" s="347">
        <f t="shared" si="2"/>
        <v>2000</v>
      </c>
      <c r="C11" s="348" t="s">
        <v>1005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46234</v>
      </c>
      <c r="B12" s="347">
        <f t="shared" si="2"/>
        <v>0.22</v>
      </c>
      <c r="C12" s="348" t="s">
        <v>505</v>
      </c>
      <c r="D12" s="342"/>
      <c r="E12" s="343"/>
      <c r="F12" s="345"/>
      <c r="G12" s="345">
        <v>0.22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46232</v>
      </c>
      <c r="B13" s="347">
        <f t="shared" si="2"/>
        <v>52.7</v>
      </c>
      <c r="C13" s="348" t="s">
        <v>504</v>
      </c>
      <c r="D13" s="342"/>
      <c r="E13" s="343"/>
      <c r="F13" s="345"/>
      <c r="G13" s="345">
        <v>52.7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46231</v>
      </c>
      <c r="B14" s="347">
        <f t="shared" si="2"/>
        <v>-1171.3800000000001</v>
      </c>
      <c r="C14" s="348" t="s">
        <v>525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>
        <v>1171.3800000000001</v>
      </c>
      <c r="AA14" s="345"/>
      <c r="AB14" s="343"/>
      <c r="AC14" s="343"/>
    </row>
    <row r="15" spans="1:29" ht="14.25" customHeight="1" x14ac:dyDescent="0.3">
      <c r="A15" s="338">
        <v>46226</v>
      </c>
      <c r="B15" s="347">
        <f t="shared" si="2"/>
        <v>-133.13999999999999</v>
      </c>
      <c r="C15" s="348" t="s">
        <v>315</v>
      </c>
      <c r="D15" s="342"/>
      <c r="E15" s="343"/>
      <c r="F15" s="345"/>
      <c r="G15" s="345"/>
      <c r="H15" s="343"/>
      <c r="I15" s="343"/>
      <c r="J15" s="345"/>
      <c r="K15" s="345"/>
      <c r="L15" s="343">
        <v>66.569999999999993</v>
      </c>
      <c r="M15" s="343"/>
      <c r="N15" s="345">
        <v>66.569999999999993</v>
      </c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46214</v>
      </c>
      <c r="B16" s="347">
        <f t="shared" si="2"/>
        <v>53.11</v>
      </c>
      <c r="C16" s="348" t="s">
        <v>509</v>
      </c>
      <c r="D16" s="342"/>
      <c r="E16" s="343"/>
      <c r="F16" s="345"/>
      <c r="G16" s="345">
        <v>53.11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46212</v>
      </c>
      <c r="B17" s="347">
        <f t="shared" si="2"/>
        <v>300</v>
      </c>
      <c r="C17" s="348" t="s">
        <v>973</v>
      </c>
      <c r="D17" s="342"/>
      <c r="E17" s="343">
        <v>300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46211</v>
      </c>
      <c r="B18" s="347">
        <f t="shared" si="2"/>
        <v>-960</v>
      </c>
      <c r="C18" s="348" t="s">
        <v>901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960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46209</v>
      </c>
      <c r="B19" s="347">
        <f t="shared" si="2"/>
        <v>-1182.68</v>
      </c>
      <c r="C19" s="348" t="s">
        <v>1002</v>
      </c>
      <c r="D19" s="342">
        <v>1182.68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46209</v>
      </c>
      <c r="B20" s="347">
        <f t="shared" si="2"/>
        <v>350</v>
      </c>
      <c r="C20" s="348" t="s">
        <v>971</v>
      </c>
      <c r="D20" s="342"/>
      <c r="E20" s="343">
        <v>350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46209</v>
      </c>
      <c r="B21" s="347">
        <f t="shared" si="2"/>
        <v>-8500</v>
      </c>
      <c r="C21" s="348" t="s">
        <v>957</v>
      </c>
      <c r="D21" s="342">
        <v>8500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-150</v>
      </c>
      <c r="C22" s="348" t="s">
        <v>972</v>
      </c>
      <c r="D22" s="342"/>
      <c r="E22" s="343"/>
      <c r="F22" s="345"/>
      <c r="G22" s="345"/>
      <c r="H22" s="343">
        <v>150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46205</v>
      </c>
      <c r="B23" s="347">
        <f t="shared" si="2"/>
        <v>-783</v>
      </c>
      <c r="C23" s="348" t="s">
        <v>1001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>
        <v>783</v>
      </c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6487.16</v>
      </c>
      <c r="C24" s="348" t="s">
        <v>970</v>
      </c>
      <c r="D24" s="342"/>
      <c r="E24" s="343">
        <v>6487.16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2000</v>
      </c>
      <c r="C25" s="348" t="s">
        <v>944</v>
      </c>
      <c r="D25" s="342"/>
      <c r="E25" s="343"/>
      <c r="F25" s="345"/>
      <c r="G25" s="345"/>
      <c r="H25" s="343"/>
      <c r="I25" s="343">
        <v>350</v>
      </c>
      <c r="J25" s="345"/>
      <c r="K25" s="345">
        <v>320</v>
      </c>
      <c r="L25" s="343"/>
      <c r="M25" s="343">
        <v>25</v>
      </c>
      <c r="N25" s="345"/>
      <c r="O25" s="345">
        <v>25</v>
      </c>
      <c r="P25" s="343"/>
      <c r="Q25" s="343">
        <v>45</v>
      </c>
      <c r="R25" s="345"/>
      <c r="S25" s="345">
        <v>400</v>
      </c>
      <c r="T25" s="343"/>
      <c r="U25" s="343">
        <v>375</v>
      </c>
      <c r="V25" s="345"/>
      <c r="W25" s="345">
        <v>100</v>
      </c>
      <c r="X25" s="343"/>
      <c r="Y25" s="343">
        <v>85</v>
      </c>
      <c r="Z25" s="345"/>
      <c r="AA25" s="345">
        <v>230</v>
      </c>
      <c r="AB25" s="343"/>
      <c r="AC25" s="343">
        <v>45</v>
      </c>
    </row>
    <row r="26" spans="1:29" ht="14.25" customHeight="1" x14ac:dyDescent="0.3">
      <c r="A26" s="338">
        <v>46203</v>
      </c>
      <c r="B26" s="347">
        <f t="shared" si="2"/>
        <v>0.35</v>
      </c>
      <c r="C26" s="348" t="s">
        <v>505</v>
      </c>
      <c r="D26" s="342"/>
      <c r="E26" s="343"/>
      <c r="F26" s="345"/>
      <c r="G26" s="345">
        <v>0.35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-580</v>
      </c>
      <c r="C27" s="348" t="s">
        <v>949</v>
      </c>
      <c r="D27" s="342">
        <v>580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-185.64</v>
      </c>
      <c r="C28" s="348" t="s">
        <v>423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>
        <v>92.82</v>
      </c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>
        <v>92.82</v>
      </c>
      <c r="AC28" s="343"/>
    </row>
    <row r="29" spans="1:29" ht="14.25" customHeight="1" x14ac:dyDescent="0.3">
      <c r="A29" s="338">
        <v>46203</v>
      </c>
      <c r="B29" s="347">
        <f t="shared" si="2"/>
        <v>51.56</v>
      </c>
      <c r="C29" s="348" t="s">
        <v>509</v>
      </c>
      <c r="D29" s="342"/>
      <c r="E29" s="343"/>
      <c r="F29" s="345"/>
      <c r="G29" s="345">
        <v>51.56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53.44</v>
      </c>
      <c r="C30" s="348" t="s">
        <v>504</v>
      </c>
      <c r="D30" s="342"/>
      <c r="E30" s="343"/>
      <c r="F30" s="345"/>
      <c r="G30" s="345">
        <v>53.44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-207.96</v>
      </c>
      <c r="C31" s="348" t="s">
        <v>946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>
        <v>207.96</v>
      </c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-1713.1</v>
      </c>
      <c r="C32" s="348" t="s">
        <v>531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>
        <v>1713.1</v>
      </c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46189</v>
      </c>
      <c r="B33" s="347">
        <f t="shared" si="2"/>
        <v>53.17</v>
      </c>
      <c r="C33" s="348" t="s">
        <v>509</v>
      </c>
      <c r="D33" s="342"/>
      <c r="E33" s="343"/>
      <c r="F33" s="345"/>
      <c r="G33" s="345">
        <v>53.17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46186</v>
      </c>
      <c r="B34" s="347">
        <f t="shared" si="2"/>
        <v>57.38</v>
      </c>
      <c r="C34" s="348" t="s">
        <v>509</v>
      </c>
      <c r="D34" s="342"/>
      <c r="E34" s="343"/>
      <c r="F34" s="345"/>
      <c r="G34" s="345">
        <v>57.38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46184</v>
      </c>
      <c r="B35" s="347">
        <f t="shared" si="2"/>
        <v>-2159</v>
      </c>
      <c r="C35" s="348" t="s">
        <v>911</v>
      </c>
      <c r="D35" s="342"/>
      <c r="E35" s="343"/>
      <c r="F35" s="345"/>
      <c r="G35" s="345"/>
      <c r="H35" s="343"/>
      <c r="I35" s="343"/>
      <c r="J35" s="345">
        <v>2159</v>
      </c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46183</v>
      </c>
      <c r="B36" s="347">
        <f t="shared" si="2"/>
        <v>-816.19</v>
      </c>
      <c r="C36" s="348" t="s">
        <v>912</v>
      </c>
      <c r="D36" s="342"/>
      <c r="E36" s="343"/>
      <c r="F36" s="345"/>
      <c r="G36" s="345"/>
      <c r="H36" s="343">
        <v>816.19</v>
      </c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46180</v>
      </c>
      <c r="B37" s="347">
        <f t="shared" si="2"/>
        <v>-313.77999999999997</v>
      </c>
      <c r="C37" s="348" t="s">
        <v>890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313.77999999999997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46176</v>
      </c>
      <c r="B38" s="347">
        <f t="shared" si="2"/>
        <v>-1000</v>
      </c>
      <c r="C38" s="348" t="s">
        <v>901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1000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46174</v>
      </c>
      <c r="B39" s="347">
        <f t="shared" si="2"/>
        <v>-320</v>
      </c>
      <c r="C39" s="348" t="s">
        <v>913</v>
      </c>
      <c r="D39" s="342">
        <v>320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46173</v>
      </c>
      <c r="B40" s="347">
        <f t="shared" si="2"/>
        <v>-3000</v>
      </c>
      <c r="C40" s="348" t="s">
        <v>897</v>
      </c>
      <c r="D40" s="342">
        <v>3000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46173</v>
      </c>
      <c r="B41" s="347">
        <f t="shared" si="2"/>
        <v>-1000</v>
      </c>
      <c r="C41" s="348" t="s">
        <v>896</v>
      </c>
      <c r="D41" s="342">
        <v>1000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46173</v>
      </c>
      <c r="B42" s="347">
        <f t="shared" si="2"/>
        <v>1160.3599999999999</v>
      </c>
      <c r="C42" s="348" t="s">
        <v>895</v>
      </c>
      <c r="D42" s="342"/>
      <c r="E42" s="343">
        <v>1160.3599999999999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ref="B43:B114" si="3">SUM(E43,U43,K43,G43,I43,S43,O43,M43,Q43,W43,Y43,AA43,AC43)-SUM(D43,F43,T43,H43,R43,N43,J43,L43,P43,V43,X43,Z43,AB43)</f>
        <v>2000</v>
      </c>
      <c r="C43" s="348" t="s">
        <v>886</v>
      </c>
      <c r="D43" s="342"/>
      <c r="E43" s="343"/>
      <c r="F43" s="345"/>
      <c r="G43" s="345"/>
      <c r="H43" s="343"/>
      <c r="I43" s="343">
        <v>350</v>
      </c>
      <c r="J43" s="345"/>
      <c r="K43" s="345">
        <v>320</v>
      </c>
      <c r="L43" s="343"/>
      <c r="M43" s="343">
        <v>25</v>
      </c>
      <c r="N43" s="345"/>
      <c r="O43" s="345">
        <v>25</v>
      </c>
      <c r="P43" s="343"/>
      <c r="Q43" s="343">
        <v>45</v>
      </c>
      <c r="R43" s="345"/>
      <c r="S43" s="345">
        <v>400</v>
      </c>
      <c r="T43" s="343"/>
      <c r="U43" s="343">
        <v>375</v>
      </c>
      <c r="V43" s="345"/>
      <c r="W43" s="345">
        <v>100</v>
      </c>
      <c r="X43" s="343"/>
      <c r="Y43" s="343">
        <v>85</v>
      </c>
      <c r="Z43" s="345"/>
      <c r="AA43" s="345">
        <v>230</v>
      </c>
      <c r="AB43" s="343"/>
      <c r="AC43" s="343">
        <v>45</v>
      </c>
    </row>
    <row r="44" spans="1:29" ht="14.25" customHeight="1" x14ac:dyDescent="0.3">
      <c r="A44" s="338">
        <v>46173</v>
      </c>
      <c r="B44" s="347">
        <f t="shared" si="3"/>
        <v>0.63</v>
      </c>
      <c r="C44" s="348" t="s">
        <v>505</v>
      </c>
      <c r="D44" s="342"/>
      <c r="E44" s="343"/>
      <c r="F44" s="345"/>
      <c r="G44" s="345">
        <v>0.63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46172</v>
      </c>
      <c r="B45" s="347">
        <f t="shared" si="3"/>
        <v>-530.36</v>
      </c>
      <c r="C45" s="348" t="s">
        <v>890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530.36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46168</v>
      </c>
      <c r="B46" s="347">
        <f t="shared" si="3"/>
        <v>0</v>
      </c>
      <c r="C46" s="348" t="s">
        <v>887</v>
      </c>
      <c r="D46" s="342">
        <v>400</v>
      </c>
      <c r="E46" s="343">
        <v>400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46170</v>
      </c>
      <c r="B47" s="347">
        <f t="shared" si="3"/>
        <v>87.5</v>
      </c>
      <c r="C47" s="348" t="s">
        <v>509</v>
      </c>
      <c r="D47" s="342"/>
      <c r="E47" s="343"/>
      <c r="F47" s="345"/>
      <c r="G47" s="345">
        <v>87.5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46170</v>
      </c>
      <c r="B48" s="347">
        <f t="shared" si="3"/>
        <v>56.18</v>
      </c>
      <c r="C48" s="348" t="s">
        <v>504</v>
      </c>
      <c r="D48" s="342"/>
      <c r="E48" s="343"/>
      <c r="F48" s="345"/>
      <c r="G48" s="345">
        <v>56.18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46170</v>
      </c>
      <c r="B49" s="347">
        <f t="shared" si="3"/>
        <v>-4500</v>
      </c>
      <c r="C49" s="348" t="s">
        <v>512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4500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46166</v>
      </c>
      <c r="B50" s="347">
        <f t="shared" si="3"/>
        <v>-69.2</v>
      </c>
      <c r="C50" s="348" t="s">
        <v>858</v>
      </c>
      <c r="D50" s="342">
        <v>69.2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46165</v>
      </c>
      <c r="B51" s="347">
        <f t="shared" si="3"/>
        <v>-138.44</v>
      </c>
      <c r="C51" s="348" t="s">
        <v>876</v>
      </c>
      <c r="D51" s="342">
        <v>138.44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46158</v>
      </c>
      <c r="B52" s="347">
        <f t="shared" si="3"/>
        <v>-87.13</v>
      </c>
      <c r="C52" s="348" t="s">
        <v>847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87.13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46158</v>
      </c>
      <c r="B53" s="347">
        <f t="shared" si="3"/>
        <v>-95.85</v>
      </c>
      <c r="C53" s="348" t="s">
        <v>849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95.85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46157</v>
      </c>
      <c r="B54" s="347">
        <f t="shared" si="3"/>
        <v>-146.15</v>
      </c>
      <c r="C54" s="348" t="s">
        <v>506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146.15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46155</v>
      </c>
      <c r="B55" s="347">
        <f t="shared" si="3"/>
        <v>-221.4</v>
      </c>
      <c r="C55" s="348" t="s">
        <v>856</v>
      </c>
      <c r="D55" s="342"/>
      <c r="E55" s="343"/>
      <c r="F55" s="345"/>
      <c r="G55" s="345"/>
      <c r="H55" s="343">
        <v>221.4</v>
      </c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46155</v>
      </c>
      <c r="B56" s="347">
        <f t="shared" si="3"/>
        <v>444.44</v>
      </c>
      <c r="C56" s="348" t="s">
        <v>519</v>
      </c>
      <c r="D56" s="342"/>
      <c r="E56" s="343">
        <v>444.44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46155</v>
      </c>
      <c r="B57" s="347">
        <f t="shared" si="3"/>
        <v>351.69</v>
      </c>
      <c r="C57" s="348" t="s">
        <v>859</v>
      </c>
      <c r="D57" s="342"/>
      <c r="E57" s="343">
        <v>351.69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46153</v>
      </c>
      <c r="B58" s="347">
        <f t="shared" si="3"/>
        <v>-1045.8699999999999</v>
      </c>
      <c r="C58" s="348" t="s">
        <v>843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1045.8699999999999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46151</v>
      </c>
      <c r="B59" s="347">
        <f t="shared" si="3"/>
        <v>-903.88</v>
      </c>
      <c r="C59" s="348" t="s">
        <v>857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903.88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46149</v>
      </c>
      <c r="B60" s="347">
        <f t="shared" si="3"/>
        <v>69.400000000000006</v>
      </c>
      <c r="C60" s="348" t="s">
        <v>509</v>
      </c>
      <c r="D60" s="342"/>
      <c r="E60" s="343"/>
      <c r="F60" s="345"/>
      <c r="G60" s="345">
        <v>69.400000000000006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46148</v>
      </c>
      <c r="B61" s="347">
        <f t="shared" si="3"/>
        <v>-500.5</v>
      </c>
      <c r="C61" s="348" t="s">
        <v>212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>
        <v>500.5</v>
      </c>
      <c r="Y61" s="343"/>
      <c r="Z61" s="345"/>
      <c r="AA61" s="345"/>
      <c r="AB61" s="343"/>
      <c r="AC61" s="343"/>
    </row>
    <row r="62" spans="1:29" ht="14.25" customHeight="1" x14ac:dyDescent="0.3">
      <c r="A62" s="338">
        <v>46148</v>
      </c>
      <c r="B62" s="347">
        <f t="shared" si="3"/>
        <v>-457.94</v>
      </c>
      <c r="C62" s="348" t="s">
        <v>858</v>
      </c>
      <c r="D62" s="342">
        <v>457.94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46142</v>
      </c>
      <c r="B63" s="347">
        <f t="shared" si="3"/>
        <v>5616.82</v>
      </c>
      <c r="C63" s="348" t="s">
        <v>285</v>
      </c>
      <c r="D63" s="342"/>
      <c r="E63" s="343">
        <v>5616.82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46142</v>
      </c>
      <c r="B64" s="347">
        <f t="shared" si="3"/>
        <v>2000</v>
      </c>
      <c r="C64" s="348" t="s">
        <v>503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46142</v>
      </c>
      <c r="B65" s="347">
        <f t="shared" si="3"/>
        <v>62.26</v>
      </c>
      <c r="C65" s="348" t="s">
        <v>504</v>
      </c>
      <c r="D65" s="342"/>
      <c r="E65" s="343"/>
      <c r="F65" s="345"/>
      <c r="G65" s="345">
        <v>62.26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-185.64</v>
      </c>
      <c r="C66" s="348" t="s">
        <v>423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>
        <v>92.82</v>
      </c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>
        <v>92.82</v>
      </c>
      <c r="AC66" s="343"/>
    </row>
    <row r="67" spans="1:29" ht="14.25" customHeight="1" x14ac:dyDescent="0.3">
      <c r="A67" s="338">
        <v>46142</v>
      </c>
      <c r="B67" s="347">
        <f t="shared" si="3"/>
        <v>-127.68</v>
      </c>
      <c r="C67" s="348" t="s">
        <v>315</v>
      </c>
      <c r="D67" s="342"/>
      <c r="E67" s="343"/>
      <c r="F67" s="345"/>
      <c r="G67" s="345"/>
      <c r="H67" s="343"/>
      <c r="I67" s="343"/>
      <c r="J67" s="345"/>
      <c r="K67" s="345"/>
      <c r="L67" s="343">
        <v>63.84</v>
      </c>
      <c r="M67" s="343"/>
      <c r="N67" s="345">
        <v>63.84</v>
      </c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46142</v>
      </c>
      <c r="B68" s="347">
        <f t="shared" si="3"/>
        <v>0.52</v>
      </c>
      <c r="C68" s="348" t="s">
        <v>505</v>
      </c>
      <c r="D68" s="342"/>
      <c r="E68" s="343"/>
      <c r="F68" s="345"/>
      <c r="G68" s="345">
        <v>0.52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46130</v>
      </c>
      <c r="B69" s="347">
        <f t="shared" si="3"/>
        <v>-578.57000000000005</v>
      </c>
      <c r="C69" s="348" t="s">
        <v>506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578.57000000000005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46130</v>
      </c>
      <c r="B70" s="347">
        <f t="shared" si="3"/>
        <v>-93.71</v>
      </c>
      <c r="C70" s="348" t="s">
        <v>507</v>
      </c>
      <c r="D70" s="342"/>
      <c r="E70" s="343"/>
      <c r="F70" s="345"/>
      <c r="G70" s="345"/>
      <c r="H70" s="343">
        <v>93.71</v>
      </c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46130</v>
      </c>
      <c r="B71" s="347">
        <f t="shared" si="3"/>
        <v>-318.36</v>
      </c>
      <c r="C71" s="348" t="s">
        <v>508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318.36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46129</v>
      </c>
      <c r="B72" s="347">
        <f t="shared" si="3"/>
        <v>62.19</v>
      </c>
      <c r="C72" s="348" t="s">
        <v>509</v>
      </c>
      <c r="D72" s="342"/>
      <c r="E72" s="343"/>
      <c r="F72" s="345"/>
      <c r="G72" s="345">
        <v>62.19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46112</v>
      </c>
      <c r="B73" s="347">
        <f t="shared" si="3"/>
        <v>4309.58</v>
      </c>
      <c r="C73" s="348" t="s">
        <v>510</v>
      </c>
      <c r="D73" s="342"/>
      <c r="E73" s="343">
        <v>4309.58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46112</v>
      </c>
      <c r="B74" s="347">
        <f t="shared" si="3"/>
        <v>2000</v>
      </c>
      <c r="C74" s="348" t="s">
        <v>511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46112</v>
      </c>
      <c r="B75" s="347">
        <f t="shared" si="3"/>
        <v>0.34</v>
      </c>
      <c r="C75" s="348" t="s">
        <v>505</v>
      </c>
      <c r="D75" s="342"/>
      <c r="E75" s="343"/>
      <c r="F75" s="345"/>
      <c r="G75" s="345">
        <v>0.34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-1200</v>
      </c>
      <c r="C76" s="348" t="s">
        <v>512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1200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46108</v>
      </c>
      <c r="B77" s="347">
        <f t="shared" si="3"/>
        <v>68.72</v>
      </c>
      <c r="C77" s="348" t="s">
        <v>504</v>
      </c>
      <c r="D77" s="342"/>
      <c r="E77" s="343"/>
      <c r="F77" s="345"/>
      <c r="G77" s="345">
        <v>68.72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46104</v>
      </c>
      <c r="B78" s="347">
        <f t="shared" si="3"/>
        <v>-6</v>
      </c>
      <c r="C78" s="348" t="s">
        <v>513</v>
      </c>
      <c r="D78" s="342">
        <v>6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46103</v>
      </c>
      <c r="B79" s="347">
        <f t="shared" si="3"/>
        <v>-100</v>
      </c>
      <c r="C79" s="348" t="s">
        <v>514</v>
      </c>
      <c r="D79" s="342">
        <v>100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515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46103</v>
      </c>
      <c r="B81" s="347">
        <f t="shared" si="3"/>
        <v>-50</v>
      </c>
      <c r="C81" s="348" t="s">
        <v>516</v>
      </c>
      <c r="D81" s="342">
        <v>50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517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518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46102</v>
      </c>
      <c r="B84" s="347">
        <f t="shared" si="3"/>
        <v>-300</v>
      </c>
      <c r="C84" s="348" t="s">
        <v>519</v>
      </c>
      <c r="D84" s="342">
        <v>300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46102</v>
      </c>
      <c r="B85" s="347">
        <f t="shared" si="3"/>
        <v>1384.5</v>
      </c>
      <c r="C85" s="348" t="s">
        <v>520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>
        <v>-1384.5</v>
      </c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46094</v>
      </c>
      <c r="B86" s="347">
        <f t="shared" si="3"/>
        <v>55.66</v>
      </c>
      <c r="C86" s="348" t="s">
        <v>509</v>
      </c>
      <c r="D86" s="342"/>
      <c r="E86" s="343"/>
      <c r="F86" s="345"/>
      <c r="G86" s="345">
        <v>55.66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46090</v>
      </c>
      <c r="B87" s="347">
        <f t="shared" si="3"/>
        <v>-380</v>
      </c>
      <c r="C87" s="348" t="s">
        <v>521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>
        <v>380</v>
      </c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46083</v>
      </c>
      <c r="B88" s="347">
        <f t="shared" si="3"/>
        <v>-185.64</v>
      </c>
      <c r="C88" s="348" t="s">
        <v>423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>
        <v>92.82</v>
      </c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>
        <v>92.82</v>
      </c>
      <c r="AC88" s="343"/>
    </row>
    <row r="89" spans="1:29" ht="14.25" customHeight="1" x14ac:dyDescent="0.3">
      <c r="A89" s="338">
        <v>46081</v>
      </c>
      <c r="B89" s="347">
        <f t="shared" si="3"/>
        <v>3764.91</v>
      </c>
      <c r="C89" s="348" t="s">
        <v>425</v>
      </c>
      <c r="D89" s="342"/>
      <c r="E89" s="343">
        <v>3764.91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46081</v>
      </c>
      <c r="B90" s="347">
        <f t="shared" si="3"/>
        <v>2000</v>
      </c>
      <c r="C90" s="348" t="s">
        <v>522</v>
      </c>
      <c r="D90" s="342"/>
      <c r="E90" s="343"/>
      <c r="F90" s="345"/>
      <c r="G90" s="345"/>
      <c r="H90" s="343"/>
      <c r="I90" s="343">
        <v>350</v>
      </c>
      <c r="J90" s="345"/>
      <c r="K90" s="345">
        <v>320</v>
      </c>
      <c r="L90" s="343"/>
      <c r="M90" s="343">
        <v>25</v>
      </c>
      <c r="N90" s="345"/>
      <c r="O90" s="345">
        <v>25</v>
      </c>
      <c r="P90" s="343"/>
      <c r="Q90" s="343">
        <v>45</v>
      </c>
      <c r="R90" s="345"/>
      <c r="S90" s="345">
        <v>400</v>
      </c>
      <c r="T90" s="343"/>
      <c r="U90" s="343">
        <v>375</v>
      </c>
      <c r="V90" s="345"/>
      <c r="W90" s="345">
        <v>100</v>
      </c>
      <c r="X90" s="343"/>
      <c r="Y90" s="343">
        <v>85</v>
      </c>
      <c r="Z90" s="345"/>
      <c r="AA90" s="345">
        <v>230</v>
      </c>
      <c r="AB90" s="343"/>
      <c r="AC90" s="343">
        <v>45</v>
      </c>
    </row>
    <row r="91" spans="1:29" ht="14.25" customHeight="1" x14ac:dyDescent="0.3">
      <c r="A91" s="338">
        <v>46081</v>
      </c>
      <c r="B91" s="347">
        <f t="shared" si="3"/>
        <v>0.23</v>
      </c>
      <c r="C91" s="348" t="s">
        <v>505</v>
      </c>
      <c r="D91" s="342"/>
      <c r="E91" s="343"/>
      <c r="F91" s="345"/>
      <c r="G91" s="345">
        <v>0.23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46070</v>
      </c>
      <c r="B92" s="347">
        <f t="shared" si="3"/>
        <v>-1920</v>
      </c>
      <c r="C92" s="348" t="s">
        <v>523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>
        <v>1920</v>
      </c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46069</v>
      </c>
      <c r="B93" s="347">
        <f t="shared" si="3"/>
        <v>-243.8</v>
      </c>
      <c r="C93" s="348" t="s">
        <v>523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243.8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46068</v>
      </c>
      <c r="B94" s="347">
        <f t="shared" si="3"/>
        <v>63.46</v>
      </c>
      <c r="C94" s="348" t="s">
        <v>509</v>
      </c>
      <c r="D94" s="342"/>
      <c r="E94" s="343"/>
      <c r="F94" s="345"/>
      <c r="G94" s="345">
        <v>63.46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46067</v>
      </c>
      <c r="B95" s="347">
        <f t="shared" si="3"/>
        <v>-1007.99</v>
      </c>
      <c r="C95" s="348" t="s">
        <v>524</v>
      </c>
      <c r="D95" s="342">
        <v>1007.99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46063</v>
      </c>
      <c r="B96" s="347">
        <f t="shared" si="3"/>
        <v>-1276.4000000000001</v>
      </c>
      <c r="C96" s="348" t="s">
        <v>525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>
        <v>1276.4000000000001</v>
      </c>
      <c r="AA96" s="345"/>
      <c r="AB96" s="343"/>
      <c r="AC96" s="343"/>
    </row>
    <row r="97" spans="1:29" ht="14.25" customHeight="1" x14ac:dyDescent="0.3">
      <c r="A97" s="338">
        <v>46063</v>
      </c>
      <c r="B97" s="347">
        <f t="shared" si="3"/>
        <v>-955</v>
      </c>
      <c r="C97" s="348" t="s">
        <v>526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955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46063</v>
      </c>
      <c r="B98" s="347">
        <f t="shared" si="3"/>
        <v>59.19</v>
      </c>
      <c r="C98" s="348" t="s">
        <v>504</v>
      </c>
      <c r="D98" s="342"/>
      <c r="E98" s="343"/>
      <c r="F98" s="345"/>
      <c r="G98" s="345">
        <v>59.19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46061</v>
      </c>
      <c r="B99" s="347">
        <f t="shared" si="3"/>
        <v>-2203.44</v>
      </c>
      <c r="C99" s="348" t="s">
        <v>523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>
        <v>2203.44</v>
      </c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46061</v>
      </c>
      <c r="B100" s="347">
        <f t="shared" si="3"/>
        <v>-831.92</v>
      </c>
      <c r="C100" s="348" t="s">
        <v>527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831.92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46055</v>
      </c>
      <c r="B101" s="347">
        <f t="shared" si="3"/>
        <v>-900</v>
      </c>
      <c r="C101" s="348" t="s">
        <v>512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900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46053</v>
      </c>
      <c r="B102" s="347">
        <f t="shared" si="3"/>
        <v>3194.64</v>
      </c>
      <c r="C102" s="348" t="s">
        <v>459</v>
      </c>
      <c r="D102" s="342"/>
      <c r="E102" s="343">
        <v>3194.64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46053</v>
      </c>
      <c r="B103" s="347">
        <f t="shared" si="3"/>
        <v>2000</v>
      </c>
      <c r="C103" s="348" t="s">
        <v>528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46053</v>
      </c>
      <c r="B104" s="347">
        <f t="shared" si="3"/>
        <v>0.38</v>
      </c>
      <c r="C104" s="348" t="s">
        <v>505</v>
      </c>
      <c r="D104" s="342"/>
      <c r="E104" s="343"/>
      <c r="F104" s="345"/>
      <c r="G104" s="345">
        <v>0.38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54.55</v>
      </c>
      <c r="C105" s="348" t="s">
        <v>509</v>
      </c>
      <c r="D105" s="342"/>
      <c r="E105" s="343"/>
      <c r="F105" s="345"/>
      <c r="G105" s="345">
        <v>54.55</v>
      </c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46048</v>
      </c>
      <c r="B106" s="347">
        <f t="shared" si="3"/>
        <v>-583</v>
      </c>
      <c r="C106" s="348" t="s">
        <v>529</v>
      </c>
      <c r="D106" s="342">
        <v>583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46044</v>
      </c>
      <c r="B107" s="347">
        <f t="shared" si="3"/>
        <v>-126.24</v>
      </c>
      <c r="C107" s="348" t="s">
        <v>315</v>
      </c>
      <c r="D107" s="342"/>
      <c r="E107" s="343"/>
      <c r="F107" s="345"/>
      <c r="G107" s="345"/>
      <c r="H107" s="343"/>
      <c r="I107" s="343"/>
      <c r="J107" s="345"/>
      <c r="K107" s="345"/>
      <c r="L107" s="343">
        <v>63.12</v>
      </c>
      <c r="M107" s="343"/>
      <c r="N107" s="345">
        <v>63.12</v>
      </c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46043</v>
      </c>
      <c r="B108" s="347">
        <f t="shared" si="3"/>
        <v>-100</v>
      </c>
      <c r="C108" s="348" t="s">
        <v>530</v>
      </c>
      <c r="D108" s="342"/>
      <c r="E108" s="343"/>
      <c r="F108" s="345"/>
      <c r="G108" s="345"/>
      <c r="H108" s="343">
        <v>100</v>
      </c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46043</v>
      </c>
      <c r="B109" s="347">
        <f t="shared" si="3"/>
        <v>-2724</v>
      </c>
      <c r="C109" s="348" t="s">
        <v>531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2724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46038</v>
      </c>
      <c r="B110" s="347">
        <f t="shared" si="3"/>
        <v>55.69</v>
      </c>
      <c r="C110" s="348" t="s">
        <v>509</v>
      </c>
      <c r="D110" s="342"/>
      <c r="E110" s="343"/>
      <c r="F110" s="345"/>
      <c r="G110" s="345">
        <v>55.69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46030</v>
      </c>
      <c r="B111" s="347">
        <f t="shared" si="3"/>
        <v>1049.3699999999999</v>
      </c>
      <c r="C111" s="340" t="s">
        <v>532</v>
      </c>
      <c r="D111" s="342"/>
      <c r="E111" s="343">
        <v>1049.3699999999999</v>
      </c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46027</v>
      </c>
      <c r="B112" s="347">
        <f t="shared" si="3"/>
        <v>-113.94</v>
      </c>
      <c r="C112" s="348" t="s">
        <v>533</v>
      </c>
      <c r="D112" s="342"/>
      <c r="E112" s="343"/>
      <c r="F112" s="345"/>
      <c r="G112" s="345"/>
      <c r="H112" s="343">
        <v>113.94</v>
      </c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46027</v>
      </c>
      <c r="B113" s="347">
        <f t="shared" si="3"/>
        <v>-622.1</v>
      </c>
      <c r="C113" s="348" t="s">
        <v>523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>
        <v>622.1</v>
      </c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44562</v>
      </c>
      <c r="B114" s="347">
        <f t="shared" si="3"/>
        <v>12240.49</v>
      </c>
      <c r="C114" s="348" t="s">
        <v>534</v>
      </c>
      <c r="D114" s="342"/>
      <c r="E114" s="343">
        <v>1710.49</v>
      </c>
      <c r="F114" s="345"/>
      <c r="G114" s="345">
        <v>500</v>
      </c>
      <c r="H114" s="343"/>
      <c r="I114" s="343">
        <v>2000</v>
      </c>
      <c r="J114" s="345"/>
      <c r="K114" s="345">
        <v>1000</v>
      </c>
      <c r="L114" s="343"/>
      <c r="M114" s="343">
        <v>65</v>
      </c>
      <c r="N114" s="345"/>
      <c r="O114" s="345">
        <v>65</v>
      </c>
      <c r="P114" s="343"/>
      <c r="Q114" s="343">
        <v>100</v>
      </c>
      <c r="R114" s="345"/>
      <c r="S114" s="345">
        <v>2000</v>
      </c>
      <c r="T114" s="343"/>
      <c r="U114" s="343">
        <v>2500</v>
      </c>
      <c r="V114" s="345"/>
      <c r="W114" s="345">
        <v>500</v>
      </c>
      <c r="X114" s="343"/>
      <c r="Y114" s="343">
        <v>200</v>
      </c>
      <c r="Z114" s="345"/>
      <c r="AA114" s="345">
        <v>1500</v>
      </c>
      <c r="AB114" s="343"/>
      <c r="AC114" s="343">
        <v>100</v>
      </c>
    </row>
    <row r="115" spans="1:29" ht="14.25" customHeight="1" x14ac:dyDescent="0.3"/>
    <row r="116" spans="1:29" ht="14.25" customHeight="1" x14ac:dyDescent="0.3"/>
    <row r="117" spans="1:29" ht="14.25" customHeight="1" x14ac:dyDescent="0.3"/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38.416666666666664</v>
      </c>
      <c r="F6" s="384">
        <f ca="1">'Isaac 401k'!D4</f>
        <v>65289</v>
      </c>
      <c r="G6" s="385">
        <f ca="1">(F6-B9)/365.25</f>
        <v>96.873374401095134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43.583333333333336</v>
      </c>
      <c r="F7" s="392">
        <f ca="1">'Lorri 401b'!D4</f>
        <v>67176</v>
      </c>
      <c r="G7" s="393">
        <f ca="1">(F7-C9)/365.25</f>
        <v>97.429158110882952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3160077.4907277972</v>
      </c>
      <c r="R11" s="25">
        <f t="array" aca="1" ref="R11" ca="1">INDEX('Lorri 401b'!L:L,MATCH('Retirement Calculator'!A11,'Lorri 401b'!N:N,0),0)</f>
        <v>3407048.0892132972</v>
      </c>
      <c r="S11" s="25">
        <f t="shared" ref="S11:S265" ca="1" si="7">SUM(Q11:R11)</f>
        <v>6567125.5799410939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3139859.0181395793</v>
      </c>
      <c r="R12" s="25">
        <f t="array" aca="1" ref="R12" ca="1">INDEX('Lorri 401b'!L:L,MATCH('Retirement Calculator'!A12,'Lorri 401b'!N:N,0),0)</f>
        <v>3421244.1229183525</v>
      </c>
      <c r="S12" s="25">
        <f t="shared" ca="1" si="7"/>
        <v>6561103.1410579318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3119556.3019155771</v>
      </c>
      <c r="R13" s="25">
        <f t="array" aca="1" ref="R13" ca="1">INDEX('Lorri 401b'!L:L,MATCH('Retirement Calculator'!A13,'Lorri 401b'!N:N,0),0)</f>
        <v>3435499.3067638455</v>
      </c>
      <c r="S13" s="25">
        <f t="shared" ca="1" si="7"/>
        <v>6555055.6086794231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3099168.9910406414</v>
      </c>
      <c r="R14" s="25">
        <f t="array" aca="1" ref="R14" ca="1">INDEX('Lorri 401b'!L:L,MATCH('Retirement Calculator'!A14,'Lorri 401b'!N:N,0),0)</f>
        <v>3449813.8872086951</v>
      </c>
      <c r="S14" s="25">
        <f t="shared" ca="1" si="7"/>
        <v>6548982.878249336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3078696.7330370601</v>
      </c>
      <c r="R15" s="25">
        <f t="array" aca="1" ref="R15" ca="1">INDEX('Lorri 401b'!L:L,MATCH('Retirement Calculator'!A15,'Lorri 401b'!N:N,0),0)</f>
        <v>3464188.1117387312</v>
      </c>
      <c r="S15" s="25">
        <f t="shared" ca="1" si="7"/>
        <v>6542884.8447757913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3058139.1739584641</v>
      </c>
      <c r="R16" s="25">
        <f t="array" aca="1" ref="R16" ca="1">INDEX('Lorri 401b'!L:L,MATCH('Retirement Calculator'!A16,'Lorri 401b'!N:N,0),0)</f>
        <v>3478622.2288709758</v>
      </c>
      <c r="S16" s="25">
        <f t="shared" ca="1" si="7"/>
        <v>6536761.4028294403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3037495.9583837073</v>
      </c>
      <c r="R17" s="25">
        <f t="array" aca="1" ref="R17" ca="1">INDEX('Lorri 401b'!L:L,MATCH('Retirement Calculator'!A17,'Lorri 401b'!N:N,0),0)</f>
        <v>3493116.4881579382</v>
      </c>
      <c r="S17" s="25">
        <f t="shared" ca="1" si="7"/>
        <v>6530612.4465416456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3016766.7294107224</v>
      </c>
      <c r="R18" s="25">
        <f t="array" aca="1" ref="R18" ca="1">INDEX('Lorri 401b'!L:L,MATCH('Retirement Calculator'!A18,'Lorri 401b'!N:N,0),0)</f>
        <v>3507671.1401919294</v>
      </c>
      <c r="S18" s="25">
        <f t="shared" ca="1" si="7"/>
        <v>6524437.8696026523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2995951.12865035</v>
      </c>
      <c r="R19" s="25">
        <f t="array" aca="1" ref="R19" ca="1">INDEX('Lorri 401b'!L:L,MATCH('Retirement Calculator'!A19,'Lorri 401b'!N:N,0),0)</f>
        <v>3522286.4366093958</v>
      </c>
      <c r="S19" s="25">
        <f t="shared" ca="1" si="7"/>
        <v>6518237.5652597453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2975048.7962201429</v>
      </c>
      <c r="R20" s="25">
        <f t="array" aca="1" ref="R20" ca="1">INDEX('Lorri 401b'!L:L,MATCH('Retirement Calculator'!A20,'Lorri 401b'!N:N,0),0)</f>
        <v>3536962.6300952681</v>
      </c>
      <c r="S20" s="25">
        <f t="shared" ca="1" si="7"/>
        <v>6512011.426315411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2954059.3707381431</v>
      </c>
      <c r="R21" s="25">
        <f t="array" aca="1" ref="R21" ca="1">INDEX('Lorri 401b'!L:L,MATCH('Retirement Calculator'!A21,'Lorri 401b'!N:N,0),0)</f>
        <v>3551699.9743873319</v>
      </c>
      <c r="S21" s="25">
        <f t="shared" ca="1" si="7"/>
        <v>6505759.345125475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2932982.4893166348</v>
      </c>
      <c r="R22" s="25">
        <f t="array" aca="1" ref="R22" ca="1">INDEX('Lorri 401b'!L:L,MATCH('Retirement Calculator'!A22,'Lorri 401b'!N:N,0),0)</f>
        <v>3566498.7242806125</v>
      </c>
      <c r="S22" s="25">
        <f t="shared" ca="1" si="7"/>
        <v>6499481.2135972474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2911817.7875558701</v>
      </c>
      <c r="R23" s="25">
        <f t="array" aca="1" ref="R23" ca="1">INDEX('Lorri 401b'!L:L,MATCH('Retirement Calculator'!A23,'Lorri 401b'!N:N,0),0)</f>
        <v>3581359.1356317815</v>
      </c>
      <c r="S23" s="25">
        <f t="shared" ca="1" si="7"/>
        <v>6493176.9231876517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2890564.8995377691</v>
      </c>
      <c r="R24" s="25">
        <f t="array" aca="1" ref="R24" ca="1">INDEX('Lorri 401b'!L:L,MATCH('Retirement Calculator'!A24,'Lorri 401b'!N:N,0),0)</f>
        <v>3596281.4653635807</v>
      </c>
      <c r="S24" s="25">
        <f t="shared" ca="1" si="7"/>
        <v>6486846.3649013499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2869223.4578195927</v>
      </c>
      <c r="R25" s="25">
        <f t="array" aca="1" ref="R25" ca="1">INDEX('Lorri 401b'!L:L,MATCH('Retirement Calculator'!A25,'Lorri 401b'!N:N,0),0)</f>
        <v>3611265.9714692621</v>
      </c>
      <c r="S25" s="25">
        <f t="shared" ca="1" si="7"/>
        <v>6480489.4292888548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2847793.0934275906</v>
      </c>
      <c r="R26" s="25">
        <f t="array" aca="1" ref="R26" ca="1">INDEX('Lorri 401b'!L:L,MATCH('Retirement Calculator'!A26,'Lorri 401b'!N:N,0),0)</f>
        <v>3626312.9130170508</v>
      </c>
      <c r="S26" s="25">
        <f t="shared" ca="1" si="7"/>
        <v>6474106.0064446414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2826273.4358506217</v>
      </c>
      <c r="R27" s="25">
        <f t="array" aca="1" ref="R27" ca="1">INDEX('Lorri 401b'!L:L,MATCH('Retirement Calculator'!A27,'Lorri 401b'!N:N,0),0)</f>
        <v>3641422.5501546217</v>
      </c>
      <c r="S27" s="25">
        <f t="shared" ca="1" si="7"/>
        <v>6467695.9860052429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2804664.1130337487</v>
      </c>
      <c r="R28" s="25">
        <f t="array" aca="1" ref="R28" ca="1">INDEX('Lorri 401b'!L:L,MATCH('Retirement Calculator'!A28,'Lorri 401b'!N:N,0),0)</f>
        <v>3656595.1441135993</v>
      </c>
      <c r="S28" s="25">
        <f t="shared" ca="1" si="7"/>
        <v>6461259.2571473476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2782964.7513718056</v>
      </c>
      <c r="R29" s="25">
        <f t="array" aca="1" ref="R29" ca="1">INDEX('Lorri 401b'!L:L,MATCH('Retirement Calculator'!A29,'Lorri 401b'!N:N,0),0)</f>
        <v>3671830.9572140728</v>
      </c>
      <c r="S29" s="25">
        <f t="shared" ca="1" si="7"/>
        <v>6454795.7085858788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2761174.9757029377</v>
      </c>
      <c r="R30" s="25">
        <f t="array" aca="1" ref="R30" ca="1">INDEX('Lorri 401b'!L:L,MATCH('Retirement Calculator'!A30,'Lorri 401b'!N:N,0),0)</f>
        <v>3687130.2528691315</v>
      </c>
      <c r="S30" s="25">
        <f t="shared" ca="1" si="7"/>
        <v>6448305.2285720687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2739294.4093021164</v>
      </c>
      <c r="R31" s="25">
        <f t="array" aca="1" ref="R31" ca="1">INDEX('Lorri 401b'!L:L,MATCH('Retirement Calculator'!A31,'Lorri 401b'!N:N,0),0)</f>
        <v>3702493.2955894195</v>
      </c>
      <c r="S31" s="25">
        <f t="shared" ca="1" si="7"/>
        <v>6441787.7048915364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2717322.6738746245</v>
      </c>
      <c r="R32" s="25">
        <f t="array" aca="1" ref="R32" ca="1">INDEX('Lorri 401b'!L:L,MATCH('Retirement Calculator'!A32,'Lorri 401b'!N:N,0),0)</f>
        <v>3717920.3509877087</v>
      </c>
      <c r="S32" s="25">
        <f t="shared" ca="1" si="7"/>
        <v>6435243.0248623332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2695259.3895495185</v>
      </c>
      <c r="R33" s="25">
        <f t="array" aca="1" ref="R33" ca="1">INDEX('Lorri 401b'!L:L,MATCH('Retirement Calculator'!A33,'Lorri 401b'!N:N,0),0)</f>
        <v>3733411.685783491</v>
      </c>
      <c r="S33" s="25">
        <f t="shared" ca="1" si="7"/>
        <v>6428671.0753330095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2673104.1748730578</v>
      </c>
      <c r="R34" s="25">
        <f t="array" aca="1" ref="R34" ca="1">INDEX('Lorri 401b'!L:L,MATCH('Retirement Calculator'!A34,'Lorri 401b'!N:N,0),0)</f>
        <v>3748967.5678075887</v>
      </c>
      <c r="S34" s="25">
        <f t="shared" ca="1" si="7"/>
        <v>6422071.7426806465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2650856.6468021115</v>
      </c>
      <c r="R35" s="25">
        <f t="array" aca="1" ref="R35" ca="1">INDEX('Lorri 401b'!L:L,MATCH('Retirement Calculator'!A35,'Lorri 401b'!N:N,0),0)</f>
        <v>3764588.2660067868</v>
      </c>
      <c r="S35" s="25">
        <f t="shared" ca="1" si="7"/>
        <v>6415444.9128088988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2628516.4206975363</v>
      </c>
      <c r="R36" s="25">
        <f t="array" aca="1" ref="R36" ca="1">INDEX('Lorri 401b'!L:L,MATCH('Retirement Calculator'!A36,'Lorri 401b'!N:N,0),0)</f>
        <v>3780274.0504484819</v>
      </c>
      <c r="S36" s="25">
        <f t="shared" ca="1" si="7"/>
        <v>6408790.4711460182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2606083.1103175255</v>
      </c>
      <c r="R37" s="25">
        <f t="array" aca="1" ref="R37" ca="1">INDEX('Lorri 401b'!L:L,MATCH('Retirement Calculator'!A37,'Lorri 401b'!N:N,0),0)</f>
        <v>3796025.1923253508</v>
      </c>
      <c r="S37" s="25">
        <f t="shared" ca="1" si="7"/>
        <v>6402108.3026428763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2583556.3278109315</v>
      </c>
      <c r="R38" s="25">
        <f t="array" aca="1" ref="R38" ca="1">INDEX('Lorri 401b'!L:L,MATCH('Retirement Calculator'!A38,'Lorri 401b'!N:N,0),0)</f>
        <v>3811841.9639600399</v>
      </c>
      <c r="S38" s="25">
        <f t="shared" ca="1" si="7"/>
        <v>6395398.2917709714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2560935.6837105597</v>
      </c>
      <c r="R39" s="25">
        <f t="array" aca="1" ref="R39" ca="1">INDEX('Lorri 401b'!L:L,MATCH('Retirement Calculator'!A39,'Lorri 401b'!N:N,0),0)</f>
        <v>3827724.6388098733</v>
      </c>
      <c r="S39" s="25">
        <f t="shared" ca="1" si="7"/>
        <v>6388660.322520433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2538220.7869264367</v>
      </c>
      <c r="R40" s="25">
        <f t="array" aca="1" ref="R40" ca="1">INDEX('Lorri 401b'!L:L,MATCH('Retirement Calculator'!A40,'Lorri 401b'!N:N,0),0)</f>
        <v>3843673.4914715812</v>
      </c>
      <c r="S40" s="25">
        <f t="shared" ca="1" si="7"/>
        <v>6381894.2783980183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2515411.2447390463</v>
      </c>
      <c r="R41" s="25">
        <f t="array" aca="1" ref="R41" ca="1">INDEX('Lorri 401b'!L:L,MATCH('Retirement Calculator'!A41,'Lorri 401b'!N:N,0),0)</f>
        <v>3859688.797686046</v>
      </c>
      <c r="S41" s="25">
        <f t="shared" ca="1" si="7"/>
        <v>6375100.0424250923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2492506.662792542</v>
      </c>
      <c r="R42" s="25">
        <f t="array" aca="1" ref="R42" ca="1">INDEX('Lorri 401b'!L:L,MATCH('Retirement Calculator'!A42,'Lorri 401b'!N:N,0),0)</f>
        <v>3875770.8343430711</v>
      </c>
      <c r="S42" s="25">
        <f t="shared" ca="1" si="7"/>
        <v>6368277.4971356131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2469506.6450879271</v>
      </c>
      <c r="R43" s="25">
        <f t="array" aca="1" ref="R43" ca="1">INDEX('Lorri 401b'!L:L,MATCH('Retirement Calculator'!A43,'Lorri 401b'!N:N,0),0)</f>
        <v>3891919.8794861673</v>
      </c>
      <c r="S43" s="25">
        <f t="shared" ca="1" si="7"/>
        <v>6361426.5245740945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2446410.7939762096</v>
      </c>
      <c r="R44" s="25">
        <f t="array" aca="1" ref="R44" ca="1">INDEX('Lorri 401b'!L:L,MATCH('Retirement Calculator'!A44,'Lorri 401b'!N:N,0),0)</f>
        <v>3908136.2123173596</v>
      </c>
      <c r="S44" s="25">
        <f t="shared" ca="1" si="7"/>
        <v>6354547.0062935688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2423218.7101515266</v>
      </c>
      <c r="R45" s="25">
        <f t="array" aca="1" ref="R45" ca="1">INDEX('Lorri 401b'!L:L,MATCH('Retirement Calculator'!A45,'Lorri 401b'!N:N,0),0)</f>
        <v>3924420.1132020154</v>
      </c>
      <c r="S45" s="25">
        <f t="shared" ca="1" si="7"/>
        <v>6347638.823353542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2399929.9926442411</v>
      </c>
      <c r="R46" s="25">
        <f t="array" aca="1" ref="R46" ca="1">INDEX('Lorri 401b'!L:L,MATCH('Retirement Calculator'!A46,'Lorri 401b'!N:N,0),0)</f>
        <v>3940771.8636736902</v>
      </c>
      <c r="S46" s="25">
        <f t="shared" ca="1" si="7"/>
        <v>6340701.8563179318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2376544.2388140084</v>
      </c>
      <c r="R47" s="25">
        <f t="array" aca="1" ref="R47" ca="1">INDEX('Lorri 401b'!L:L,MATCH('Retirement Calculator'!A47,'Lorri 401b'!N:N,0),0)</f>
        <v>3957191.7464389973</v>
      </c>
      <c r="S47" s="25">
        <f t="shared" ca="1" si="7"/>
        <v>6333735.9852530062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2353061.0443428163</v>
      </c>
      <c r="R48" s="25">
        <f t="array" aca="1" ref="R48" ca="1">INDEX('Lorri 401b'!L:L,MATCH('Retirement Calculator'!A48,'Lorri 401b'!N:N,0),0)</f>
        <v>3973680.0453824932</v>
      </c>
      <c r="S48" s="25">
        <f t="shared" ca="1" si="7"/>
        <v>6326741.08972531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2329480.0032279943</v>
      </c>
      <c r="R49" s="25">
        <f t="array" aca="1" ref="R49" ca="1">INDEX('Lorri 401b'!L:L,MATCH('Retirement Calculator'!A49,'Lorri 401b'!N:N,0),0)</f>
        <v>3990237.045571587</v>
      </c>
      <c r="S49" s="25">
        <f t="shared" ca="1" si="7"/>
        <v>6319717.0487995818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2305800.7077751937</v>
      </c>
      <c r="R50" s="25">
        <f t="array" aca="1" ref="R50" ca="1">INDEX('Lorri 401b'!L:L,MATCH('Retirement Calculator'!A50,'Lorri 401b'!N:N,0),0)</f>
        <v>4006863.0332614686</v>
      </c>
      <c r="S50" s="25">
        <f t="shared" ca="1" si="7"/>
        <v>6312663.7410366628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2282022.7485913401</v>
      </c>
      <c r="R51" s="25">
        <f t="array" aca="1" ref="R51" ca="1">INDEX('Lorri 401b'!L:L,MATCH('Retirement Calculator'!A51,'Lorri 401b'!N:N,0),0)</f>
        <v>4023558.295900058</v>
      </c>
      <c r="S51" s="25">
        <f t="shared" ca="1" si="7"/>
        <v>6305581.0444913981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2258145.7145775538</v>
      </c>
      <c r="R52" s="25">
        <f t="array" aca="1" ref="R52" ca="1">INDEX('Lorri 401b'!L:L,MATCH('Retirement Calculator'!A52,'Lorri 401b'!N:N,0),0)</f>
        <v>4040323.1221329747</v>
      </c>
      <c r="S52" s="25">
        <f t="shared" ca="1" si="7"/>
        <v>6298468.8367105285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2234948.4262553765</v>
      </c>
      <c r="R53" s="25">
        <f t="array" aca="1" ref="R53" ca="1">INDEX('Lorri 401b'!L:L,MATCH('Retirement Calculator'!A53,'Lorri 401b'!N:N,0),0)</f>
        <v>4057157.8018085286</v>
      </c>
      <c r="S53" s="25">
        <f t="shared" ca="1" si="7"/>
        <v>6292106.2280639056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2211654.4825651902</v>
      </c>
      <c r="R54" s="25">
        <f t="array" aca="1" ref="R54" ca="1">INDEX('Lorri 401b'!L:L,MATCH('Retirement Calculator'!A54,'Lorri 401b'!N:N,0),0)</f>
        <v>4074062.6259827306</v>
      </c>
      <c r="S54" s="25">
        <f t="shared" ca="1" si="7"/>
        <v>6285717.1085479204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2188263.4807762946</v>
      </c>
      <c r="R55" s="25">
        <f t="array" aca="1" ref="R55" ca="1">INDEX('Lorri 401b'!L:L,MATCH('Retirement Calculator'!A55,'Lorri 401b'!N:N,0),0)</f>
        <v>4091037.8869243255</v>
      </c>
      <c r="S55" s="25">
        <f t="shared" ca="1" si="7"/>
        <v>6279301.3677006196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2164775.0164799453</v>
      </c>
      <c r="R56" s="25">
        <f t="array" aca="1" ref="R56" ca="1">INDEX('Lorri 401b'!L:L,MATCH('Retirement Calculator'!A56,'Lorri 401b'!N:N,0),0)</f>
        <v>4108083.8781198435</v>
      </c>
      <c r="S56" s="25">
        <f t="shared" ca="1" si="7"/>
        <v>6272858.8945997888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2141188.6835823613</v>
      </c>
      <c r="R57" s="25">
        <f t="array" aca="1" ref="R57" ca="1">INDEX('Lorri 401b'!L:L,MATCH('Retirement Calculator'!A57,'Lorri 401b'!N:N,0),0)</f>
        <v>4125200.8942786762</v>
      </c>
      <c r="S57" s="25">
        <f t="shared" ca="1" si="7"/>
        <v>6266389.5778610371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2117504.0742977043</v>
      </c>
      <c r="R58" s="25">
        <f t="array" aca="1" ref="R58" ca="1">INDEX('Lorri 401b'!L:L,MATCH('Retirement Calculator'!A58,'Lorri 401b'!N:N,0),0)</f>
        <v>4142389.2313381708</v>
      </c>
      <c r="S58" s="25">
        <f t="shared" ca="1" si="7"/>
        <v>6259893.3056358751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2093720.7791410272</v>
      </c>
      <c r="R59" s="25">
        <f t="array" aca="1" ref="R59" ca="1">INDEX('Lorri 401b'!L:L,MATCH('Retirement Calculator'!A59,'Lorri 401b'!N:N,0),0)</f>
        <v>4159649.1864687465</v>
      </c>
      <c r="S59" s="25">
        <f t="shared" ca="1" si="7"/>
        <v>6253369.965609774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2069838.3869211974</v>
      </c>
      <c r="R60" s="25">
        <f t="array" aca="1" ref="R60" ca="1">INDEX('Lorri 401b'!L:L,MATCH('Retirement Calculator'!A60,'Lorri 401b'!N:N,0),0)</f>
        <v>4176981.0580790332</v>
      </c>
      <c r="S60" s="25">
        <f t="shared" ca="1" si="7"/>
        <v>6246819.4450002303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2045856.484733785</v>
      </c>
      <c r="R61" s="25">
        <f t="array" aca="1" ref="R61" ca="1">INDEX('Lorri 401b'!L:L,MATCH('Retirement Calculator'!A61,'Lorri 401b'!N:N,0),0)</f>
        <v>4194385.1458210293</v>
      </c>
      <c r="S61" s="25">
        <f t="shared" ca="1" si="7"/>
        <v>6240241.6305548139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2021774.6579539252</v>
      </c>
      <c r="R62" s="25">
        <f t="array" aca="1" ref="R62" ca="1">INDEX('Lorri 401b'!L:L,MATCH('Retirement Calculator'!A62,'Lorri 401b'!N:N,0),0)</f>
        <v>4211861.7505952837</v>
      </c>
      <c r="S62" s="25">
        <f t="shared" ca="1" si="7"/>
        <v>6233636.4085492091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1997592.4902291491</v>
      </c>
      <c r="R63" s="25">
        <f t="array" aca="1" ref="R63" ca="1">INDEX('Lorri 401b'!L:L,MATCH('Retirement Calculator'!A63,'Lorri 401b'!N:N,0),0)</f>
        <v>4229411.174556097</v>
      </c>
      <c r="S63" s="25">
        <f t="shared" ca="1" si="7"/>
        <v>6227003.6647852464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1973309.5634721864</v>
      </c>
      <c r="R64" s="25">
        <f t="array" aca="1" ref="R64" ca="1">INDEX('Lorri 401b'!L:L,MATCH('Retirement Calculator'!A64,'Lorri 401b'!N:N,0),0)</f>
        <v>4247033.7211167477</v>
      </c>
      <c r="S64" s="25">
        <f t="shared" ca="1" si="7"/>
        <v>6220343.2845889339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1948925.4578537366</v>
      </c>
      <c r="R65" s="25">
        <f t="array" aca="1" ref="R65" ca="1">INDEX('Lorri 401b'!L:L,MATCH('Retirement Calculator'!A65,'Lorri 401b'!N:N,0),0)</f>
        <v>4264729.6949547343</v>
      </c>
      <c r="S65" s="25">
        <f t="shared" ca="1" si="7"/>
        <v>6213655.1528084707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1924439.7517952097</v>
      </c>
      <c r="R66" s="25">
        <f t="array" aca="1" ref="R66" ca="1">INDEX('Lorri 401b'!L:L,MATCH('Retirement Calculator'!A66,'Lorri 401b'!N:N,0),0)</f>
        <v>4282499.4020170458</v>
      </c>
      <c r="S66" s="25">
        <f t="shared" ca="1" si="7"/>
        <v>6206939.1538122557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1899852.0219614392</v>
      </c>
      <c r="R67" s="25">
        <f t="array" aca="1" ref="R67" ca="1">INDEX('Lorri 401b'!L:L,MATCH('Retirement Calculator'!A67,'Lorri 401b'!N:N,0),0)</f>
        <v>4300343.1495254505</v>
      </c>
      <c r="S67" s="25">
        <f t="shared" ca="1" si="7"/>
        <v>6200195.1714868899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1875161.8432533611</v>
      </c>
      <c r="R68" s="25">
        <f t="array" aca="1" ref="R68" ca="1">INDEX('Lorri 401b'!L:L,MATCH('Retirement Calculator'!A68,'Lorri 401b'!N:N,0),0)</f>
        <v>4318261.2459818069</v>
      </c>
      <c r="S68" s="25">
        <f t="shared" ca="1" si="7"/>
        <v>6193423.089235168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1850368.7888006661</v>
      </c>
      <c r="R69" s="25">
        <f t="array" aca="1" ref="R69" ca="1">INDEX('Lorri 401b'!L:L,MATCH('Retirement Calculator'!A69,'Lorri 401b'!N:N,0),0)</f>
        <v>4336254.0011733975</v>
      </c>
      <c r="S69" s="25">
        <f t="shared" ca="1" si="7"/>
        <v>6186622.7899740636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1825472.4299544182</v>
      </c>
      <c r="R70" s="25">
        <f t="array" aca="1" ref="R70" ca="1">INDEX('Lorri 401b'!L:L,MATCH('Retirement Calculator'!A70,'Lorri 401b'!N:N,0),0)</f>
        <v>4354321.7261782866</v>
      </c>
      <c r="S70" s="25">
        <f t="shared" ca="1" si="7"/>
        <v>6179794.1561327046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1800472.3362796442</v>
      </c>
      <c r="R71" s="25">
        <f t="array" aca="1" ref="R71" ca="1">INDEX('Lorri 401b'!L:L,MATCH('Retirement Calculator'!A71,'Lorri 401b'!N:N,0),0)</f>
        <v>4372464.7333706962</v>
      </c>
      <c r="S71" s="25">
        <f t="shared" ca="1" si="7"/>
        <v>6172937.0696503408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1775368.0755478919</v>
      </c>
      <c r="R72" s="25">
        <f t="array" aca="1" ref="R72" ca="1">INDEX('Lorri 401b'!L:L,MATCH('Retirement Calculator'!A72,'Lorri 401b'!N:N,0),0)</f>
        <v>4390683.3364264071</v>
      </c>
      <c r="S72" s="25">
        <f t="shared" ca="1" si="7"/>
        <v>6166051.4119742988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1750159.2137297573</v>
      </c>
      <c r="R73" s="25">
        <f t="array" aca="1" ref="R73" ca="1">INDEX('Lorri 401b'!L:L,MATCH('Retirement Calculator'!A73,'Lorri 401b'!N:N,0),0)</f>
        <v>4408977.8503281837</v>
      </c>
      <c r="S73" s="25">
        <f t="shared" ca="1" si="7"/>
        <v>6159137.0640579406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1724845.3149873808</v>
      </c>
      <c r="R74" s="25">
        <f t="array" aca="1" ref="R74" ca="1">INDEX('Lorri 401b'!L:L,MATCH('Retirement Calculator'!A74,'Lorri 401b'!N:N,0),0)</f>
        <v>4427348.5913712177</v>
      </c>
      <c r="S74" s="25">
        <f t="shared" ca="1" si="7"/>
        <v>6152193.9063585987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1699425.9416669109</v>
      </c>
      <c r="R75" s="25">
        <f t="array" aca="1" ref="R75" ca="1">INDEX('Lorri 401b'!L:L,MATCH('Retirement Calculator'!A75,'Lorri 401b'!N:N,0),0)</f>
        <v>4445795.8771685977</v>
      </c>
      <c r="S75" s="25">
        <f t="shared" ca="1" si="7"/>
        <v>6145221.8188355081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1673900.654290939</v>
      </c>
      <c r="R76" s="25">
        <f t="array" aca="1" ref="R76" ca="1">INDEX('Lorri 401b'!L:L,MATCH('Retirement Calculator'!A76,'Lorri 401b'!N:N,0),0)</f>
        <v>4464320.0266567999</v>
      </c>
      <c r="S76" s="25">
        <f t="shared" ca="1" si="7"/>
        <v>6138220.6809477387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1648269.0115509005</v>
      </c>
      <c r="R77" s="25">
        <f t="array" aca="1" ref="R77" ca="1">INDEX('Lorri 401b'!L:L,MATCH('Retirement Calculator'!A77,'Lorri 401b'!N:N,0),0)</f>
        <v>4482921.3601012034</v>
      </c>
      <c r="S77" s="25">
        <f t="shared" ca="1" si="7"/>
        <v>6131190.371652104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1646027.2708970015</v>
      </c>
      <c r="R78" s="25">
        <f t="array" aca="1" ref="R78" ca="1">INDEX('Lorri 401b'!L:L,MATCH('Retirement Calculator'!A78,'Lorri 401b'!N:N,0),0)</f>
        <v>4478103.4985040687</v>
      </c>
      <c r="S78" s="25">
        <f t="shared" ca="1" si="7"/>
        <v>6124130.7694010697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1643776.1896570446</v>
      </c>
      <c r="R79" s="25">
        <f t="array" aca="1" ref="R79" ca="1">INDEX('Lorri 401b'!L:L,MATCH('Retirement Calculator'!A79,'Lorri 401b'!N:N,0),0)</f>
        <v>4473265.5624836124</v>
      </c>
      <c r="S79" s="25">
        <f t="shared" ca="1" si="7"/>
        <v>6117041.752140657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1641515.7289119211</v>
      </c>
      <c r="R80" s="25">
        <f t="array" aca="1" ref="R80" ca="1">INDEX('Lorri 401b'!L:L,MATCH('Retirement Calculator'!A80,'Lorri 401b'!N:N,0),0)</f>
        <v>4468407.4683964048</v>
      </c>
      <c r="S80" s="25">
        <f t="shared" ca="1" si="7"/>
        <v>6109923.1973083261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1639245.8495803596</v>
      </c>
      <c r="R81" s="25">
        <f t="array" aca="1" ref="R81" ca="1">INDEX('Lorri 401b'!L:L,MATCH('Retirement Calculator'!A81,'Lorri 401b'!N:N,0),0)</f>
        <v>4463529.1322504999</v>
      </c>
      <c r="S81" s="25">
        <f t="shared" ca="1" si="7"/>
        <v>6102774.9818308596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1636966.5124182499</v>
      </c>
      <c r="R82" s="25">
        <f t="array" aca="1" ref="R82" ca="1">INDEX('Lorri 401b'!L:L,MATCH('Retirement Calculator'!A82,'Lorri 401b'!N:N,0),0)</f>
        <v>4458630.4697039872</v>
      </c>
      <c r="S82" s="25">
        <f t="shared" ca="1" si="7"/>
        <v>6095596.9821222369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1634677.6780179648</v>
      </c>
      <c r="R83" s="25">
        <f t="array" aca="1" ref="R83" ca="1">INDEX('Lorri 401b'!L:L,MATCH('Retirement Calculator'!A83,'Lorri 401b'!N:N,0),0)</f>
        <v>4453711.3960635308</v>
      </c>
      <c r="S83" s="25">
        <f t="shared" ca="1" si="7"/>
        <v>6088389.0740814954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1632379.3068076784</v>
      </c>
      <c r="R84" s="25">
        <f t="array" aca="1" ref="R84" ca="1">INDEX('Lorri 401b'!L:L,MATCH('Retirement Calculator'!A84,'Lorri 401b'!N:N,0),0)</f>
        <v>4448771.8262829054</v>
      </c>
      <c r="S84" s="25">
        <f t="shared" ca="1" si="7"/>
        <v>6081151.1330905836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1630071.3590506825</v>
      </c>
      <c r="R85" s="25">
        <f t="array" aca="1" ref="R85" ca="1">INDEX('Lorri 401b'!L:L,MATCH('Retirement Calculator'!A85,'Lorri 401b'!N:N,0),0)</f>
        <v>4443811.6749615278</v>
      </c>
      <c r="S85" s="25">
        <f t="shared" ca="1" si="7"/>
        <v>6073883.0340122106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1627753.7948446991</v>
      </c>
      <c r="R86" s="25">
        <f t="array" aca="1" ref="R86" ca="1">INDEX('Lorri 401b'!L:L,MATCH('Retirement Calculator'!A86,'Lorri 401b'!N:N,0),0)</f>
        <v>4438830.8563429778</v>
      </c>
      <c r="S86" s="25">
        <f t="shared" ca="1" si="7"/>
        <v>6066584.6511876769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1625426.5741211909</v>
      </c>
      <c r="R87" s="25">
        <f t="array" aca="1" ref="R87" ca="1">INDEX('Lorri 401b'!L:L,MATCH('Retirement Calculator'!A87,'Lorri 401b'!N:N,0),0)</f>
        <v>4433829.2843135176</v>
      </c>
      <c r="S87" s="25">
        <f t="shared" ca="1" si="7"/>
        <v>6059255.8584347088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1623089.656644668</v>
      </c>
      <c r="R88" s="25">
        <f t="array" aca="1" ref="R88" ca="1">INDEX('Lorri 401b'!L:L,MATCH('Retirement Calculator'!A88,'Lorri 401b'!N:N,0),0)</f>
        <v>4428806.8724006005</v>
      </c>
      <c r="S88" s="25">
        <f t="shared" ca="1" si="7"/>
        <v>6051896.5290452689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1620743.002011993</v>
      </c>
      <c r="R89" s="25">
        <f t="array" aca="1" ref="R89" ca="1">INDEX('Lorri 401b'!L:L,MATCH('Retirement Calculator'!A89,'Lorri 401b'!N:N,0),0)</f>
        <v>4423763.5337713799</v>
      </c>
      <c r="S89" s="25">
        <f t="shared" ca="1" si="7"/>
        <v>6044506.5357833728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1618386.5696516817</v>
      </c>
      <c r="R90" s="25">
        <f t="array" aca="1" ref="R90" ca="1">INDEX('Lorri 401b'!L:L,MATCH('Retirement Calculator'!A90,'Lorri 401b'!N:N,0),0)</f>
        <v>4418699.1812312044</v>
      </c>
      <c r="S90" s="25">
        <f t="shared" ca="1" si="7"/>
        <v>6037085.7508828864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1616020.3188232025</v>
      </c>
      <c r="R91" s="25">
        <f t="array" aca="1" ref="R91" ca="1">INDEX('Lorri 401b'!L:L,MATCH('Retirement Calculator'!A91,'Lorri 401b'!N:N,0),0)</f>
        <v>4413613.7272221111</v>
      </c>
      <c r="S91" s="25">
        <f t="shared" ca="1" si="7"/>
        <v>6029634.0460453136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1613644.2086162714</v>
      </c>
      <c r="R92" s="25">
        <f t="array" aca="1" ref="R92" ca="1">INDEX('Lorri 401b'!L:L,MATCH('Retirement Calculator'!A92,'Lorri 401b'!N:N,0),0)</f>
        <v>4408507.0838213135</v>
      </c>
      <c r="S92" s="25">
        <f t="shared" ca="1" si="7"/>
        <v>6022151.2924375851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1611258.1979501448</v>
      </c>
      <c r="R93" s="25">
        <f t="array" aca="1" ref="R93" ca="1">INDEX('Lorri 401b'!L:L,MATCH('Retirement Calculator'!A93,'Lorri 401b'!N:N,0),0)</f>
        <v>4403379.1627396792</v>
      </c>
      <c r="S93" s="25">
        <f t="shared" ca="1" si="7"/>
        <v>6014637.3606898244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1608862.2455729092</v>
      </c>
      <c r="R94" s="25">
        <f t="array" aca="1" ref="R94" ca="1">INDEX('Lorri 401b'!L:L,MATCH('Retirement Calculator'!A94,'Lorri 401b'!N:N,0),0)</f>
        <v>4398229.8753202045</v>
      </c>
      <c r="S94" s="25">
        <f t="shared" ca="1" si="7"/>
        <v>6007092.1208931133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1606456.3100607686</v>
      </c>
      <c r="R95" s="25">
        <f t="array" aca="1" ref="R95" ca="1">INDEX('Lorri 401b'!L:L,MATCH('Retirement Calculator'!A95,'Lorri 401b'!N:N,0),0)</f>
        <v>4393059.1325364821</v>
      </c>
      <c r="S95" s="25">
        <f t="shared" ca="1" si="7"/>
        <v>5999515.4425972505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1604040.3498173272</v>
      </c>
      <c r="R96" s="25">
        <f t="array" aca="1" ref="R96" ca="1">INDEX('Lorri 401b'!L:L,MATCH('Retirement Calculator'!A96,'Lorri 401b'!N:N,0),0)</f>
        <v>4387866.8449911606</v>
      </c>
      <c r="S96" s="25">
        <f t="shared" ca="1" si="7"/>
        <v>5991907.1948084878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1601614.3230728717</v>
      </c>
      <c r="R97" s="25">
        <f t="array" aca="1" ref="R97" ca="1">INDEX('Lorri 401b'!L:L,MATCH('Retirement Calculator'!A97,'Lorri 401b'!N:N,0),0)</f>
        <v>4382652.9229144007</v>
      </c>
      <c r="S97" s="25">
        <f t="shared" ca="1" si="7"/>
        <v>5984267.2459872719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1599178.1878836474</v>
      </c>
      <c r="R98" s="25">
        <f t="array" aca="1" ref="R98" ca="1">INDEX('Lorri 401b'!L:L,MATCH('Retirement Calculator'!A98,'Lorri 401b'!N:N,0),0)</f>
        <v>4377417.2761623207</v>
      </c>
      <c r="S98" s="25">
        <f t="shared" ca="1" si="7"/>
        <v>5976595.4640459679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1596731.9021311346</v>
      </c>
      <c r="R99" s="25">
        <f t="array" aca="1" ref="R99" ca="1">INDEX('Lorri 401b'!L:L,MATCH('Retirement Calculator'!A99,'Lorri 401b'!N:N,0),0)</f>
        <v>4372159.8142154403</v>
      </c>
      <c r="S99" s="25">
        <f t="shared" ca="1" si="7"/>
        <v>5968891.7163465749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1594275.4235213199</v>
      </c>
      <c r="R100" s="25">
        <f t="array" aca="1" ref="R100" ca="1">INDEX('Lorri 401b'!L:L,MATCH('Retirement Calculator'!A100,'Lorri 401b'!N:N,0),0)</f>
        <v>4366880.4461771147</v>
      </c>
      <c r="S100" s="25">
        <f t="shared" ca="1" si="7"/>
        <v>5961155.8696984351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1591808.7095839642</v>
      </c>
      <c r="R101" s="25">
        <f t="array" aca="1" ref="R101" ca="1">INDEX('Lorri 401b'!L:L,MATCH('Retirement Calculator'!A101,'Lorri 401b'!N:N,0),0)</f>
        <v>4361579.0807719631</v>
      </c>
      <c r="S101" s="25">
        <f t="shared" ca="1" si="7"/>
        <v>5953387.7903559273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1589331.7176718696</v>
      </c>
      <c r="R102" s="25">
        <f t="array" aca="1" ref="R102" ca="1">INDEX('Lorri 401b'!L:L,MATCH('Retirement Calculator'!A102,'Lorri 401b'!N:N,0),0)</f>
        <v>4356255.6263442896</v>
      </c>
      <c r="S102" s="25">
        <f t="shared" ca="1" si="7"/>
        <v>5945587.344016159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1586844.4049601413</v>
      </c>
      <c r="R103" s="25">
        <f t="array" aca="1" ref="R103" ca="1">INDEX('Lorri 401b'!L:L,MATCH('Retirement Calculator'!A103,'Lorri 401b'!N:N,0),0)</f>
        <v>4350909.9908565013</v>
      </c>
      <c r="S103" s="25">
        <f t="shared" ca="1" si="7"/>
        <v>5937754.3958166428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1584346.7284454473</v>
      </c>
      <c r="R104" s="25">
        <f t="array" aca="1" ref="R104" ca="1">INDEX('Lorri 401b'!L:L,MATCH('Retirement Calculator'!A104,'Lorri 401b'!N:N,0),0)</f>
        <v>4345542.0818875134</v>
      </c>
      <c r="S104" s="25">
        <f t="shared" ca="1" si="7"/>
        <v>5929888.8103329604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1581838.6449452755</v>
      </c>
      <c r="R105" s="25">
        <f t="array" aca="1" ref="R105" ca="1">INDEX('Lorri 401b'!L:L,MATCH('Retirement Calculator'!A105,'Lorri 401b'!N:N,0),0)</f>
        <v>4340151.8066311553</v>
      </c>
      <c r="S105" s="25">
        <f t="shared" ca="1" si="7"/>
        <v>5921990.4515764304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1579320.1110971863</v>
      </c>
      <c r="R106" s="25">
        <f t="array" aca="1" ref="R106" ca="1">INDEX('Lorri 401b'!L:L,MATCH('Retirement Calculator'!A106,'Lorri 401b'!N:N,0),0)</f>
        <v>4334739.0718945619</v>
      </c>
      <c r="S106" s="25">
        <f t="shared" ca="1" si="7"/>
        <v>5914059.1829917487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1576791.0833580634</v>
      </c>
      <c r="R107" s="25">
        <f t="array" aca="1" ref="R107" ca="1">INDEX('Lorri 401b'!L:L,MATCH('Retirement Calculator'!A107,'Lorri 401b'!N:N,0),0)</f>
        <v>4329303.784096566</v>
      </c>
      <c r="S107" s="25">
        <f t="shared" ca="1" si="7"/>
        <v>5906094.8674546294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1574930.4346850275</v>
      </c>
      <c r="R108" s="25">
        <f t="array" aca="1" ref="R108" ca="1">INDEX('Lorri 401b'!L:L,MATCH('Retirement Calculator'!A108,'Lorri 401b'!N:N,0),0)</f>
        <v>4325597.0159177464</v>
      </c>
      <c r="S108" s="25">
        <f t="shared" ca="1" si="7"/>
        <v>5900527.4506027736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1573062.0333091873</v>
      </c>
      <c r="R109" s="25">
        <f t="array" aca="1" ref="R109" ca="1">INDEX('Lorri 401b'!L:L,MATCH('Retirement Calculator'!A109,'Lorri 401b'!N:N,0),0)</f>
        <v>4321874.8028715141</v>
      </c>
      <c r="S109" s="25">
        <f t="shared" ca="1" si="7"/>
        <v>5894936.8361807019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1571185.8469276144</v>
      </c>
      <c r="R110" s="25">
        <f t="array" aca="1" ref="R110" ca="1">INDEX('Lorri 401b'!L:L,MATCH('Retirement Calculator'!A110,'Lorri 401b'!N:N,0),0)</f>
        <v>4318137.0806042561</v>
      </c>
      <c r="S110" s="25">
        <f t="shared" ca="1" si="7"/>
        <v>5889322.9275318701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1569301.8431027851</v>
      </c>
      <c r="R111" s="25">
        <f t="array" aca="1" ref="R111" ca="1">INDEX('Lorri 401b'!L:L,MATCH('Retirement Calculator'!A111,'Lorri 401b'!N:N,0),0)</f>
        <v>4314383.7844942184</v>
      </c>
      <c r="S111" s="25">
        <f t="shared" ca="1" si="7"/>
        <v>5883685.6275970032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1567409.9892620188</v>
      </c>
      <c r="R112" s="25">
        <f t="array" aca="1" ref="R112" ca="1">INDEX('Lorri 401b'!L:L,MATCH('Retirement Calculator'!A112,'Lorri 401b'!N:N,0),0)</f>
        <v>4310614.8496503886</v>
      </c>
      <c r="S112" s="25">
        <f t="shared" ca="1" si="7"/>
        <v>5878024.8389124069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1565510.2526969162</v>
      </c>
      <c r="R113" s="25">
        <f t="array" aca="1" ref="R113" ca="1">INDEX('Lorri 401b'!L:L,MATCH('Retirement Calculator'!A113,'Lorri 401b'!N:N,0),0)</f>
        <v>4306830.2109113764</v>
      </c>
      <c r="S113" s="25">
        <f t="shared" ca="1" si="7"/>
        <v>5872340.4636082929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1563602.6005627923</v>
      </c>
      <c r="R114" s="25">
        <f t="array" aca="1" ref="R114" ca="1">INDEX('Lorri 401b'!L:L,MATCH('Retirement Calculator'!A114,'Lorri 401b'!N:N,0),0)</f>
        <v>4303029.802844285</v>
      </c>
      <c r="S114" s="25">
        <f t="shared" ca="1" si="7"/>
        <v>5866632.4034070773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1561686.9998781094</v>
      </c>
      <c r="R115" s="25">
        <f t="array" aca="1" ref="R115" ca="1">INDEX('Lorri 401b'!L:L,MATCH('Retirement Calculator'!A115,'Lorri 401b'!N:N,0),0)</f>
        <v>4299213.5597435804</v>
      </c>
      <c r="S115" s="25">
        <f t="shared" ca="1" si="7"/>
        <v>5860900.5596216898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1559763.417523907</v>
      </c>
      <c r="R116" s="25">
        <f t="array" aca="1" ref="R116" ca="1">INDEX('Lorri 401b'!L:L,MATCH('Retirement Calculator'!A116,'Lorri 401b'!N:N,0),0)</f>
        <v>4295381.4156299559</v>
      </c>
      <c r="S116" s="25">
        <f t="shared" ca="1" si="7"/>
        <v>5855144.8331538625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1557831.8202432289</v>
      </c>
      <c r="R117" s="25">
        <f t="array" aca="1" ref="R117" ca="1">INDEX('Lorri 401b'!L:L,MATCH('Retirement Calculator'!A117,'Lorri 401b'!N:N,0),0)</f>
        <v>4291533.3042491917</v>
      </c>
      <c r="S117" s="25">
        <f t="shared" ca="1" si="7"/>
        <v>5849365.1244924208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1555892.1746405479</v>
      </c>
      <c r="R118" s="25">
        <f t="array" aca="1" ref="R118" ca="1">INDEX('Lorri 401b'!L:L,MATCH('Retirement Calculator'!A118,'Lorri 401b'!N:N,0),0)</f>
        <v>4287669.1590710077</v>
      </c>
      <c r="S118" s="25">
        <f t="shared" ca="1" si="7"/>
        <v>5843561.3337115552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1553944.4471811892</v>
      </c>
      <c r="R119" s="25">
        <f t="array" aca="1" ref="R119" ca="1">INDEX('Lorri 401b'!L:L,MATCH('Retirement Calculator'!A119,'Lorri 401b'!N:N,0),0)</f>
        <v>4283788.9132879144</v>
      </c>
      <c r="S119" s="25">
        <f t="shared" ca="1" si="7"/>
        <v>5837733.3604691038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1551988.6041907498</v>
      </c>
      <c r="R120" s="25">
        <f t="array" aca="1" ref="R120" ca="1">INDEX('Lorri 401b'!L:L,MATCH('Retirement Calculator'!A120,'Lorri 401b'!N:N,0),0)</f>
        <v>4279892.4998140587</v>
      </c>
      <c r="S120" s="25">
        <f t="shared" ca="1" si="7"/>
        <v>5831881.1040048087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1550024.6118545169</v>
      </c>
      <c r="R121" s="25">
        <f t="array" aca="1" ref="R121" ca="1">INDEX('Lorri 401b'!L:L,MATCH('Retirement Calculator'!A121,'Lorri 401b'!N:N,0),0)</f>
        <v>4275979.8512840616</v>
      </c>
      <c r="S121" s="25">
        <f t="shared" ca="1" si="7"/>
        <v>5826004.4631385785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1548052.4362168829</v>
      </c>
      <c r="R122" s="25">
        <f t="array" aca="1" ref="R122" ca="1">INDEX('Lorri 401b'!L:L,MATCH('Retirement Calculator'!A122,'Lorri 401b'!N:N,0),0)</f>
        <v>4272050.9000518564</v>
      </c>
      <c r="S122" s="25">
        <f t="shared" ca="1" si="7"/>
        <v>5820103.3362687398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1546072.0431807588</v>
      </c>
      <c r="R123" s="25">
        <f t="array" aca="1" ref="R123" ca="1">INDEX('Lorri 401b'!L:L,MATCH('Retirement Calculator'!A123,'Lorri 401b'!N:N,0),0)</f>
        <v>4268105.5781895164</v>
      </c>
      <c r="S123" s="25">
        <f t="shared" ca="1" si="7"/>
        <v>5814177.6213702755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1544083.3985069841</v>
      </c>
      <c r="R124" s="25">
        <f t="array" aca="1" ref="R124" ca="1">INDEX('Lorri 401b'!L:L,MATCH('Retirement Calculator'!A124,'Lorri 401b'!N:N,0),0)</f>
        <v>4264143.8174860841</v>
      </c>
      <c r="S124" s="25">
        <f t="shared" ca="1" si="7"/>
        <v>5808227.2159930682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1542086.4678137354</v>
      </c>
      <c r="R125" s="25">
        <f t="array" aca="1" ref="R125" ca="1">INDEX('Lorri 401b'!L:L,MATCH('Retirement Calculator'!A125,'Lorri 401b'!N:N,0),0)</f>
        <v>4260165.5494463872</v>
      </c>
      <c r="S125" s="25">
        <f t="shared" ca="1" si="7"/>
        <v>5802252.017260123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1540081.2165759315</v>
      </c>
      <c r="R126" s="25">
        <f t="array" aca="1" ref="R126" ca="1">INDEX('Lorri 401b'!L:L,MATCH('Retirement Calculator'!A126,'Lorri 401b'!N:N,0),0)</f>
        <v>4256170.7052898584</v>
      </c>
      <c r="S126" s="25">
        <f t="shared" ca="1" si="7"/>
        <v>5796251.9218657902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1538067.6101246369</v>
      </c>
      <c r="R127" s="25">
        <f t="array" aca="1" ref="R127" ca="1">INDEX('Lorri 401b'!L:L,MATCH('Retirement Calculator'!A127,'Lorri 401b'!N:N,0),0)</f>
        <v>4252159.2159493435</v>
      </c>
      <c r="S127" s="25">
        <f t="shared" ca="1" si="7"/>
        <v>5790226.82607398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1536045.6136464619</v>
      </c>
      <c r="R128" s="25">
        <f t="array" aca="1" ref="R128" ca="1">INDEX('Lorri 401b'!L:L,MATCH('Retirement Calculator'!A128,'Lorri 401b'!N:N,0),0)</f>
        <v>4248131.0120699098</v>
      </c>
      <c r="S128" s="25">
        <f t="shared" ca="1" si="7"/>
        <v>5784176.6257163715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1534015.1921829609</v>
      </c>
      <c r="R129" s="25">
        <f t="array" aca="1" ref="R129" ca="1">INDEX('Lorri 401b'!L:L,MATCH('Retirement Calculator'!A129,'Lorri 401b'!N:N,0),0)</f>
        <v>4244086.0240076454</v>
      </c>
      <c r="S129" s="25">
        <f t="shared" ca="1" si="7"/>
        <v>5778101.2161906064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1531976.3106300288</v>
      </c>
      <c r="R130" s="25">
        <f t="array" aca="1" ref="R130" ca="1">INDEX('Lorri 401b'!L:L,MATCH('Retirement Calculator'!A130,'Lorri 401b'!N:N,0),0)</f>
        <v>4240024.1818284551</v>
      </c>
      <c r="S130" s="25">
        <f t="shared" ca="1" si="7"/>
        <v>5772000.4924584841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1529928.9337372929</v>
      </c>
      <c r="R131" s="25">
        <f t="array" aca="1" ref="R131" ca="1">INDEX('Lorri 401b'!L:L,MATCH('Retirement Calculator'!A131,'Lorri 401b'!N:N,0),0)</f>
        <v>4235945.4153068513</v>
      </c>
      <c r="S131" s="25">
        <f t="shared" ca="1" si="7"/>
        <v>5765874.3490441442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1527873.0261075038</v>
      </c>
      <c r="R132" s="25">
        <f t="array" aca="1" ref="R132" ca="1">INDEX('Lorri 401b'!L:L,MATCH('Retirement Calculator'!A132,'Lorri 401b'!N:N,0),0)</f>
        <v>4231849.6539247409</v>
      </c>
      <c r="S132" s="25">
        <f t="shared" ca="1" si="7"/>
        <v>5759722.6800322449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1525808.5521959239</v>
      </c>
      <c r="R133" s="25">
        <f t="array" aca="1" ref="R133" ca="1">INDEX('Lorri 401b'!L:L,MATCH('Retirement Calculator'!A133,'Lorri 401b'!N:N,0),0)</f>
        <v>4227736.8268702049</v>
      </c>
      <c r="S133" s="25">
        <f t="shared" ca="1" si="7"/>
        <v>5753545.3790661283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1523735.4763097125</v>
      </c>
      <c r="R134" s="25">
        <f t="array" aca="1" ref="R134" ca="1">INDEX('Lorri 401b'!L:L,MATCH('Retirement Calculator'!A134,'Lorri 401b'!N:N,0),0)</f>
        <v>4223606.8630362749</v>
      </c>
      <c r="S134" s="25">
        <f t="shared" ca="1" si="7"/>
        <v>5747342.3393459879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1521653.7626073086</v>
      </c>
      <c r="R135" s="25">
        <f t="array" aca="1" ref="R135" ca="1">INDEX('Lorri 401b'!L:L,MATCH('Retirement Calculator'!A135,'Lorri 401b'!N:N,0),0)</f>
        <v>4219459.6910197036</v>
      </c>
      <c r="S135" s="25">
        <f t="shared" ca="1" si="7"/>
        <v>5741113.4536270127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1519563.3750978112</v>
      </c>
      <c r="R136" s="25">
        <f t="array" aca="1" ref="R136" ca="1">INDEX('Lorri 401b'!L:L,MATCH('Retirement Calculator'!A136,'Lorri 401b'!N:N,0),0)</f>
        <v>4215295.23911973</v>
      </c>
      <c r="S136" s="25">
        <f t="shared" ca="1" si="7"/>
        <v>5734858.6142175412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1517464.2776403576</v>
      </c>
      <c r="R137" s="25">
        <f t="array" aca="1" ref="R137" ca="1">INDEX('Lorri 401b'!L:L,MATCH('Retirement Calculator'!A137,'Lorri 401b'!N:N,0),0)</f>
        <v>4211113.4353368394</v>
      </c>
      <c r="S137" s="25">
        <f t="shared" ca="1" si="7"/>
        <v>5728577.712977197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1515356.4339434979</v>
      </c>
      <c r="R138" s="25">
        <f t="array" aca="1" ref="R138" ca="1">INDEX('Lorri 401b'!L:L,MATCH('Retirement Calculator'!A138,'Lorri 401b'!N:N,0),0)</f>
        <v>4206914.2073715199</v>
      </c>
      <c r="S138" s="25">
        <f t="shared" ca="1" si="7"/>
        <v>5722270.6413150178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1513239.807564568</v>
      </c>
      <c r="R139" s="25">
        <f t="array" aca="1" ref="R139" ca="1">INDEX('Lorri 401b'!L:L,MATCH('Retirement Calculator'!A139,'Lorri 401b'!N:N,0),0)</f>
        <v>4202697.4826230118</v>
      </c>
      <c r="S139" s="25">
        <f t="shared" ca="1" si="7"/>
        <v>5715937.2901875796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1511114.3619090593</v>
      </c>
      <c r="R140" s="25">
        <f t="array" aca="1" ref="R140" ca="1">INDEX('Lorri 401b'!L:L,MATCH('Retirement Calculator'!A140,'Lorri 401b'!N:N,0),0)</f>
        <v>4198463.1881880518</v>
      </c>
      <c r="S140" s="25">
        <f t="shared" ca="1" si="7"/>
        <v>5709577.5500971116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1508980.060229986</v>
      </c>
      <c r="R141" s="25">
        <f t="array" aca="1" ref="R141" ca="1">INDEX('Lorri 401b'!L:L,MATCH('Retirement Calculator'!A141,'Lorri 401b'!N:N,0),0)</f>
        <v>4194211.2508596126</v>
      </c>
      <c r="S141" s="25">
        <f t="shared" ca="1" si="7"/>
        <v>5703191.3110895986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1506836.8656272497</v>
      </c>
      <c r="R142" s="25">
        <f t="array" aca="1" ref="R142" ca="1">INDEX('Lorri 401b'!L:L,MATCH('Retirement Calculator'!A142,'Lorri 401b'!N:N,0),0)</f>
        <v>4189941.5971256383</v>
      </c>
      <c r="S142" s="25">
        <f t="shared" ca="1" si="7"/>
        <v>5696778.462752888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1504684.7410470021</v>
      </c>
      <c r="R143" s="25">
        <f t="array" aca="1" ref="R143" ca="1">INDEX('Lorri 401b'!L:L,MATCH('Retirement Calculator'!A143,'Lorri 401b'!N:N,0),0)</f>
        <v>4185654.1531677721</v>
      </c>
      <c r="S143" s="25">
        <f t="shared" ca="1" si="7"/>
        <v>5690338.8942147745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1502523.6492810035</v>
      </c>
      <c r="R144" s="25">
        <f t="array" aca="1" ref="R144" ca="1">INDEX('Lorri 401b'!L:L,MATCH('Retirement Calculator'!A144,'Lorri 401b'!N:N,0),0)</f>
        <v>4181348.8448600816</v>
      </c>
      <c r="S144" s="25">
        <f t="shared" ca="1" si="7"/>
        <v>5683872.4941410851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1500353.55296598</v>
      </c>
      <c r="R145" s="25">
        <f t="array" aca="1" ref="R145" ca="1">INDEX('Lorri 401b'!L:L,MATCH('Retirement Calculator'!A145,'Lorri 401b'!N:N,0),0)</f>
        <v>4177025.5977677754</v>
      </c>
      <c r="S145" s="25">
        <f t="shared" ca="1" si="7"/>
        <v>5677379.1507337559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1498174.4145829771</v>
      </c>
      <c r="R146" s="25">
        <f t="array" aca="1" ref="R146" ca="1">INDEX('Lorri 401b'!L:L,MATCH('Retirement Calculator'!A146,'Lorri 401b'!N:N,0),0)</f>
        <v>4172684.337145918</v>
      </c>
      <c r="S146" s="25">
        <f t="shared" ca="1" si="7"/>
        <v>5670858.7517288951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1495986.1964567117</v>
      </c>
      <c r="R147" s="25">
        <f t="array" aca="1" ref="R147" ca="1">INDEX('Lorri 401b'!L:L,MATCH('Retirement Calculator'!A147,'Lorri 401b'!N:N,0),0)</f>
        <v>4168324.9879381363</v>
      </c>
      <c r="S147" s="25">
        <f t="shared" ca="1" si="7"/>
        <v>5664311.1843948476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1493788.8607549202</v>
      </c>
      <c r="R148" s="25">
        <f t="array" aca="1" ref="R148" ca="1">INDEX('Lorri 401b'!L:L,MATCH('Retirement Calculator'!A148,'Lorri 401b'!N:N,0),0)</f>
        <v>4163947.4747753222</v>
      </c>
      <c r="S148" s="25">
        <f t="shared" ca="1" si="7"/>
        <v>5657736.335530242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1491582.3694877045</v>
      </c>
      <c r="R149" s="25">
        <f t="array" aca="1" ref="R149" ca="1">INDEX('Lorri 401b'!L:L,MATCH('Retirement Calculator'!A149,'Lorri 401b'!N:N,0),0)</f>
        <v>4159551.72197433</v>
      </c>
      <c r="S149" s="25">
        <f t="shared" ca="1" si="7"/>
        <v>5651134.0914620347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1489366.6845068755</v>
      </c>
      <c r="R150" s="25">
        <f t="array" aca="1" ref="R150" ca="1">INDEX('Lorri 401b'!L:L,MATCH('Retirement Calculator'!A150,'Lorri 401b'!N:N,0),0)</f>
        <v>4155137.6535366667</v>
      </c>
      <c r="S150" s="25">
        <f t="shared" ca="1" si="7"/>
        <v>5644504.3380435426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1487141.767505293</v>
      </c>
      <c r="R151" s="25">
        <f t="array" aca="1" ref="R151" ca="1">INDEX('Lorri 401b'!L:L,MATCH('Retirement Calculator'!A151,'Lorri 401b'!N:N,0),0)</f>
        <v>4150705.1931471797</v>
      </c>
      <c r="S151" s="25">
        <f t="shared" ca="1" si="7"/>
        <v>5637846.9606524725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1484907.5800162039</v>
      </c>
      <c r="R152" s="25">
        <f t="array" aca="1" ref="R152" ca="1">INDEX('Lorri 401b'!L:L,MATCH('Retirement Calculator'!A152,'Lorri 401b'!N:N,0),0)</f>
        <v>4146254.2641727366</v>
      </c>
      <c r="S152" s="25">
        <f t="shared" ca="1" si="7"/>
        <v>5631161.8441889407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1482664.0834125769</v>
      </c>
      <c r="R153" s="25">
        <f t="array" aca="1" ref="R153" ca="1">INDEX('Lorri 401b'!L:L,MATCH('Retirement Calculator'!A153,'Lorri 401b'!N:N,0),0)</f>
        <v>4141784.7896608999</v>
      </c>
      <c r="S153" s="25">
        <f t="shared" ca="1" si="7"/>
        <v>5624448.8730734773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1480411.238906435</v>
      </c>
      <c r="R154" s="25">
        <f t="array" aca="1" ref="R154" ca="1">INDEX('Lorri 401b'!L:L,MATCH('Retirement Calculator'!A154,'Lorri 401b'!N:N,0),0)</f>
        <v>4137296.6923385975</v>
      </c>
      <c r="S154" s="25">
        <f t="shared" ca="1" si="7"/>
        <v>5617707.9312450327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1478149.0075481839</v>
      </c>
      <c r="R155" s="25">
        <f t="array" aca="1" ref="R155" ca="1">INDEX('Lorri 401b'!L:L,MATCH('Retirement Calculator'!A155,'Lorri 401b'!N:N,0),0)</f>
        <v>4132789.8946107854</v>
      </c>
      <c r="S155" s="25">
        <f t="shared" ca="1" si="7"/>
        <v>5610938.9021589691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1475877.3502259403</v>
      </c>
      <c r="R156" s="25">
        <f t="array" aca="1" ref="R156" ca="1">INDEX('Lorri 401b'!L:L,MATCH('Retirement Calculator'!A156,'Lorri 401b'!N:N,0),0)</f>
        <v>4128264.3185591074</v>
      </c>
      <c r="S156" s="25">
        <f t="shared" ca="1" si="7"/>
        <v>5604141.6687850477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1473596.2276648539</v>
      </c>
      <c r="R157" s="25">
        <f t="array" aca="1" ref="R157" ca="1">INDEX('Lorri 401b'!L:L,MATCH('Retirement Calculator'!A157,'Lorri 401b'!N:N,0),0)</f>
        <v>4123719.8859405476</v>
      </c>
      <c r="S157" s="25">
        <f t="shared" ca="1" si="7"/>
        <v>5597316.1136054015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1471305.6004264296</v>
      </c>
      <c r="R158" s="25">
        <f t="array" aca="1" ref="R158" ca="1">INDEX('Lorri 401b'!L:L,MATCH('Retirement Calculator'!A158,'Lorri 401b'!N:N,0),0)</f>
        <v>4119156.518186077</v>
      </c>
      <c r="S158" s="25">
        <f t="shared" ca="1" si="7"/>
        <v>5590462.1186125064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1469005.4289078454</v>
      </c>
      <c r="R159" s="25">
        <f t="array" aca="1" ref="R159" ca="1">INDEX('Lorri 401b'!L:L,MATCH('Retirement Calculator'!A159,'Lorri 401b'!N:N,0),0)</f>
        <v>4114574.1363992961</v>
      </c>
      <c r="S159" s="25">
        <f t="shared" ca="1" si="7"/>
        <v>5583579.5653071413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1466695.673341267</v>
      </c>
      <c r="R160" s="25">
        <f t="array" aca="1" ref="R160" ca="1">INDEX('Lorri 401b'!L:L,MATCH('Retirement Calculator'!A160,'Lorri 401b'!N:N,0),0)</f>
        <v>4109972.6613550703</v>
      </c>
      <c r="S160" s="25">
        <f t="shared" ca="1" si="7"/>
        <v>5576668.3346963376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1464376.2937931612</v>
      </c>
      <c r="R161" s="25">
        <f t="array" aca="1" ref="R161" ca="1">INDEX('Lorri 401b'!L:L,MATCH('Retirement Calculator'!A161,'Lorri 401b'!N:N,0),0)</f>
        <v>4105352.0134981601</v>
      </c>
      <c r="S161" s="25">
        <f t="shared" ca="1" si="7"/>
        <v>5569728.3072913215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1462047.250163605</v>
      </c>
      <c r="R162" s="25">
        <f t="array" aca="1" ref="R162" ca="1">INDEX('Lorri 401b'!L:L,MATCH('Retirement Calculator'!A162,'Lorri 401b'!N:N,0),0)</f>
        <v>4100712.1129418463</v>
      </c>
      <c r="S162" s="25">
        <f t="shared" ca="1" si="7"/>
        <v>5562759.3631054517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1459708.5021855922</v>
      </c>
      <c r="R163" s="25">
        <f t="array" aca="1" ref="R163" ca="1">INDEX('Lorri 401b'!L:L,MATCH('Retirement Calculator'!A163,'Lorri 401b'!N:N,0),0)</f>
        <v>4096052.8794665476</v>
      </c>
      <c r="S163" s="25">
        <f t="shared" ca="1" si="7"/>
        <v>5555761.3816521401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1457360.0094243377</v>
      </c>
      <c r="R164" s="25">
        <f t="array" aca="1" ref="R164" ca="1">INDEX('Lorri 401b'!L:L,MATCH('Retirement Calculator'!A164,'Lorri 401b'!N:N,0),0)</f>
        <v>4091374.2325184355</v>
      </c>
      <c r="S164" s="25">
        <f t="shared" ca="1" si="7"/>
        <v>5548734.2419427726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1455001.731276578</v>
      </c>
      <c r="R165" s="25">
        <f t="array" aca="1" ref="R165" ca="1">INDEX('Lorri 401b'!L:L,MATCH('Retirement Calculator'!A165,'Lorri 401b'!N:N,0),0)</f>
        <v>4086676.0912080393</v>
      </c>
      <c r="S165" s="25">
        <f t="shared" ca="1" si="7"/>
        <v>5541677.8224846171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1452633.6269698692</v>
      </c>
      <c r="R166" s="25">
        <f t="array" aca="1" ref="R166" ca="1">INDEX('Lorri 401b'!L:L,MATCH('Retirement Calculator'!A166,'Lorri 401b'!N:N,0),0)</f>
        <v>4081958.3743088497</v>
      </c>
      <c r="S166" s="25">
        <f t="shared" ca="1" si="7"/>
        <v>5534592.0012787189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1450255.6555618825</v>
      </c>
      <c r="R167" s="25">
        <f t="array" aca="1" ref="R167" ca="1">INDEX('Lorri 401b'!L:L,MATCH('Retirement Calculator'!A167,'Lorri 401b'!N:N,0),0)</f>
        <v>4077221.0002559135</v>
      </c>
      <c r="S167" s="25">
        <f t="shared" ca="1" si="7"/>
        <v>5527476.6558177955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1447867.775939696</v>
      </c>
      <c r="R168" s="25">
        <f t="array" aca="1" ref="R168" ca="1">INDEX('Lorri 401b'!L:L,MATCH('Retirement Calculator'!A168,'Lorri 401b'!N:N,0),0)</f>
        <v>4072463.8871444236</v>
      </c>
      <c r="S168" s="25">
        <f t="shared" ca="1" si="7"/>
        <v>5520331.6630841196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1445469.9468190835</v>
      </c>
      <c r="R169" s="25">
        <f t="array" aca="1" ref="R169" ca="1">INDEX('Lorri 401b'!L:L,MATCH('Retirement Calculator'!A169,'Lorri 401b'!N:N,0),0)</f>
        <v>4067686.9527283022</v>
      </c>
      <c r="S169" s="25">
        <f t="shared" ca="1" si="7"/>
        <v>5513156.899547386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1443062.1267438019</v>
      </c>
      <c r="R170" s="25">
        <f t="array" aca="1" ref="R170" ca="1">INDEX('Lorri 401b'!L:L,MATCH('Retirement Calculator'!A170,'Lorri 401b'!N:N,0),0)</f>
        <v>4062890.1144187804</v>
      </c>
      <c r="S170" s="25">
        <f t="shared" ca="1" si="7"/>
        <v>5505952.2411625823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1440644.2740848733</v>
      </c>
      <c r="R171" s="25">
        <f t="array" aca="1" ref="R171" ca="1">INDEX('Lorri 401b'!L:L,MATCH('Retirement Calculator'!A171,'Lorri 401b'!N:N,0),0)</f>
        <v>4058073.2892829692</v>
      </c>
      <c r="S171" s="25">
        <f t="shared" ca="1" si="7"/>
        <v>5498717.5633678427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1438216.3470398658</v>
      </c>
      <c r="R172" s="25">
        <f t="array" aca="1" ref="R172" ca="1">INDEX('Lorri 401b'!L:L,MATCH('Retirement Calculator'!A172,'Lorri 401b'!N:N,0),0)</f>
        <v>4053236.3940424253</v>
      </c>
      <c r="S172" s="25">
        <f t="shared" ca="1" si="7"/>
        <v>5491452.7410822911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1435778.3036321709</v>
      </c>
      <c r="R173" s="25">
        <f t="array" aca="1" ref="R173" ca="1">INDEX('Lorri 401b'!L:L,MATCH('Retirement Calculator'!A173,'Lorri 401b'!N:N,0),0)</f>
        <v>4048379.3450717125</v>
      </c>
      <c r="S173" s="25">
        <f t="shared" ca="1" si="7"/>
        <v>5484157.6487038834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1433330.1017102771</v>
      </c>
      <c r="R174" s="25">
        <f t="array" aca="1" ref="R174" ca="1">INDEX('Lorri 401b'!L:L,MATCH('Retirement Calculator'!A174,'Lorri 401b'!N:N,0),0)</f>
        <v>4043502.058396955</v>
      </c>
      <c r="S174" s="25">
        <f t="shared" ca="1" si="7"/>
        <v>5476832.1601072326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1430871.6989470422</v>
      </c>
      <c r="R175" s="25">
        <f t="array" aca="1" ref="R175" ca="1">INDEX('Lorri 401b'!L:L,MATCH('Retirement Calculator'!A175,'Lorri 401b'!N:N,0),0)</f>
        <v>4038604.4496943862</v>
      </c>
      <c r="S175" s="25">
        <f t="shared" ca="1" si="7"/>
        <v>5469476.148641428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1428403.0528389604</v>
      </c>
      <c r="R176" s="25">
        <f t="array" aca="1" ref="R176" ca="1">INDEX('Lorri 401b'!L:L,MATCH('Retirement Calculator'!A176,'Lorri 401b'!N:N,0),0)</f>
        <v>4033686.4342888901</v>
      </c>
      <c r="S176" s="25">
        <f t="shared" ca="1" si="7"/>
        <v>5462089.4871278508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1425924.1207054283</v>
      </c>
      <c r="R177" s="25">
        <f t="array" aca="1" ref="R177" ca="1">INDEX('Lorri 401b'!L:L,MATCH('Retirement Calculator'!A177,'Lorri 401b'!N:N,0),0)</f>
        <v>4028747.9271525377</v>
      </c>
      <c r="S177" s="25">
        <f t="shared" ca="1" si="7"/>
        <v>5454672.0478579663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1423434.8596880066</v>
      </c>
      <c r="R178" s="25">
        <f t="array" aca="1" ref="R178" ca="1">INDEX('Lorri 401b'!L:L,MATCH('Retirement Calculator'!A178,'Lorri 401b'!N:N,0),0)</f>
        <v>4023788.8429031172</v>
      </c>
      <c r="S178" s="25">
        <f t="shared" ca="1" si="7"/>
        <v>5447223.702591124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1420935.2267496788</v>
      </c>
      <c r="R179" s="25">
        <f t="array" aca="1" ref="R179" ca="1">INDEX('Lorri 401b'!L:L,MATCH('Retirement Calculator'!A179,'Lorri 401b'!N:N,0),0)</f>
        <v>4018809.0958026573</v>
      </c>
      <c r="S179" s="25">
        <f t="shared" ca="1" si="7"/>
        <v>5439744.3225523364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1418425.1786741081</v>
      </c>
      <c r="R180" s="25">
        <f t="array" aca="1" ref="R180" ca="1">INDEX('Lorri 401b'!L:L,MATCH('Retirement Calculator'!A180,'Lorri 401b'!N:N,0),0)</f>
        <v>4013808.5997559456</v>
      </c>
      <c r="S180" s="25">
        <f t="shared" ca="1" si="7"/>
        <v>5432233.778430054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1415904.6720648892</v>
      </c>
      <c r="R181" s="25">
        <f t="array" aca="1" ref="R181" ca="1">INDEX('Lorri 401b'!L:L,MATCH('Retirement Calculator'!A181,'Lorri 401b'!N:N,0),0)</f>
        <v>4008787.2683090391</v>
      </c>
      <c r="S181" s="25">
        <f t="shared" ca="1" si="7"/>
        <v>5424691.9403739283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1413373.6633447986</v>
      </c>
      <c r="R182" s="25">
        <f t="array" aca="1" ref="R182" ca="1">INDEX('Lorri 401b'!L:L,MATCH('Retirement Calculator'!A182,'Lorri 401b'!N:N,0),0)</f>
        <v>4003745.0146477707</v>
      </c>
      <c r="S182" s="25">
        <f t="shared" ca="1" si="7"/>
        <v>5417118.6779925693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1410832.1087550409</v>
      </c>
      <c r="R183" s="25">
        <f t="array" aca="1" ref="R183" ca="1">INDEX('Lorri 401b'!L:L,MATCH('Retirement Calculator'!A183,'Lorri 401b'!N:N,0),0)</f>
        <v>3998681.7515962468</v>
      </c>
      <c r="S183" s="25">
        <f t="shared" ca="1" si="7"/>
        <v>5409513.8603512878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1408279.9643544925</v>
      </c>
      <c r="R184" s="25">
        <f t="array" aca="1" ref="R184" ca="1">INDEX('Lorri 401b'!L:L,MATCH('Retirement Calculator'!A184,'Lorri 401b'!N:N,0),0)</f>
        <v>3993597.3916153414</v>
      </c>
      <c r="S184" s="25">
        <f t="shared" ca="1" si="7"/>
        <v>5401877.3559698341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1405717.1860189417</v>
      </c>
      <c r="R185" s="25">
        <f t="array" aca="1" ref="R185" ca="1">INDEX('Lorri 401b'!L:L,MATCH('Retirement Calculator'!A185,'Lorri 401b'!N:N,0),0)</f>
        <v>3988491.8468011823</v>
      </c>
      <c r="S185" s="25">
        <f t="shared" ca="1" si="7"/>
        <v>5394209.0328201242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1403143.7294403261</v>
      </c>
      <c r="R186" s="25">
        <f t="array" aca="1" ref="R186" ca="1">INDEX('Lorri 401b'!L:L,MATCH('Retirement Calculator'!A186,'Lorri 401b'!N:N,0),0)</f>
        <v>3983365.0288836309</v>
      </c>
      <c r="S186" s="25">
        <f t="shared" ca="1" si="7"/>
        <v>5386508.7583239572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1400559.5501259663</v>
      </c>
      <c r="R187" s="25">
        <f t="array" aca="1" ref="R187" ca="1">INDEX('Lorri 401b'!L:L,MATCH('Retirement Calculator'!A187,'Lorri 401b'!N:N,0),0)</f>
        <v>3978216.8492247565</v>
      </c>
      <c r="S187" s="25">
        <f t="shared" ca="1" si="7"/>
        <v>5378776.3993507233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1397964.6033977966</v>
      </c>
      <c r="R188" s="25">
        <f t="array" aca="1" ref="R188" ca="1">INDEX('Lorri 401b'!L:L,MATCH('Retirement Calculator'!A188,'Lorri 401b'!N:N,0),0)</f>
        <v>3973047.2188173034</v>
      </c>
      <c r="S188" s="25">
        <f t="shared" ca="1" si="7"/>
        <v>5371011.8222150998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1395358.844391593</v>
      </c>
      <c r="R189" s="25">
        <f t="array" aca="1" ref="R189" ca="1">INDEX('Lorri 401b'!L:L,MATCH('Retirement Calculator'!A189,'Lorri 401b'!N:N,0),0)</f>
        <v>3967856.0482831527</v>
      </c>
      <c r="S189" s="25">
        <f t="shared" ca="1" si="7"/>
        <v>5363214.892674746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1392742.2280561968</v>
      </c>
      <c r="R190" s="25">
        <f t="array" aca="1" ref="R190" ca="1">INDEX('Lorri 401b'!L:L,MATCH('Retirement Calculator'!A190,'Lorri 401b'!N:N,0),0)</f>
        <v>3962643.2478717761</v>
      </c>
      <c r="S190" s="25">
        <f t="shared" ca="1" si="7"/>
        <v>5355385.4759279732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1390114.7091527365</v>
      </c>
      <c r="R191" s="25">
        <f t="array" aca="1" ref="R191" ca="1">INDEX('Lorri 401b'!L:L,MATCH('Retirement Calculator'!A191,'Lorri 401b'!N:N,0),0)</f>
        <v>3957408.7274586856</v>
      </c>
      <c r="S191" s="25">
        <f t="shared" ca="1" si="7"/>
        <v>5347523.4366114223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1387476.2422538451</v>
      </c>
      <c r="R192" s="25">
        <f t="array" aca="1" ref="R192" ca="1">INDEX('Lorri 401b'!L:L,MATCH('Retirement Calculator'!A192,'Lorri 401b'!N:N,0),0)</f>
        <v>3952152.3965438739</v>
      </c>
      <c r="S192" s="25">
        <f t="shared" ca="1" si="7"/>
        <v>5339628.638797719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1384826.781742875</v>
      </c>
      <c r="R193" s="25">
        <f t="array" aca="1" ref="R193" ca="1">INDEX('Lorri 401b'!L:L,MATCH('Retirement Calculator'!A193,'Lorri 401b'!N:N,0),0)</f>
        <v>3946874.1642502504</v>
      </c>
      <c r="S193" s="25">
        <f t="shared" ca="1" si="7"/>
        <v>5331700.9459931254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1382166.2818131093</v>
      </c>
      <c r="R194" s="25">
        <f t="array" aca="1" ref="R194" ca="1">INDEX('Lorri 401b'!L:L,MATCH('Retirement Calculator'!A194,'Lorri 401b'!N:N,0),0)</f>
        <v>3941573.9393220702</v>
      </c>
      <c r="S194" s="25">
        <f t="shared" ca="1" si="7"/>
        <v>5323740.2211351795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1379494.6964669696</v>
      </c>
      <c r="R195" s="25">
        <f t="array" aca="1" ref="R195" ca="1">INDEX('Lorri 401b'!L:L,MATCH('Retirement Calculator'!A195,'Lorri 401b'!N:N,0),0)</f>
        <v>3936251.6301233559</v>
      </c>
      <c r="S195" s="25">
        <f t="shared" ca="1" si="7"/>
        <v>5315746.3265903257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1376811.9795152207</v>
      </c>
      <c r="R196" s="25">
        <f t="array" aca="1" ref="R196" ca="1">INDEX('Lorri 401b'!L:L,MATCH('Retirement Calculator'!A196,'Lorri 401b'!N:N,0),0)</f>
        <v>3930907.1446363134</v>
      </c>
      <c r="S196" s="25">
        <f t="shared" ca="1" si="7"/>
        <v>5307719.1241515344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1374118.084576173</v>
      </c>
      <c r="R197" s="25">
        <f t="array" aca="1" ref="R197" ca="1">INDEX('Lorri 401b'!L:L,MATCH('Retirement Calculator'!A197,'Lorri 401b'!N:N,0),0)</f>
        <v>3925540.3904597419</v>
      </c>
      <c r="S197" s="25">
        <f t="shared" ca="1" si="7"/>
        <v>5299658.4750359152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1371412.9650748794</v>
      </c>
      <c r="R198" s="25">
        <f t="array" aca="1" ref="R198" ca="1">INDEX('Lorri 401b'!L:L,MATCH('Retirement Calculator'!A198,'Lorri 401b'!N:N,0),0)</f>
        <v>3920151.2748074345</v>
      </c>
      <c r="S198" s="25">
        <f t="shared" ca="1" si="7"/>
        <v>5291564.2398823136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1368696.5742423302</v>
      </c>
      <c r="R199" s="25">
        <f t="array" aca="1" ref="R199" ca="1">INDEX('Lorri 401b'!L:L,MATCH('Retirement Calculator'!A199,'Lorri 401b'!N:N,0),0)</f>
        <v>3914739.7045065761</v>
      </c>
      <c r="S199" s="25">
        <f t="shared" ca="1" si="7"/>
        <v>5283436.2787489062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1365968.8651146453</v>
      </c>
      <c r="R200" s="25">
        <f t="array" aca="1" ref="R200" ca="1">INDEX('Lorri 401b'!L:L,MATCH('Retirement Calculator'!A200,'Lorri 401b'!N:N,0),0)</f>
        <v>3909305.5859961305</v>
      </c>
      <c r="S200" s="25">
        <f t="shared" ca="1" si="7"/>
        <v>5275274.4511107756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1363229.7905322618</v>
      </c>
      <c r="R201" s="25">
        <f t="array" aca="1" ref="R201" ca="1">INDEX('Lorri 401b'!L:L,MATCH('Retirement Calculator'!A201,'Lorri 401b'!N:N,0),0)</f>
        <v>3903848.8253252245</v>
      </c>
      <c r="S201" s="25">
        <f t="shared" ca="1" si="7"/>
        <v>5267078.6158574866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1360479.3031391185</v>
      </c>
      <c r="R202" s="25">
        <f t="array" aca="1" ref="R202" ca="1">INDEX('Lorri 401b'!L:L,MATCH('Retirement Calculator'!A202,'Lorri 401b'!N:N,0),0)</f>
        <v>3898369.3281515236</v>
      </c>
      <c r="S202" s="25">
        <f t="shared" ca="1" si="7"/>
        <v>5258848.6312906425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1357717.3553818371</v>
      </c>
      <c r="R203" s="25">
        <f t="array" aca="1" ref="R203" ca="1">INDEX('Lorri 401b'!L:L,MATCH('Retirement Calculator'!A203,'Lorri 401b'!N:N,0),0)</f>
        <v>3892866.9997395985</v>
      </c>
      <c r="S203" s="25">
        <f t="shared" ca="1" si="7"/>
        <v>5250584.3551214356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1354943.8995089002</v>
      </c>
      <c r="R204" s="25">
        <f t="array" aca="1" ref="R204" ca="1">INDEX('Lorri 401b'!L:L,MATCH('Retirement Calculator'!A204,'Lorri 401b'!N:N,0),0)</f>
        <v>3887341.7449592906</v>
      </c>
      <c r="S204" s="25">
        <f t="shared" ca="1" si="7"/>
        <v>5242285.6444681911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1352158.8875698263</v>
      </c>
      <c r="R205" s="25">
        <f t="array" aca="1" ref="R205" ca="1">INDEX('Lorri 401b'!L:L,MATCH('Retirement Calculator'!A205,'Lorri 401b'!N:N,0),0)</f>
        <v>3881793.4682840649</v>
      </c>
      <c r="S205" s="25">
        <f t="shared" ca="1" si="7"/>
        <v>5233952.355853891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1349362.2714143395</v>
      </c>
      <c r="R206" s="25">
        <f t="array" aca="1" ref="R206" ca="1">INDEX('Lorri 401b'!L:L,MATCH('Retirement Calculator'!A206,'Lorri 401b'!N:N,0),0)</f>
        <v>3876222.0737893591</v>
      </c>
      <c r="S206" s="25">
        <f t="shared" ca="1" si="7"/>
        <v>5225584.3452036986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1346554.0026915383</v>
      </c>
      <c r="R207" s="25">
        <f t="array" aca="1" ref="R207" ca="1">INDEX('Lorri 401b'!L:L,MATCH('Retirement Calculator'!A207,'Lorri 401b'!N:N,0),0)</f>
        <v>3870627.4651509253</v>
      </c>
      <c r="S207" s="25">
        <f t="shared" ca="1" si="7"/>
        <v>5217181.4678424634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1343734.0328490585</v>
      </c>
      <c r="R208" s="25">
        <f t="array" aca="1" ref="R208" ca="1">INDEX('Lorri 401b'!L:L,MATCH('Retirement Calculator'!A208,'Lorri 401b'!N:N,0),0)</f>
        <v>3865009.5456431648</v>
      </c>
      <c r="S208" s="25">
        <f t="shared" ca="1" si="7"/>
        <v>5208743.5784922233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1340902.3131322351</v>
      </c>
      <c r="R209" s="25">
        <f t="array" aca="1" ref="R209" ca="1">INDEX('Lorri 401b'!L:L,MATCH('Retirement Calculator'!A209,'Lorri 401b'!N:N,0),0)</f>
        <v>3859368.2181374552</v>
      </c>
      <c r="S209" s="25">
        <f t="shared" ca="1" si="7"/>
        <v>5200270.53126969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1338058.7945832582</v>
      </c>
      <c r="R210" s="25">
        <f t="array" aca="1" ref="R210" ca="1">INDEX('Lorri 401b'!L:L,MATCH('Retirement Calculator'!A210,'Lorri 401b'!N:N,0),0)</f>
        <v>3853703.3851004718</v>
      </c>
      <c r="S210" s="25">
        <f t="shared" ca="1" si="7"/>
        <v>5191762.17968373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1335203.4280403273</v>
      </c>
      <c r="R211" s="25">
        <f t="array" aca="1" ref="R211" ca="1">INDEX('Lorri 401b'!L:L,MATCH('Retirement Calculator'!A211,'Lorri 401b'!N:N,0),0)</f>
        <v>3848014.9485925008</v>
      </c>
      <c r="S211" s="25">
        <f t="shared" ca="1" si="7"/>
        <v>5183218.3766328283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1332336.1641368009</v>
      </c>
      <c r="R212" s="25">
        <f t="array" aca="1" ref="R212" ca="1">INDEX('Lorri 401b'!L:L,MATCH('Retirement Calculator'!A212,'Lorri 401b'!N:N,0),0)</f>
        <v>3842302.8102657464</v>
      </c>
      <c r="S212" s="25">
        <f t="shared" ca="1" si="7"/>
        <v>5174638.9744025469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1329456.9533003431</v>
      </c>
      <c r="R213" s="25">
        <f t="array" aca="1" ref="R213" ca="1">INDEX('Lorri 401b'!L:L,MATCH('Retirement Calculator'!A213,'Lorri 401b'!N:N,0),0)</f>
        <v>3836566.8713626307</v>
      </c>
      <c r="S213" s="25">
        <f t="shared" ca="1" si="7"/>
        <v>5166023.8246629741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1326565.7457520668</v>
      </c>
      <c r="R214" s="25">
        <f t="array" aca="1" ref="R214" ca="1">INDEX('Lorri 401b'!L:L,MATCH('Retirement Calculator'!A214,'Lorri 401b'!N:N,0),0)</f>
        <v>3830807.0327140857</v>
      </c>
      <c r="S214" s="25">
        <f t="shared" ca="1" si="7"/>
        <v>5157372.778466152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1323662.4915056727</v>
      </c>
      <c r="R215" s="25">
        <f t="array" aca="1" ref="R215" ca="1">INDEX('Lorri 401b'!L:L,MATCH('Retirement Calculator'!A215,'Lorri 401b'!N:N,0),0)</f>
        <v>3825023.1947378381</v>
      </c>
      <c r="S215" s="25">
        <f t="shared" ca="1" si="7"/>
        <v>5148685.6862435108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1320747.1403665852</v>
      </c>
      <c r="R216" s="25">
        <f t="array" aca="1" ref="R216" ca="1">INDEX('Lorri 401b'!L:L,MATCH('Retirement Calculator'!A216,'Lorri 401b'!N:N,0),0)</f>
        <v>3819215.2574366895</v>
      </c>
      <c r="S216" s="25">
        <f t="shared" ca="1" si="7"/>
        <v>5139962.3978032749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1317819.6419310849</v>
      </c>
      <c r="R217" s="25">
        <f t="array" aca="1" ref="R217" ca="1">INDEX('Lorri 401b'!L:L,MATCH('Retirement Calculator'!A217,'Lorri 401b'!N:N,0),0)</f>
        <v>3813383.1203967859</v>
      </c>
      <c r="S217" s="25">
        <f t="shared" ca="1" si="7"/>
        <v>5131202.7623278704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1314879.9455854367</v>
      </c>
      <c r="R218" s="25">
        <f t="array" aca="1" ref="R218" ca="1">INDEX('Lorri 401b'!L:L,MATCH('Retirement Calculator'!A218,'Lorri 401b'!N:N,0),0)</f>
        <v>3807526.6827858831</v>
      </c>
      <c r="S218" s="25">
        <f t="shared" ca="1" si="7"/>
        <v>5122406.6283713197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1311928.0005050148</v>
      </c>
      <c r="R219" s="25">
        <f t="array" aca="1" ref="R219" ca="1">INDEX('Lorri 401b'!L:L,MATCH('Retirement Calculator'!A219,'Lorri 401b'!N:N,0),0)</f>
        <v>3801645.8433516012</v>
      </c>
      <c r="S219" s="25">
        <f t="shared" ca="1" si="7"/>
        <v>5113573.8438566159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1308963.7556534247</v>
      </c>
      <c r="R220" s="25">
        <f t="array" aca="1" ref="R220" ca="1">INDEX('Lorri 401b'!L:L,MATCH('Retirement Calculator'!A220,'Lorri 401b'!N:N,0),0)</f>
        <v>3795740.5004196768</v>
      </c>
      <c r="S220" s="25">
        <f t="shared" ca="1" si="7"/>
        <v>5104704.2560731014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1305987.1597816194</v>
      </c>
      <c r="R221" s="25">
        <f t="array" aca="1" ref="R221" ca="1">INDEX('Lorri 401b'!L:L,MATCH('Retirement Calculator'!A221,'Lorri 401b'!N:N,0),0)</f>
        <v>3789810.5518922023</v>
      </c>
      <c r="S221" s="25">
        <f t="shared" ca="1" si="7"/>
        <v>5095797.7116738223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1302998.161427015</v>
      </c>
      <c r="R222" s="25">
        <f t="array" aca="1" ref="R222" ca="1">INDEX('Lorri 401b'!L:L,MATCH('Retirement Calculator'!A222,'Lorri 401b'!N:N,0),0)</f>
        <v>3783855.8952458636</v>
      </c>
      <c r="S222" s="25">
        <f t="shared" ca="1" si="7"/>
        <v>5086854.0566728786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1299996.7089125998</v>
      </c>
      <c r="R223" s="25">
        <f t="array" aca="1" ref="R223" ca="1">INDEX('Lorri 401b'!L:L,MATCH('Retirement Calculator'!A223,'Lorri 401b'!N:N,0),0)</f>
        <v>3777876.4275301653</v>
      </c>
      <c r="S223" s="25">
        <f t="shared" ca="1" si="7"/>
        <v>5077873.1364427656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1296982.7503460413</v>
      </c>
      <c r="R224" s="25">
        <f t="array" aca="1" ref="R224" ca="1">INDEX('Lorri 401b'!L:L,MATCH('Retirement Calculator'!A224,'Lorri 401b'!N:N,0),0)</f>
        <v>3771872.0453656516</v>
      </c>
      <c r="S224" s="25">
        <f t="shared" ca="1" si="7"/>
        <v>5068854.7957116924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1293956.2336187887</v>
      </c>
      <c r="R225" s="25">
        <f t="array" aca="1" ref="R225" ca="1">INDEX('Lorri 401b'!L:L,MATCH('Retirement Calculator'!A225,'Lorri 401b'!N:N,0),0)</f>
        <v>3765842.6449421188</v>
      </c>
      <c r="S225" s="25">
        <f t="shared" ca="1" si="7"/>
        <v>5059798.8785609072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1290917.1064051725</v>
      </c>
      <c r="R226" s="25">
        <f t="array" aca="1" ref="R226" ca="1">INDEX('Lorri 401b'!L:L,MATCH('Retirement Calculator'!A226,'Lorri 401b'!N:N,0),0)</f>
        <v>3759788.1220168215</v>
      </c>
      <c r="S226" s="25">
        <f t="shared" ca="1" si="7"/>
        <v>5050705.2284219936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1287865.3161614996</v>
      </c>
      <c r="R227" s="25">
        <f t="array" aca="1" ref="R227" ca="1">INDEX('Lorri 401b'!L:L,MATCH('Retirement Calculator'!A227,'Lorri 401b'!N:N,0),0)</f>
        <v>3753708.3719126685</v>
      </c>
      <c r="S227" s="25">
        <f t="shared" ca="1" si="7"/>
        <v>5041573.6880741678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1284800.8101251447</v>
      </c>
      <c r="R228" s="25">
        <f t="array" aca="1" ref="R228" ca="1">INDEX('Lorri 401b'!L:L,MATCH('Retirement Calculator'!A228,'Lorri 401b'!N:N,0),0)</f>
        <v>3747603.289516415</v>
      </c>
      <c r="S228" s="25">
        <f t="shared" ca="1" si="7"/>
        <v>5032404.0996415596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1281723.5353136384</v>
      </c>
      <c r="R229" s="25">
        <f t="array" aca="1" ref="R229" ca="1">INDEX('Lorri 401b'!L:L,MATCH('Retirement Calculator'!A229,'Lorri 401b'!N:N,0),0)</f>
        <v>3741472.7692768439</v>
      </c>
      <c r="S229" s="25">
        <f t="shared" ca="1" si="7"/>
        <v>5023196.3045904823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1278633.4385237508</v>
      </c>
      <c r="R230" s="25">
        <f t="array" aca="1" ref="R230" ca="1">INDEX('Lorri 401b'!L:L,MATCH('Retirement Calculator'!A230,'Lorri 401b'!N:N,0),0)</f>
        <v>3735316.7052029413</v>
      </c>
      <c r="S230" s="25">
        <f t="shared" ca="1" si="7"/>
        <v>5013950.1437266916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1275530.466330572</v>
      </c>
      <c r="R231" s="25">
        <f t="array" aca="1" ref="R231" ca="1">INDEX('Lorri 401b'!L:L,MATCH('Retirement Calculator'!A231,'Lorri 401b'!N:N,0),0)</f>
        <v>3729134.9908620641</v>
      </c>
      <c r="S231" s="25">
        <f t="shared" ca="1" si="7"/>
        <v>5004665.4571926361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1272414.5650865883</v>
      </c>
      <c r="R232" s="25">
        <f t="array" aca="1" ref="R232" ca="1">INDEX('Lorri 401b'!L:L,MATCH('Retirement Calculator'!A232,'Lorri 401b'!N:N,0),0)</f>
        <v>3722927.5193780996</v>
      </c>
      <c r="S232" s="25">
        <f t="shared" ca="1" si="7"/>
        <v>4995342.0844646879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1269285.6809207546</v>
      </c>
      <c r="R233" s="25">
        <f t="array" aca="1" ref="R233" ca="1">INDEX('Lorri 401b'!L:L,MATCH('Retirement Calculator'!A233,'Lorri 401b'!N:N,0),0)</f>
        <v>3716694.1834296188</v>
      </c>
      <c r="S233" s="25">
        <f t="shared" ca="1" si="7"/>
        <v>4985979.8643503729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1266143.7597375633</v>
      </c>
      <c r="R234" s="25">
        <f t="array" aca="1" ref="R234" ca="1">INDEX('Lorri 401b'!L:L,MATCH('Retirement Calculator'!A234,'Lorri 401b'!N:N,0),0)</f>
        <v>3710434.8752480191</v>
      </c>
      <c r="S234" s="25">
        <f t="shared" ca="1" si="7"/>
        <v>4976578.6349855829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1262988.7472161087</v>
      </c>
      <c r="R235" s="25">
        <f t="array" aca="1" ref="R235" ca="1">INDEX('Lorri 401b'!L:L,MATCH('Retirement Calculator'!A235,'Lorri 401b'!N:N,0),0)</f>
        <v>3704149.4866156629</v>
      </c>
      <c r="S235" s="25">
        <f t="shared" ca="1" si="7"/>
        <v>4967138.2338317716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1259820.5888091482</v>
      </c>
      <c r="R236" s="25">
        <f t="array" aca="1" ref="R236" ca="1">INDEX('Lorri 401b'!L:L,MATCH('Retirement Calculator'!A236,'Lorri 401b'!N:N,0),0)</f>
        <v>3697837.9088640055</v>
      </c>
      <c r="S236" s="25">
        <f t="shared" ca="1" si="7"/>
        <v>4957658.4976731539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1256639.2297421584</v>
      </c>
      <c r="R237" s="25">
        <f t="array" aca="1" ref="R237" ca="1">INDEX('Lorri 401b'!L:L,MATCH('Retirement Calculator'!A237,'Lorri 401b'!N:N,0),0)</f>
        <v>3691500.0328717157</v>
      </c>
      <c r="S237" s="25">
        <f t="shared" ca="1" si="7"/>
        <v>4948139.2626138739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1253444.6150123896</v>
      </c>
      <c r="R238" s="25">
        <f t="array" aca="1" ref="R238" ca="1">INDEX('Lorri 401b'!L:L,MATCH('Retirement Calculator'!A238,'Lorri 401b'!N:N,0),0)</f>
        <v>3685135.7490627915</v>
      </c>
      <c r="S238" s="25">
        <f t="shared" ca="1" si="7"/>
        <v>4938580.3640751811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1250236.6893879136</v>
      </c>
      <c r="R239" s="25">
        <f t="array" aca="1" ref="R239" ca="1">INDEX('Lorri 401b'!L:L,MATCH('Retirement Calculator'!A239,'Lorri 401b'!N:N,0),0)</f>
        <v>3678744.9474046635</v>
      </c>
      <c r="S239" s="25">
        <f t="shared" ca="1" si="7"/>
        <v>4928981.6367925769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1247015.3974066689</v>
      </c>
      <c r="R240" s="25">
        <f t="array" aca="1" ref="R240" ca="1">INDEX('Lorri 401b'!L:L,MATCH('Retirement Calculator'!A240,'Lorri 401b'!N:N,0),0)</f>
        <v>3672327.5174062932</v>
      </c>
      <c r="S240" s="25">
        <f t="shared" ca="1" si="7"/>
        <v>4919342.9148129616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1243780.6833755022</v>
      </c>
      <c r="R241" s="25">
        <f t="array" aca="1" ref="R241" ca="1">INDEX('Lorri 401b'!L:L,MATCH('Retirement Calculator'!A241,'Lorri 401b'!N:N,0),0)</f>
        <v>3665883.3481162633</v>
      </c>
      <c r="S241" s="25">
        <f t="shared" ca="1" si="7"/>
        <v>4909664.0314917658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1240532.4913692058</v>
      </c>
      <c r="R242" s="25">
        <f t="array" aca="1" ref="R242" ca="1">INDEX('Lorri 401b'!L:L,MATCH('Retirement Calculator'!A242,'Lorri 401b'!N:N,0),0)</f>
        <v>3659412.3281208579</v>
      </c>
      <c r="S242" s="25">
        <f t="shared" ca="1" si="7"/>
        <v>4899944.8194900639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1237270.7652295497</v>
      </c>
      <c r="R243" s="25">
        <f t="array" aca="1" ref="R243" ca="1">INDEX('Lorri 401b'!L:L,MATCH('Retirement Calculator'!A243,'Lorri 401b'!N:N,0),0)</f>
        <v>3652914.3455421384</v>
      </c>
      <c r="S243" s="25">
        <f t="shared" ca="1" si="7"/>
        <v>4890185.1107716877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1233995.4485643117</v>
      </c>
      <c r="R244" s="25">
        <f t="array" aca="1" ref="R244" ca="1">INDEX('Lorri 401b'!L:L,MATCH('Retirement Calculator'!A244,'Lorri 401b'!N:N,0),0)</f>
        <v>3646389.2880360079</v>
      </c>
      <c r="S244" s="25">
        <f t="shared" ca="1" si="7"/>
        <v>4880384.7366003199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1230706.484746302</v>
      </c>
      <c r="R245" s="25">
        <f t="array" aca="1" ref="R245" ca="1">INDEX('Lorri 401b'!L:L,MATCH('Retirement Calculator'!A245,'Lorri 401b'!N:N,0),0)</f>
        <v>3639837.0427902685</v>
      </c>
      <c r="S245" s="25">
        <f t="shared" ca="1" si="7"/>
        <v>4870543.527536571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1227403.8169123838</v>
      </c>
      <c r="R246" s="25">
        <f t="array" aca="1" ref="R246" ca="1">INDEX('Lorri 401b'!L:L,MATCH('Retirement Calculator'!A246,'Lorri 401b'!N:N,0),0)</f>
        <v>3633257.4965226715</v>
      </c>
      <c r="S246" s="25">
        <f t="shared" ca="1" si="7"/>
        <v>4860661.3134350553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1224087.387962491</v>
      </c>
      <c r="R247" s="25">
        <f t="array" aca="1" ref="R247" ca="1">INDEX('Lorri 401b'!L:L,MATCH('Retirement Calculator'!A247,'Lorri 401b'!N:N,0),0)</f>
        <v>3626650.5354789598</v>
      </c>
      <c r="S247" s="25">
        <f t="shared" ca="1" si="7"/>
        <v>4850737.923441451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1220757.1405586402</v>
      </c>
      <c r="R248" s="25">
        <f t="array" aca="1" ref="R248" ca="1">INDEX('Lorri 401b'!L:L,MATCH('Retirement Calculator'!A248,'Lorri 401b'!N:N,0),0)</f>
        <v>3620016.0454308991</v>
      </c>
      <c r="S248" s="25">
        <f t="shared" ca="1" si="7"/>
        <v>4840773.1859895391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1217413.0171239402</v>
      </c>
      <c r="R249" s="25">
        <f t="array" aca="1" ref="R249" ca="1">INDEX('Lorri 401b'!L:L,MATCH('Retirement Calculator'!A249,'Lorri 401b'!N:N,0),0)</f>
        <v>3613353.9116743049</v>
      </c>
      <c r="S249" s="25">
        <f t="shared" ca="1" si="7"/>
        <v>4830766.9287982453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1214054.9598415955</v>
      </c>
      <c r="R250" s="25">
        <f t="array" aca="1" ref="R250" ca="1">INDEX('Lorri 401b'!L:L,MATCH('Retirement Calculator'!A250,'Lorri 401b'!N:N,0),0)</f>
        <v>3606664.019027058</v>
      </c>
      <c r="S250" s="25">
        <f t="shared" ca="1" si="7"/>
        <v>4820718.978868654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1210682.9106539078</v>
      </c>
      <c r="R251" s="25">
        <f t="array" aca="1" ref="R251" ca="1">INDEX('Lorri 401b'!L:L,MATCH('Retirement Calculator'!A251,'Lorri 401b'!N:N,0),0)</f>
        <v>3599946.2518271147</v>
      </c>
      <c r="S251" s="25">
        <f t="shared" ca="1" si="7"/>
        <v>4810629.162481023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1207296.8112612714</v>
      </c>
      <c r="R252" s="25">
        <f t="array" aca="1" ref="R252" ca="1">INDEX('Lorri 401b'!L:L,MATCH('Retirement Calculator'!A252,'Lorri 401b'!N:N,0),0)</f>
        <v>3593200.4939305047</v>
      </c>
      <c r="S252" s="25">
        <f t="shared" ca="1" si="7"/>
        <v>4800497.3051917758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1203896.6031211657</v>
      </c>
      <c r="R253" s="25">
        <f t="array" aca="1" ref="R253" ca="1">INDEX('Lorri 401b'!L:L,MATCH('Retirement Calculator'!A253,'Lorri 401b'!N:N,0),0)</f>
        <v>3586426.6287093256</v>
      </c>
      <c r="S253" s="25">
        <f t="shared" ca="1" si="7"/>
        <v>4790323.2318304908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1200482.2274471428</v>
      </c>
      <c r="R254" s="25">
        <f t="array" aca="1" ref="R254" ca="1">INDEX('Lorri 401b'!L:L,MATCH('Retirement Calculator'!A254,'Lorri 401b'!N:N,0),0)</f>
        <v>3579624.539049725</v>
      </c>
      <c r="S254" s="25">
        <f t="shared" ca="1" si="7"/>
        <v>4780106.7664968679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1197053.6252078116</v>
      </c>
      <c r="R255" s="25">
        <f t="array" aca="1" ref="R255" ca="1">INDEX('Lorri 401b'!L:L,MATCH('Retirement Calculator'!A255,'Lorri 401b'!N:N,0),0)</f>
        <v>3572794.1073498758</v>
      </c>
      <c r="S255" s="25">
        <f t="shared" ca="1" si="7"/>
        <v>4769847.7325576879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1193610.7371258163</v>
      </c>
      <c r="R256" s="25">
        <f t="array" aca="1" ref="R256" ca="1">INDEX('Lorri 401b'!L:L,MATCH('Retirement Calculator'!A256,'Lorri 401b'!N:N,0),0)</f>
        <v>3565935.2155179442</v>
      </c>
      <c r="S256" s="25">
        <f t="shared" ca="1" si="7"/>
        <v>4759545.9526437605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1190153.5036768129</v>
      </c>
      <c r="R257" s="25">
        <f t="array" aca="1" ref="R257" ca="1">INDEX('Lorri 401b'!L:L,MATCH('Retirement Calculator'!A257,'Lorri 401b'!N:N,0),0)</f>
        <v>3559047.744970046</v>
      </c>
      <c r="S257" s="25">
        <f t="shared" ca="1" si="7"/>
        <v>4749201.2486468591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1186681.8650884384</v>
      </c>
      <c r="R258" s="25">
        <f t="array" aca="1" ref="R258" ca="1">INDEX('Lorri 401b'!L:L,MATCH('Retirement Calculator'!A258,'Lorri 401b'!N:N,0),0)</f>
        <v>3552131.5766281984</v>
      </c>
      <c r="S258" s="25">
        <f t="shared" ca="1" si="7"/>
        <v>4738813.4417166365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1183195.7613392791</v>
      </c>
      <c r="R259" s="25">
        <f t="array" aca="1" ref="R259" ca="1">INDEX('Lorri 401b'!L:L,MATCH('Retirement Calculator'!A259,'Lorri 401b'!N:N,0),0)</f>
        <v>3545186.5909182597</v>
      </c>
      <c r="S259" s="25">
        <f t="shared" ca="1" si="7"/>
        <v>4728382.3522575386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1179695.1321578317</v>
      </c>
      <c r="R260" s="25">
        <f t="array" aca="1" ref="R260" ca="1">INDEX('Lorri 401b'!L:L,MATCH('Retirement Calculator'!A260,'Lorri 401b'!N:N,0),0)</f>
        <v>3538212.6677678628</v>
      </c>
      <c r="S260" s="25">
        <f t="shared" ca="1" si="7"/>
        <v>4717907.7999256942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1176179.9170214615</v>
      </c>
      <c r="R261" s="25">
        <f t="array" aca="1" ref="R261" ca="1">INDEX('Lorri 401b'!L:L,MATCH('Retirement Calculator'!A261,'Lorri 401b'!N:N,0),0)</f>
        <v>3531209.6866043392</v>
      </c>
      <c r="S261" s="25">
        <f t="shared" ca="1" si="7"/>
        <v>4707389.6036258005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1172650.0551553564</v>
      </c>
      <c r="R262" s="25">
        <f t="array" aca="1" ref="R262" ca="1">INDEX('Lorri 401b'!L:L,MATCH('Retirement Calculator'!A262,'Lorri 401b'!N:N,0),0)</f>
        <v>3524177.5263526342</v>
      </c>
      <c r="S262" s="25">
        <f t="shared" ca="1" si="7"/>
        <v>4696827.5815079901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1169105.4855314759</v>
      </c>
      <c r="R263" s="25">
        <f t="array" aca="1" ref="R263" ca="1">INDEX('Lorri 401b'!L:L,MATCH('Retirement Calculator'!A263,'Lorri 401b'!N:N,0),0)</f>
        <v>3517116.065433214</v>
      </c>
      <c r="S263" s="25">
        <f t="shared" ca="1" si="7"/>
        <v>4686221.5509646898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1165546.146867496</v>
      </c>
      <c r="R264" s="25">
        <f t="array" aca="1" ref="R264" ca="1">INDEX('Lorri 401b'!L:L,MATCH('Retirement Calculator'!A264,'Lorri 401b'!N:N,0),0)</f>
        <v>3510025.1817599628</v>
      </c>
      <c r="S264" s="25">
        <f t="shared" ca="1" si="7"/>
        <v>4675571.3286274588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1161971.9776257495</v>
      </c>
      <c r="R265" s="25">
        <f t="array" aca="1" ref="R265" ca="1">INDEX('Lorri 401b'!L:L,MATCH('Retirement Calculator'!A265,'Lorri 401b'!N:N,0),0)</f>
        <v>3502904.752738073</v>
      </c>
      <c r="S265" s="25">
        <f t="shared" ca="1" si="7"/>
        <v>4664876.7303638225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1158382.9160121623</v>
      </c>
      <c r="R266" s="25">
        <f t="array" aca="1" ref="R266" ca="1">INDEX('Lorri 401b'!L:L,MATCH('Retirement Calculator'!A266,'Lorri 401b'!N:N,0),0)</f>
        <v>3495754.6552619254</v>
      </c>
      <c r="S266" s="25">
        <f t="shared" ref="S266:S520" ca="1" si="267">SUM(Q266:R266)</f>
        <v>4654137.5712740878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1154778.8999751853</v>
      </c>
      <c r="R267" s="25">
        <f t="array" aca="1" ref="R267" ca="1">INDEX('Lorri 401b'!L:L,MATCH('Retirement Calculator'!A267,'Lorri 401b'!N:N,0),0)</f>
        <v>3488574.7657129606</v>
      </c>
      <c r="S267" s="25">
        <f t="shared" ca="1" si="267"/>
        <v>4643353.6656881459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1151159.8672047209</v>
      </c>
      <c r="R268" s="25">
        <f t="array" aca="1" ref="R268" ca="1">INDEX('Lorri 401b'!L:L,MATCH('Retirement Calculator'!A268,'Lorri 401b'!N:N,0),0)</f>
        <v>3481364.9599575419</v>
      </c>
      <c r="S268" s="25">
        <f t="shared" ca="1" si="267"/>
        <v>4632524.827162263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1147525.7551310461</v>
      </c>
      <c r="R269" s="25">
        <f t="array" aca="1" ref="R269" ca="1">INDEX('Lorri 401b'!L:L,MATCH('Retirement Calculator'!A269,'Lorri 401b'!N:N,0),0)</f>
        <v>3474125.1133448086</v>
      </c>
      <c r="S269" s="25">
        <f t="shared" ca="1" si="267"/>
        <v>4621650.8684758544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1143876.5009237309</v>
      </c>
      <c r="R270" s="25">
        <f t="array" aca="1" ref="R270" ca="1">INDEX('Lorri 401b'!L:L,MATCH('Retirement Calculator'!A270,'Lorri 401b'!N:N,0),0)</f>
        <v>3466855.1007045223</v>
      </c>
      <c r="S270" s="25">
        <f t="shared" ca="1" si="267"/>
        <v>4610731.6016282532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1140212.041490552</v>
      </c>
      <c r="R271" s="25">
        <f t="array" aca="1" ref="R271" ca="1">INDEX('Lorri 401b'!L:L,MATCH('Retirement Calculator'!A271,'Lorri 401b'!N:N,0),0)</f>
        <v>3459554.7963449014</v>
      </c>
      <c r="S271" s="25">
        <f t="shared" ca="1" si="267"/>
        <v>4599766.8378354535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1136532.3134764016</v>
      </c>
      <c r="R272" s="25">
        <f t="array" aca="1" ref="R272" ca="1">INDEX('Lorri 401b'!L:L,MATCH('Retirement Calculator'!A272,'Lorri 401b'!N:N,0),0)</f>
        <v>3452224.0740504488</v>
      </c>
      <c r="S272" s="25">
        <f t="shared" ca="1" si="267"/>
        <v>4588756.3875268502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1132837.2532621922</v>
      </c>
      <c r="R273" s="25">
        <f t="array" aca="1" ref="R273" ca="1">INDEX('Lorri 401b'!L:L,MATCH('Retirement Calculator'!A273,'Lorri 401b'!N:N,0),0)</f>
        <v>3444862.8070797697</v>
      </c>
      <c r="S273" s="25">
        <f t="shared" ca="1" si="267"/>
        <v>4577700.0603419617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1129126.7969637569</v>
      </c>
      <c r="R274" s="25">
        <f t="array" aca="1" ref="R274" ca="1">INDEX('Lorri 401b'!L:L,MATCH('Retirement Calculator'!A274,'Lorri 401b'!N:N,0),0)</f>
        <v>3437470.8681633789</v>
      </c>
      <c r="S274" s="25">
        <f t="shared" ca="1" si="267"/>
        <v>4566597.6651271358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1125400.8804307447</v>
      </c>
      <c r="R275" s="25">
        <f t="array" aca="1" ref="R275" ca="1">INDEX('Lorri 401b'!L:L,MATCH('Retirement Calculator'!A275,'Lorri 401b'!N:N,0),0)</f>
        <v>3430048.1295015034</v>
      </c>
      <c r="S275" s="25">
        <f t="shared" ca="1" si="267"/>
        <v>4555449.0099322479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1121659.4392455118</v>
      </c>
      <c r="R276" s="25">
        <f t="array" aca="1" ref="R276" ca="1">INDEX('Lorri 401b'!L:L,MATCH('Retirement Calculator'!A276,'Lorri 401b'!N:N,0),0)</f>
        <v>3422594.4627618701</v>
      </c>
      <c r="S276" s="25">
        <f t="shared" ca="1" si="267"/>
        <v>4544253.9020073824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1117902.4087220069</v>
      </c>
      <c r="R277" s="25">
        <f t="array" aca="1" ref="R277" ca="1">INDEX('Lorri 401b'!L:L,MATCH('Retirement Calculator'!A277,'Lorri 401b'!N:N,0),0)</f>
        <v>3415109.7390774884</v>
      </c>
      <c r="S277" s="25">
        <f t="shared" ca="1" si="267"/>
        <v>4533012.1477994956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1114129.7239046542</v>
      </c>
      <c r="R278" s="25">
        <f t="array" aca="1" ref="R278" ca="1">INDEX('Lorri 401b'!L:L,MATCH('Retirement Calculator'!A278,'Lorri 401b'!N:N,0),0)</f>
        <v>3407593.8290444217</v>
      </c>
      <c r="S278" s="25">
        <f t="shared" ca="1" si="267"/>
        <v>4521723.5529490756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1110341.3195672291</v>
      </c>
      <c r="R279" s="25">
        <f t="array" aca="1" ref="R279" ca="1">INDEX('Lorri 401b'!L:L,MATCH('Retirement Calculator'!A279,'Lorri 401b'!N:N,0),0)</f>
        <v>3400046.6027195505</v>
      </c>
      <c r="S279" s="25">
        <f t="shared" ca="1" si="267"/>
        <v>4510387.9222867796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1106537.1302117314</v>
      </c>
      <c r="R280" s="25">
        <f t="array" aca="1" ref="R280" ca="1">INDEX('Lorri 401b'!L:L,MATCH('Retirement Calculator'!A280,'Lorri 401b'!N:N,0),0)</f>
        <v>3392467.9296183256</v>
      </c>
      <c r="S280" s="25">
        <f t="shared" ca="1" si="267"/>
        <v>4499005.0598300565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1102717.0900672525</v>
      </c>
      <c r="R281" s="25">
        <f t="array" aca="1" ref="R281" ca="1">INDEX('Lorri 401b'!L:L,MATCH('Retirement Calculator'!A281,'Lorri 401b'!N:N,0),0)</f>
        <v>3384857.6787125124</v>
      </c>
      <c r="S281" s="25">
        <f t="shared" ca="1" si="267"/>
        <v>4487574.7687797649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1098881.1330888383</v>
      </c>
      <c r="R282" s="25">
        <f t="array" aca="1" ref="R282" ca="1">INDEX('Lorri 401b'!L:L,MATCH('Retirement Calculator'!A282,'Lorri 401b'!N:N,0),0)</f>
        <v>3377215.7184279249</v>
      </c>
      <c r="S282" s="25">
        <f t="shared" ca="1" si="267"/>
        <v>4476096.8515167627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1095029.1929563475</v>
      </c>
      <c r="R283" s="25">
        <f t="array" aca="1" ref="R283" ca="1">INDEX('Lorri 401b'!L:L,MATCH('Retirement Calculator'!A283,'Lorri 401b'!N:N,0),0)</f>
        <v>3369541.9166421518</v>
      </c>
      <c r="S283" s="25">
        <f t="shared" ca="1" si="267"/>
        <v>4464571.1095984988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1091161.2030733046</v>
      </c>
      <c r="R284" s="25">
        <f t="array" aca="1" ref="R284" ca="1">INDEX('Lorri 401b'!L:L,MATCH('Retirement Calculator'!A284,'Lorri 401b'!N:N,0),0)</f>
        <v>3361836.1406822712</v>
      </c>
      <c r="S284" s="25">
        <f t="shared" ca="1" si="267"/>
        <v>4452997.3437555758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1087277.096565749</v>
      </c>
      <c r="R285" s="25">
        <f t="array" aca="1" ref="R285" ca="1">INDEX('Lorri 401b'!L:L,MATCH('Retirement Calculator'!A285,'Lorri 401b'!N:N,0),0)</f>
        <v>3354098.2573225577</v>
      </c>
      <c r="S285" s="25">
        <f t="shared" ca="1" si="267"/>
        <v>4441375.3538883068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1083376.8062810786</v>
      </c>
      <c r="R286" s="25">
        <f t="array" aca="1" ref="R286" ca="1">INDEX('Lorri 401b'!L:L,MATCH('Retirement Calculator'!A286,'Lorri 401b'!N:N,0),0)</f>
        <v>3346328.1327821789</v>
      </c>
      <c r="S286" s="25">
        <f t="shared" ca="1" si="267"/>
        <v>4429704.9390632575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1079460.2647868886</v>
      </c>
      <c r="R287" s="25">
        <f t="array" aca="1" ref="R287" ca="1">INDEX('Lorri 401b'!L:L,MATCH('Retirement Calculator'!A287,'Lorri 401b'!N:N,0),0)</f>
        <v>3338525.6327228816</v>
      </c>
      <c r="S287" s="25">
        <f t="shared" ca="1" si="267"/>
        <v>4417985.8975097705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1075527.4043698062</v>
      </c>
      <c r="R288" s="25">
        <f t="array" aca="1" ref="R288" ca="1">INDEX('Lorri 401b'!L:L,MATCH('Retirement Calculator'!A288,'Lorri 401b'!N:N,0),0)</f>
        <v>3330690.6222466705</v>
      </c>
      <c r="S288" s="25">
        <f t="shared" ca="1" si="267"/>
        <v>4406218.0266164765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1071578.1570343194</v>
      </c>
      <c r="R289" s="25">
        <f t="array" aca="1" ref="R289" ca="1">INDEX('Lorri 401b'!L:L,MATCH('Retirement Calculator'!A289,'Lorri 401b'!N:N,0),0)</f>
        <v>3322822.9658934753</v>
      </c>
      <c r="S289" s="25">
        <f t="shared" ca="1" si="267"/>
        <v>4394401.1229277942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1067612.4545016012</v>
      </c>
      <c r="R290" s="25">
        <f t="array" aca="1" ref="R290" ca="1">INDEX('Lorri 401b'!L:L,MATCH('Retirement Calculator'!A290,'Lorri 401b'!N:N,0),0)</f>
        <v>3314922.5276388084</v>
      </c>
      <c r="S290" s="25">
        <f t="shared" ca="1" si="267"/>
        <v>4382534.9821404098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1063630.22820833</v>
      </c>
      <c r="R291" s="25">
        <f t="array" aca="1" ref="R291" ca="1">INDEX('Lorri 401b'!L:L,MATCH('Retirement Calculator'!A291,'Lorri 401b'!N:N,0),0)</f>
        <v>3306989.1708914139</v>
      </c>
      <c r="S291" s="25">
        <f t="shared" ca="1" si="267"/>
        <v>4370619.3990997439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1059631.4093055036</v>
      </c>
      <c r="R292" s="25">
        <f t="array" aca="1" ref="R292" ca="1">INDEX('Lorri 401b'!L:L,MATCH('Retirement Calculator'!A292,'Lorri 401b'!N:N,0),0)</f>
        <v>3299022.7584909052</v>
      </c>
      <c r="S292" s="25">
        <f t="shared" ca="1" si="267"/>
        <v>4358654.1677964088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1055615.9286572488</v>
      </c>
      <c r="R293" s="25">
        <f t="array" aca="1" ref="R293" ca="1">INDEX('Lorri 401b'!L:L,MATCH('Retirement Calculator'!A293,'Lorri 401b'!N:N,0),0)</f>
        <v>3291023.1527053942</v>
      </c>
      <c r="S293" s="25">
        <f t="shared" ca="1" si="267"/>
        <v>4346639.0813626433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1051583.7168396262</v>
      </c>
      <c r="R294" s="25">
        <f t="array" aca="1" ref="R294" ca="1">INDEX('Lorri 401b'!L:L,MATCH('Retirement Calculator'!A294,'Lorri 401b'!N:N,0),0)</f>
        <v>3282990.2152291103</v>
      </c>
      <c r="S294" s="25">
        <f t="shared" ca="1" si="267"/>
        <v>4334573.9320687363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1047534.7041394302</v>
      </c>
      <c r="R295" s="25">
        <f t="array" aca="1" ref="R295" ca="1">INDEX('Lorri 401b'!L:L,MATCH('Retirement Calculator'!A295,'Lorri 401b'!N:N,0),0)</f>
        <v>3274923.8071800089</v>
      </c>
      <c r="S295" s="25">
        <f t="shared" ca="1" si="267"/>
        <v>4322458.5113194389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1043468.8205529834</v>
      </c>
      <c r="R296" s="25">
        <f t="array" aca="1" ref="R296" ca="1">INDEX('Lorri 401b'!L:L,MATCH('Retirement Calculator'!A296,'Lorri 401b'!N:N,0),0)</f>
        <v>3266823.7890973692</v>
      </c>
      <c r="S296" s="25">
        <f t="shared" ca="1" si="267"/>
        <v>4310292.609650353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1039385.9957849265</v>
      </c>
      <c r="R297" s="25">
        <f t="array" aca="1" ref="R297" ca="1">INDEX('Lorri 401b'!L:L,MATCH('Retirement Calculator'!A297,'Lorri 401b'!N:N,0),0)</f>
        <v>3258690.0209393855</v>
      </c>
      <c r="S297" s="25">
        <f t="shared" ca="1" si="267"/>
        <v>4298076.0167243117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1035286.1592470026</v>
      </c>
      <c r="R298" s="25">
        <f t="array" aca="1" ref="R298" ca="1">INDEX('Lorri 401b'!L:L,MATCH('Retirement Calculator'!A298,'Lorri 401b'!N:N,0),0)</f>
        <v>3250522.3620807435</v>
      </c>
      <c r="S298" s="25">
        <f t="shared" ca="1" si="267"/>
        <v>4285808.5213277461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1031169.2400568373</v>
      </c>
      <c r="R299" s="25">
        <f t="array" aca="1" ref="R299" ca="1">INDEX('Lorri 401b'!L:L,MATCH('Retirement Calculator'!A299,'Lorri 401b'!N:N,0),0)</f>
        <v>3242320.6713101906</v>
      </c>
      <c r="S299" s="25">
        <f t="shared" ca="1" si="267"/>
        <v>4273489.911367028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1027035.1670367131</v>
      </c>
      <c r="R300" s="25">
        <f t="array" aca="1" ref="R300" ca="1">INDEX('Lorri 401b'!L:L,MATCH('Retirement Calculator'!A300,'Lorri 401b'!N:N,0),0)</f>
        <v>3234084.8068280932</v>
      </c>
      <c r="S300" s="25">
        <f t="shared" ca="1" si="267"/>
        <v>4261119.9738648068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1022883.8687123383</v>
      </c>
      <c r="R301" s="25">
        <f t="array" aca="1" ref="R301" ca="1">INDEX('Lorri 401b'!L:L,MATCH('Retirement Calculator'!A301,'Lorri 401b'!N:N,0),0)</f>
        <v>3225814.6262439876</v>
      </c>
      <c r="S301" s="25">
        <f t="shared" ca="1" si="267"/>
        <v>4248698.4949563257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1018715.273311612</v>
      </c>
      <c r="R302" s="25">
        <f t="array" aca="1" ref="R302" ca="1">INDEX('Lorri 401b'!L:L,MATCH('Retirement Calculator'!A302,'Lorri 401b'!N:N,0),0)</f>
        <v>3217509.9865741148</v>
      </c>
      <c r="S302" s="25">
        <f t="shared" ca="1" si="267"/>
        <v>4236225.2598857265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1014529.3087633826</v>
      </c>
      <c r="R303" s="25">
        <f t="array" aca="1" ref="R303" ca="1">INDEX('Lorri 401b'!L:L,MATCH('Retirement Calculator'!A303,'Lorri 401b'!N:N,0),0)</f>
        <v>3209170.7442389508</v>
      </c>
      <c r="S303" s="25">
        <f t="shared" ca="1" si="267"/>
        <v>4223700.0530023333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1010325.9026962023</v>
      </c>
      <c r="R304" s="25">
        <f t="array" aca="1" ref="R304" ca="1">INDEX('Lorri 401b'!L:L,MATCH('Retirement Calculator'!A304,'Lorri 401b'!N:N,0),0)</f>
        <v>3200796.7550607235</v>
      </c>
      <c r="S304" s="25">
        <f t="shared" ca="1" si="267"/>
        <v>4211122.6577569256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1006104.9824370753</v>
      </c>
      <c r="R305" s="25">
        <f t="array" aca="1" ref="R305" ca="1">INDEX('Lorri 401b'!L:L,MATCH('Retirement Calculator'!A305,'Lorri 401b'!N:N,0),0)</f>
        <v>3192387.8742609201</v>
      </c>
      <c r="S305" s="25">
        <f t="shared" ca="1" si="267"/>
        <v>4198492.8566979952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1001866.475010202</v>
      </c>
      <c r="R306" s="25">
        <f t="array" aca="1" ref="R306" ca="1">INDEX('Lorri 401b'!L:L,MATCH('Retirement Calculator'!A306,'Lorri 401b'!N:N,0),0)</f>
        <v>3183943.9564577844</v>
      </c>
      <c r="S306" s="25">
        <f t="shared" ca="1" si="267"/>
        <v>4185810.4314679867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997610.30713571678</v>
      </c>
      <c r="R307" s="25">
        <f t="array" aca="1" ref="R307" ca="1">INDEX('Lorri 401b'!L:L,MATCH('Retirement Calculator'!A307,'Lorri 401b'!N:N,0),0)</f>
        <v>3175464.8556638025</v>
      </c>
      <c r="S307" s="25">
        <f t="shared" ca="1" si="267"/>
        <v>4173075.1627995195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993336.40522842121</v>
      </c>
      <c r="R308" s="25">
        <f t="array" aca="1" ref="R308" ca="1">INDEX('Lorri 401b'!L:L,MATCH('Retirement Calculator'!A308,'Lorri 401b'!N:N,0),0)</f>
        <v>3166950.4252831787</v>
      </c>
      <c r="S308" s="25">
        <f t="shared" ca="1" si="267"/>
        <v>4160286.8305115998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989044.69539651182</v>
      </c>
      <c r="R309" s="25">
        <f t="array" aca="1" ref="R309" ca="1">INDEX('Lorri 401b'!L:L,MATCH('Retirement Calculator'!A309,'Lorri 401b'!N:N,0),0)</f>
        <v>3158400.5181093025</v>
      </c>
      <c r="S309" s="25">
        <f t="shared" ca="1" si="267"/>
        <v>4147445.2135058143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984735.10344030289</v>
      </c>
      <c r="R310" s="25">
        <f t="array" aca="1" ref="R310" ca="1">INDEX('Lorri 401b'!L:L,MATCH('Retirement Calculator'!A310,'Lorri 401b'!N:N,0),0)</f>
        <v>3149814.9863222018</v>
      </c>
      <c r="S310" s="25">
        <f t="shared" ca="1" si="267"/>
        <v>4134550.0897625047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980407.55485094304</v>
      </c>
      <c r="R311" s="25">
        <f t="array" aca="1" ref="R311" ca="1">INDEX('Lorri 401b'!L:L,MATCH('Retirement Calculator'!A311,'Lorri 401b'!N:N,0),0)</f>
        <v>3141193.6814859882</v>
      </c>
      <c r="S311" s="25">
        <f t="shared" ca="1" si="267"/>
        <v>4121601.2363369311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976061.97480912751</v>
      </c>
      <c r="R312" s="25">
        <f t="array" aca="1" ref="R312" ca="1">INDEX('Lorri 401b'!L:L,MATCH('Retirement Calculator'!A312,'Lorri 401b'!N:N,0),0)</f>
        <v>3132536.4545462904</v>
      </c>
      <c r="S312" s="25">
        <f t="shared" ca="1" si="267"/>
        <v>4108598.4293554178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971698.28818380449</v>
      </c>
      <c r="R313" s="25">
        <f t="array" aca="1" ref="R313" ca="1">INDEX('Lorri 401b'!L:L,MATCH('Retirement Calculator'!A313,'Lorri 401b'!N:N,0),0)</f>
        <v>3123843.1558276769</v>
      </c>
      <c r="S313" s="25">
        <f t="shared" ca="1" si="267"/>
        <v>4095541.4440114815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967316.41953087586</v>
      </c>
      <c r="R314" s="25">
        <f t="array" aca="1" ref="R314" ca="1">INDEX('Lorri 401b'!L:L,MATCH('Retirement Calculator'!A314,'Lorri 401b'!N:N,0),0)</f>
        <v>3115113.6350310692</v>
      </c>
      <c r="S314" s="25">
        <f t="shared" ca="1" si="267"/>
        <v>4082430.0545619451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962916.29309189343</v>
      </c>
      <c r="R315" s="25">
        <f t="array" aca="1" ref="R315" ca="1">INDEX('Lorri 401b'!L:L,MATCH('Retirement Calculator'!A315,'Lorri 401b'!N:N,0),0)</f>
        <v>3106347.7412311425</v>
      </c>
      <c r="S315" s="25">
        <f t="shared" ca="1" si="267"/>
        <v>4069264.0343230357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958497.83279274858</v>
      </c>
      <c r="R316" s="25">
        <f t="array" aca="1" ref="R316" ca="1">INDEX('Lorri 401b'!L:L,MATCH('Retirement Calculator'!A316,'Lorri 401b'!N:N,0),0)</f>
        <v>3097545.3228737162</v>
      </c>
      <c r="S316" s="25">
        <f t="shared" ca="1" si="267"/>
        <v>4056043.1556664649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954060.96224235732</v>
      </c>
      <c r="R317" s="25">
        <f t="array" aca="1" ref="R317" ca="1">INDEX('Lorri 401b'!L:L,MATCH('Retirement Calculator'!A317,'Lorri 401b'!N:N,0),0)</f>
        <v>3088706.2277731337</v>
      </c>
      <c r="S317" s="25">
        <f t="shared" ca="1" si="267"/>
        <v>4042767.1900154911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949605.60473133938</v>
      </c>
      <c r="R318" s="25">
        <f t="array" aca="1" ref="R318" ca="1">INDEX('Lorri 401b'!L:L,MATCH('Retirement Calculator'!A318,'Lorri 401b'!N:N,0),0)</f>
        <v>3079830.3031096323</v>
      </c>
      <c r="S318" s="25">
        <f t="shared" ca="1" si="267"/>
        <v>4029435.9078409718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945131.68323069217</v>
      </c>
      <c r="R319" s="25">
        <f t="array" aca="1" ref="R319" ca="1">INDEX('Lorri 401b'!L:L,MATCH('Retirement Calculator'!A319,'Lorri 401b'!N:N,0),0)</f>
        <v>3070917.3954266994</v>
      </c>
      <c r="S319" s="25">
        <f t="shared" ca="1" si="267"/>
        <v>4016049.0786573915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940639.12039045896</v>
      </c>
      <c r="R320" s="25">
        <f t="array" aca="1" ref="R320" ca="1">INDEX('Lorri 401b'!L:L,MATCH('Retirement Calculator'!A320,'Lorri 401b'!N:N,0),0)</f>
        <v>3061967.3506284212</v>
      </c>
      <c r="S320" s="25">
        <f t="shared" ca="1" si="267"/>
        <v>4002606.4710188801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936127.8385383914</v>
      </c>
      <c r="R321" s="25">
        <f t="array" aca="1" ref="R321" ca="1">INDEX('Lorri 401b'!L:L,MATCH('Retirement Calculator'!A321,'Lorri 401b'!N:N,0),0)</f>
        <v>3052980.0139768166</v>
      </c>
      <c r="S321" s="25">
        <f t="shared" ca="1" si="267"/>
        <v>3989107.8525152081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931597.75967860688</v>
      </c>
      <c r="R322" s="25">
        <f t="array" aca="1" ref="R322" ca="1">INDEX('Lorri 401b'!L:L,MATCH('Retirement Calculator'!A322,'Lorri 401b'!N:N,0),0)</f>
        <v>3043955.2300891639</v>
      </c>
      <c r="S322" s="25">
        <f t="shared" ca="1" si="267"/>
        <v>3975552.9897677707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927048.80549023999</v>
      </c>
      <c r="R323" s="25">
        <f t="array" aca="1" ref="R323" ca="1">INDEX('Lorri 401b'!L:L,MATCH('Retirement Calculator'!A323,'Lorri 401b'!N:N,0),0)</f>
        <v>3034892.8429353125</v>
      </c>
      <c r="S323" s="25">
        <f t="shared" ca="1" si="267"/>
        <v>3961941.6484255525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922480.89732608828</v>
      </c>
      <c r="R324" s="25">
        <f t="array" aca="1" ref="R324" ca="1">INDEX('Lorri 401b'!L:L,MATCH('Retirement Calculator'!A324,'Lorri 401b'!N:N,0),0)</f>
        <v>3025792.6958349869</v>
      </c>
      <c r="S324" s="25">
        <f t="shared" ca="1" si="267"/>
        <v>3948273.5931610754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917893.9562112526</v>
      </c>
      <c r="R325" s="25">
        <f t="array" aca="1" ref="R325" ca="1">INDEX('Lorri 401b'!L:L,MATCH('Retirement Calculator'!A325,'Lorri 401b'!N:N,0),0)</f>
        <v>3016654.6314550764</v>
      </c>
      <c r="S325" s="25">
        <f t="shared" ca="1" si="267"/>
        <v>3934548.587666329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913287.90284177172</v>
      </c>
      <c r="R326" s="25">
        <f t="array" aca="1" ref="R326" ca="1">INDEX('Lorri 401b'!L:L,MATCH('Retirement Calculator'!A326,'Lorri 401b'!N:N,0),0)</f>
        <v>3007478.4918069164</v>
      </c>
      <c r="S326" s="25">
        <f t="shared" ca="1" si="267"/>
        <v>3920766.3946486879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908662.65758325136</v>
      </c>
      <c r="R327" s="25">
        <f t="array" aca="1" ref="R327" ca="1">INDEX('Lorri 401b'!L:L,MATCH('Retirement Calculator'!A327,'Lorri 401b'!N:N,0),0)</f>
        <v>2998264.1182435555</v>
      </c>
      <c r="S327" s="25">
        <f t="shared" ca="1" si="267"/>
        <v>3906926.7758268071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904018.14046948717</v>
      </c>
      <c r="R328" s="25">
        <f t="array" aca="1" ref="R328" ca="1">INDEX('Lorri 401b'!L:L,MATCH('Retirement Calculator'!A328,'Lorri 401b'!N:N,0),0)</f>
        <v>2989011.3514570142</v>
      </c>
      <c r="S328" s="25">
        <f t="shared" ca="1" si="267"/>
        <v>3893029.4919265015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899354.27120108227</v>
      </c>
      <c r="R329" s="25">
        <f t="array" aca="1" ref="R329" ca="1">INDEX('Lorri 401b'!L:L,MATCH('Retirement Calculator'!A329,'Lorri 401b'!N:N,0),0)</f>
        <v>2979720.0314755291</v>
      </c>
      <c r="S329" s="25">
        <f t="shared" ca="1" si="267"/>
        <v>3879074.3026766116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894670.969144059</v>
      </c>
      <c r="R330" s="25">
        <f t="array" aca="1" ref="R330" ca="1">INDEX('Lorri 401b'!L:L,MATCH('Retirement Calculator'!A330,'Lorri 401b'!N:N,0),0)</f>
        <v>2970389.9976607873</v>
      </c>
      <c r="S330" s="25">
        <f t="shared" ca="1" si="267"/>
        <v>3865060.9668048462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889968.15332846483</v>
      </c>
      <c r="R331" s="25">
        <f t="array" aca="1" ref="R331" ca="1">INDEX('Lorri 401b'!L:L,MATCH('Retirement Calculator'!A331,'Lorri 401b'!N:N,0),0)</f>
        <v>2961021.0887051509</v>
      </c>
      <c r="S331" s="25">
        <f t="shared" ca="1" si="267"/>
        <v>3850989.2420336157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885245.74244697229</v>
      </c>
      <c r="R332" s="25">
        <f t="array" aca="1" ref="R332" ca="1">INDEX('Lorri 401b'!L:L,MATCH('Retirement Calculator'!A332,'Lorri 401b'!N:N,0),0)</f>
        <v>2951613.1426288662</v>
      </c>
      <c r="S332" s="25">
        <f t="shared" ca="1" si="267"/>
        <v>3836858.8850758383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880503.65485347353</v>
      </c>
      <c r="R333" s="25">
        <f t="array" aca="1" ref="R333" ca="1">INDEX('Lorri 401b'!L:L,MATCH('Retirement Calculator'!A333,'Lorri 401b'!N:N,0),0)</f>
        <v>2942165.9967772635</v>
      </c>
      <c r="S333" s="25">
        <f t="shared" ca="1" si="267"/>
        <v>3822669.6516307369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875741.80856166861</v>
      </c>
      <c r="R334" s="25">
        <f t="array" aca="1" ref="R334" ca="1">INDEX('Lorri 401b'!L:L,MATCH('Retirement Calculator'!A334,'Lorri 401b'!N:N,0),0)</f>
        <v>2932679.4878179459</v>
      </c>
      <c r="S334" s="25">
        <f t="shared" ca="1" si="267"/>
        <v>3808421.2963796146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870960.12124364777</v>
      </c>
      <c r="R335" s="25">
        <f t="array" aca="1" ref="R335" ca="1">INDEX('Lorri 401b'!L:L,MATCH('Retirement Calculator'!A335,'Lorri 401b'!N:N,0),0)</f>
        <v>2923153.4517379645</v>
      </c>
      <c r="S335" s="25">
        <f t="shared" ca="1" si="267"/>
        <v>3794113.5729816123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866158.51022846857</v>
      </c>
      <c r="R336" s="25">
        <f t="array" aca="1" ref="R336" ca="1">INDEX('Lorri 401b'!L:L,MATCH('Retirement Calculator'!A336,'Lorri 401b'!N:N,0),0)</f>
        <v>2913587.7238409831</v>
      </c>
      <c r="S336" s="25">
        <f t="shared" ca="1" si="267"/>
        <v>3779746.2340694517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861336.89250072604</v>
      </c>
      <c r="R337" s="25">
        <f t="array" aca="1" ref="R337" ca="1">INDEX('Lorri 401b'!L:L,MATCH('Retirement Calculator'!A337,'Lorri 401b'!N:N,0),0)</f>
        <v>2903982.1387444311</v>
      </c>
      <c r="S337" s="25">
        <f t="shared" ca="1" si="267"/>
        <v>3765319.0312451571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856495.18469911802</v>
      </c>
      <c r="R338" s="25">
        <f t="array" aca="1" ref="R338" ca="1">INDEX('Lorri 401b'!L:L,MATCH('Retirement Calculator'!A338,'Lorri 401b'!N:N,0),0)</f>
        <v>2894336.5303766434</v>
      </c>
      <c r="S338" s="25">
        <f t="shared" ca="1" si="267"/>
        <v>3750831.7150757615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851633.30311500328</v>
      </c>
      <c r="R339" s="25">
        <f t="array" aca="1" ref="R339" ca="1">INDEX('Lorri 401b'!L:L,MATCH('Retirement Calculator'!A339,'Lorri 401b'!N:N,0),0)</f>
        <v>2884650.7319739899</v>
      </c>
      <c r="S339" s="25">
        <f t="shared" ca="1" si="267"/>
        <v>3736284.0350889931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846751.16369095468</v>
      </c>
      <c r="R340" s="25">
        <f t="array" aca="1" ref="R340" ca="1">INDEX('Lorri 401b'!L:L,MATCH('Retirement Calculator'!A340,'Lorri 401b'!N:N,0),0)</f>
        <v>2874924.5760779921</v>
      </c>
      <c r="S340" s="25">
        <f t="shared" ca="1" si="267"/>
        <v>3721675.7397689465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841848.68201930588</v>
      </c>
      <c r="R341" s="25">
        <f t="array" aca="1" ref="R341" ca="1">INDEX('Lorri 401b'!L:L,MATCH('Retirement Calculator'!A341,'Lorri 401b'!N:N,0),0)</f>
        <v>2865157.8945324277</v>
      </c>
      <c r="S341" s="25">
        <f t="shared" ca="1" si="267"/>
        <v>3707006.5765517335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836925.77334069193</v>
      </c>
      <c r="R342" s="25">
        <f t="array" aca="1" ref="R342" ca="1">INDEX('Lorri 401b'!L:L,MATCH('Retirement Calculator'!A342,'Lorri 401b'!N:N,0),0)</f>
        <v>2855350.5184804234</v>
      </c>
      <c r="S342" s="25">
        <f t="shared" ca="1" si="267"/>
        <v>3692276.2918211152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831982.35254258371</v>
      </c>
      <c r="R343" s="25">
        <f t="array" aca="1" ref="R343" ca="1">INDEX('Lorri 401b'!L:L,MATCH('Retirement Calculator'!A343,'Lorri 401b'!N:N,0),0)</f>
        <v>2845502.2783615356</v>
      </c>
      <c r="S343" s="25">
        <f t="shared" ca="1" si="267"/>
        <v>3677484.6309041195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827018.33415781672</v>
      </c>
      <c r="R344" s="25">
        <f t="array" aca="1" ref="R344" ca="1">INDEX('Lorri 401b'!L:L,MATCH('Retirement Calculator'!A344,'Lorri 401b'!N:N,0),0)</f>
        <v>2835613.0039088191</v>
      </c>
      <c r="S344" s="25">
        <f t="shared" ca="1" si="267"/>
        <v>3662631.3380666357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822033.63236311323</v>
      </c>
      <c r="R345" s="25">
        <f t="array" aca="1" ref="R345" ca="1">INDEX('Lorri 401b'!L:L,MATCH('Retirement Calculator'!A345,'Lorri 401b'!N:N,0),0)</f>
        <v>2825682.524145883</v>
      </c>
      <c r="S345" s="25">
        <f t="shared" ca="1" si="267"/>
        <v>3647716.1565089962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817028.1609775984</v>
      </c>
      <c r="R346" s="25">
        <f t="array" aca="1" ref="R346" ca="1">INDEX('Lorri 401b'!L:L,MATCH('Retirement Calculator'!A346,'Lorri 401b'!N:N,0),0)</f>
        <v>2815710.6673839348</v>
      </c>
      <c r="S346" s="25">
        <f t="shared" ca="1" si="267"/>
        <v>3632738.8283615331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812001.8334613106</v>
      </c>
      <c r="R347" s="25">
        <f t="array" aca="1" ref="R347" ca="1">INDEX('Lorri 401b'!L:L,MATCH('Retirement Calculator'!A347,'Lorri 401b'!N:N,0),0)</f>
        <v>2805697.2612188119</v>
      </c>
      <c r="S347" s="25">
        <f t="shared" ca="1" si="267"/>
        <v>3617699.0946801226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806954.56291370501</v>
      </c>
      <c r="R348" s="25">
        <f t="array" aca="1" ref="R348" ca="1">INDEX('Lorri 401b'!L:L,MATCH('Retirement Calculator'!A348,'Lorri 401b'!N:N,0),0)</f>
        <v>2795642.1325280005</v>
      </c>
      <c r="S348" s="25">
        <f t="shared" ca="1" si="267"/>
        <v>3602596.6954417056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801886.26207215106</v>
      </c>
      <c r="R349" s="25">
        <f t="array" aca="1" ref="R349" ca="1">INDEX('Lorri 401b'!L:L,MATCH('Retirement Calculator'!A349,'Lorri 401b'!N:N,0),0)</f>
        <v>2785545.1074676444</v>
      </c>
      <c r="S349" s="25">
        <f t="shared" ca="1" si="267"/>
        <v>3587431.3695397954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796796.84331042389</v>
      </c>
      <c r="R350" s="25">
        <f t="array" aca="1" ref="R350" ca="1">INDEX('Lorri 401b'!L:L,MATCH('Retirement Calculator'!A350,'Lorri 401b'!N:N,0),0)</f>
        <v>2775406.0114695365</v>
      </c>
      <c r="S350" s="25">
        <f t="shared" ca="1" si="267"/>
        <v>3572202.8547799606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791686.2186371896</v>
      </c>
      <c r="R351" s="25">
        <f t="array" aca="1" ref="R351" ca="1">INDEX('Lorri 401b'!L:L,MATCH('Retirement Calculator'!A351,'Lorri 401b'!N:N,0),0)</f>
        <v>2765224.6692381031</v>
      </c>
      <c r="S351" s="25">
        <f t="shared" ca="1" si="267"/>
        <v>3556910.8878752925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786554.2996944834</v>
      </c>
      <c r="R352" s="25">
        <f t="array" aca="1" ref="R352" ca="1">INDEX('Lorri 401b'!L:L,MATCH('Retirement Calculator'!A352,'Lorri 401b'!N:N,0),0)</f>
        <v>2755000.9047473725</v>
      </c>
      <c r="S352" s="25">
        <f t="shared" ca="1" si="267"/>
        <v>3541555.2044418557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781400.99775618268</v>
      </c>
      <c r="R353" s="25">
        <f t="array" aca="1" ref="R353" ca="1">INDEX('Lorri 401b'!L:L,MATCH('Retirement Calculator'!A353,'Lorri 401b'!N:N,0),0)</f>
        <v>2744734.5412379303</v>
      </c>
      <c r="S353" s="25">
        <f t="shared" ca="1" si="267"/>
        <v>3526135.538994113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776226.22372647235</v>
      </c>
      <c r="R354" s="25">
        <f t="array" aca="1" ref="R354" ca="1">INDEX('Lorri 401b'!L:L,MATCH('Retirement Calculator'!A354,'Lorri 401b'!N:N,0),0)</f>
        <v>2734425.4012138653</v>
      </c>
      <c r="S354" s="25">
        <f t="shared" ca="1" si="267"/>
        <v>3510651.6249403376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771029.88813830493</v>
      </c>
      <c r="R355" s="25">
        <f t="array" aca="1" ref="R355" ca="1">INDEX('Lorri 401b'!L:L,MATCH('Retirement Calculator'!A355,'Lorri 401b'!N:N,0),0)</f>
        <v>2724073.3064397001</v>
      </c>
      <c r="S355" s="25">
        <f t="shared" ca="1" si="267"/>
        <v>3495103.194578005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765811.90115185338</v>
      </c>
      <c r="R356" s="25">
        <f t="array" aca="1" ref="R356" ca="1">INDEX('Lorri 401b'!L:L,MATCH('Retirement Calculator'!A356,'Lorri 401b'!N:N,0),0)</f>
        <v>2713678.0779373092</v>
      </c>
      <c r="S356" s="25">
        <f t="shared" ca="1" si="267"/>
        <v>3479489.9790891623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760572.17255295836</v>
      </c>
      <c r="R357" s="25">
        <f t="array" aca="1" ref="R357" ca="1">INDEX('Lorri 401b'!L:L,MATCH('Retirement Calculator'!A357,'Lorri 401b'!N:N,0),0)</f>
        <v>2703239.5359828249</v>
      </c>
      <c r="S357" s="25">
        <f t="shared" ca="1" si="267"/>
        <v>3463811.708535783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755310.61175156792</v>
      </c>
      <c r="R358" s="25">
        <f t="array" aca="1" ref="R358" ca="1">INDEX('Lorri 401b'!L:L,MATCH('Retirement Calculator'!A358,'Lorri 401b'!N:N,0),0)</f>
        <v>2692757.5001035305</v>
      </c>
      <c r="S358" s="25">
        <f t="shared" ca="1" si="267"/>
        <v>3448068.1118550985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750027.12778017169</v>
      </c>
      <c r="R359" s="25">
        <f t="array" aca="1" ref="R359" ca="1">INDEX('Lorri 401b'!L:L,MATCH('Retirement Calculator'!A359,'Lorri 401b'!N:N,0),0)</f>
        <v>2682231.789074739</v>
      </c>
      <c r="S359" s="25">
        <f t="shared" ca="1" si="267"/>
        <v>3432258.9168549106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744721.62929222803</v>
      </c>
      <c r="R360" s="25">
        <f t="array" aca="1" ref="R360" ca="1">INDEX('Lorri 401b'!L:L,MATCH('Retirement Calculator'!A360,'Lorri 401b'!N:N,0),0)</f>
        <v>2671662.220916661</v>
      </c>
      <c r="S360" s="25">
        <f t="shared" ca="1" si="267"/>
        <v>3416383.8502088888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739394.02456058457</v>
      </c>
      <c r="R361" s="25">
        <f t="array" aca="1" ref="R361" ca="1">INDEX('Lorri 401b'!L:L,MATCH('Retirement Calculator'!A361,'Lorri 401b'!N:N,0),0)</f>
        <v>2661048.6128912573</v>
      </c>
      <c r="S361" s="25">
        <f t="shared" ca="1" si="267"/>
        <v>3400442.637451842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734044.22147589258</v>
      </c>
      <c r="R362" s="25">
        <f t="array" aca="1" ref="R362" ca="1">INDEX('Lorri 401b'!L:L,MATCH('Retirement Calculator'!A362,'Lorri 401b'!N:N,0),0)</f>
        <v>2650390.7814990813</v>
      </c>
      <c r="S362" s="25">
        <f t="shared" ca="1" si="267"/>
        <v>3384435.002974974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728672.12754501437</v>
      </c>
      <c r="R363" s="25">
        <f t="array" aca="1" ref="R363" ca="1">INDEX('Lorri 401b'!L:L,MATCH('Retirement Calculator'!A363,'Lorri 401b'!N:N,0),0)</f>
        <v>2639688.5424761046</v>
      </c>
      <c r="S363" s="25">
        <f t="shared" ca="1" si="267"/>
        <v>3368360.6700211191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723277.64988942421</v>
      </c>
      <c r="R364" s="25">
        <f t="array" aca="1" ref="R364" ca="1">INDEX('Lorri 401b'!L:L,MATCH('Retirement Calculator'!A364,'Lorri 401b'!N:N,0),0)</f>
        <v>2628941.7107905322</v>
      </c>
      <c r="S364" s="25">
        <f t="shared" ca="1" si="267"/>
        <v>3352219.3606799562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717860.69524360239</v>
      </c>
      <c r="R365" s="25">
        <f t="array" aca="1" ref="R365" ca="1">INDEX('Lorri 401b'!L:L,MATCH('Retirement Calculator'!A365,'Lorri 401b'!N:N,0),0)</f>
        <v>2618150.1006396031</v>
      </c>
      <c r="S365" s="25">
        <f t="shared" ca="1" si="267"/>
        <v>3336010.7958832057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712421.16995342297</v>
      </c>
      <c r="R366" s="25">
        <f t="array" aca="1" ref="R366" ca="1">INDEX('Lorri 401b'!L:L,MATCH('Retirement Calculator'!A366,'Lorri 401b'!N:N,0),0)</f>
        <v>2607313.5254463786</v>
      </c>
      <c r="S366" s="25">
        <f t="shared" ca="1" si="267"/>
        <v>3319734.6953998017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706958.97997453448</v>
      </c>
      <c r="R367" s="25">
        <f t="array" aca="1" ref="R367" ca="1">INDEX('Lorri 401b'!L:L,MATCH('Retirement Calculator'!A367,'Lorri 401b'!N:N,0),0)</f>
        <v>2596431.7978565157</v>
      </c>
      <c r="S367" s="25">
        <f t="shared" ca="1" si="267"/>
        <v>3303390.7778310501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701474.0308707339</v>
      </c>
      <c r="R368" s="25">
        <f t="array" aca="1" ref="R368" ca="1">INDEX('Lorri 401b'!L:L,MATCH('Retirement Calculator'!A368,'Lorri 401b'!N:N,0),0)</f>
        <v>2585504.7297350285</v>
      </c>
      <c r="S368" s="25">
        <f t="shared" ca="1" si="267"/>
        <v>3286978.7606057622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695966.2278123342</v>
      </c>
      <c r="R369" s="25">
        <f t="array" aca="1" ref="R369" ca="1">INDEX('Lorri 401b'!L:L,MATCH('Retirement Calculator'!A369,'Lorri 401b'!N:N,0),0)</f>
        <v>2574532.1321630348</v>
      </c>
      <c r="S369" s="25">
        <f t="shared" ca="1" si="267"/>
        <v>3270498.3599753687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690435.47557452449</v>
      </c>
      <c r="R370" s="25">
        <f t="array" aca="1" ref="R370" ca="1">INDEX('Lorri 401b'!L:L,MATCH('Retirement Calculator'!A370,'Lorri 401b'!N:N,0),0)</f>
        <v>2563513.8154344913</v>
      </c>
      <c r="S370" s="25">
        <f t="shared" ca="1" si="267"/>
        <v>3253949.2910090159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684881.67853572394</v>
      </c>
      <c r="R371" s="25">
        <f t="array" aca="1" ref="R371" ca="1">INDEX('Lorri 401b'!L:L,MATCH('Retirement Calculator'!A371,'Lorri 401b'!N:N,0),0)</f>
        <v>2552449.5890529118</v>
      </c>
      <c r="S371" s="25">
        <f t="shared" ca="1" si="267"/>
        <v>3237331.2675886359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679304.7406759283</v>
      </c>
      <c r="R372" s="25">
        <f t="array" aca="1" ref="R372" ca="1">INDEX('Lorri 401b'!L:L,MATCH('Retirement Calculator'!A372,'Lorri 401b'!N:N,0),0)</f>
        <v>2541339.2617280763</v>
      </c>
      <c r="S372" s="25">
        <f t="shared" ca="1" si="267"/>
        <v>3220644.0024040043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673704.56557505019</v>
      </c>
      <c r="R373" s="25">
        <f t="array" aca="1" ref="R373" ca="1">INDEX('Lorri 401b'!L:L,MATCH('Retirement Calculator'!A373,'Lorri 401b'!N:N,0),0)</f>
        <v>2530182.6413727202</v>
      </c>
      <c r="S373" s="25">
        <f t="shared" ca="1" si="267"/>
        <v>3203887.2069477704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668081.05641125177</v>
      </c>
      <c r="R374" s="25">
        <f t="array" aca="1" ref="R374" ca="1">INDEX('Lorri 401b'!L:L,MATCH('Retirement Calculator'!A374,'Lorri 401b'!N:N,0),0)</f>
        <v>2518979.5350992172</v>
      </c>
      <c r="S374" s="25">
        <f t="shared" ca="1" si="267"/>
        <v>3187060.5915104691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662434.11595927086</v>
      </c>
      <c r="R375" s="25">
        <f t="array" aca="1" ref="R375" ca="1">INDEX('Lorri 401b'!L:L,MATCH('Retirement Calculator'!A375,'Lorri 401b'!N:N,0),0)</f>
        <v>2507729.7492162408</v>
      </c>
      <c r="S375" s="25">
        <f t="shared" ca="1" si="267"/>
        <v>3170163.8651755117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656763.64658874006</v>
      </c>
      <c r="R376" s="25">
        <f t="array" aca="1" ref="R376" ca="1">INDEX('Lorri 401b'!L:L,MATCH('Retirement Calculator'!A376,'Lorri 401b'!N:N,0),0)</f>
        <v>2496433.0892254189</v>
      </c>
      <c r="S376" s="25">
        <f t="shared" ca="1" si="267"/>
        <v>3153196.7358141588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651069.55026249867</v>
      </c>
      <c r="R377" s="25">
        <f t="array" aca="1" ref="R377" ca="1">INDEX('Lorri 401b'!L:L,MATCH('Retirement Calculator'!A377,'Lorri 401b'!N:N,0),0)</f>
        <v>2485089.3598179687</v>
      </c>
      <c r="S377" s="25">
        <f t="shared" ca="1" si="267"/>
        <v>3136158.9100804674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645351.72853489802</v>
      </c>
      <c r="R378" s="25">
        <f t="array" aca="1" ref="R378" ca="1">INDEX('Lorri 401b'!L:L,MATCH('Retirement Calculator'!A378,'Lorri 401b'!N:N,0),0)</f>
        <v>2473698.3648713208</v>
      </c>
      <c r="S378" s="25">
        <f t="shared" ca="1" si="267"/>
        <v>3119050.093406219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639610.082550099</v>
      </c>
      <c r="R379" s="25">
        <f t="array" aca="1" ref="R379" ca="1">INDEX('Lorri 401b'!L:L,MATCH('Retirement Calculator'!A379,'Lorri 401b'!N:N,0),0)</f>
        <v>2462259.9074457283</v>
      </c>
      <c r="S379" s="25">
        <f t="shared" ca="1" si="267"/>
        <v>3101869.9899958274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633844.51304036332</v>
      </c>
      <c r="R380" s="25">
        <f t="array" aca="1" ref="R380" ca="1">INDEX('Lorri 401b'!L:L,MATCH('Retirement Calculator'!A380,'Lorri 401b'!N:N,0),0)</f>
        <v>2450773.7897808626</v>
      </c>
      <c r="S380" s="25">
        <f t="shared" ca="1" si="267"/>
        <v>3084618.302821226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628054.92032433709</v>
      </c>
      <c r="R381" s="25">
        <f t="array" aca="1" ref="R381" ca="1">INDEX('Lorri 401b'!L:L,MATCH('Retirement Calculator'!A381,'Lorri 401b'!N:N,0),0)</f>
        <v>2439239.8132923935</v>
      </c>
      <c r="S381" s="25">
        <f t="shared" ca="1" si="267"/>
        <v>3067294.7336167307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622241.20430532738</v>
      </c>
      <c r="R382" s="25">
        <f t="array" aca="1" ref="R382" ca="1">INDEX('Lorri 401b'!L:L,MATCH('Retirement Calculator'!A382,'Lorri 401b'!N:N,0),0)</f>
        <v>2427657.7785685556</v>
      </c>
      <c r="S382" s="25">
        <f t="shared" ca="1" si="267"/>
        <v>3049898.9828738831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616403.26446957176</v>
      </c>
      <c r="R383" s="25">
        <f t="array" aca="1" ref="R383" ca="1">INDEX('Lorri 401b'!L:L,MATCH('Retirement Calculator'!A383,'Lorri 401b'!N:N,0),0)</f>
        <v>2416027.4853667016</v>
      </c>
      <c r="S383" s="25">
        <f t="shared" ca="1" si="267"/>
        <v>3032430.7498362735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610540.99988450052</v>
      </c>
      <c r="R384" s="25">
        <f t="array" aca="1" ref="R384" ca="1">INDEX('Lorri 401b'!L:L,MATCH('Retirement Calculator'!A384,'Lorri 401b'!N:N,0),0)</f>
        <v>2404348.7326098401</v>
      </c>
      <c r="S384" s="25">
        <f t="shared" ca="1" si="267"/>
        <v>3014889.7324943407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604654.3091969915</v>
      </c>
      <c r="R385" s="25">
        <f t="array" aca="1" ref="R385" ca="1">INDEX('Lorri 401b'!L:L,MATCH('Retirement Calculator'!A385,'Lorri 401b'!N:N,0),0)</f>
        <v>2392621.3183831582</v>
      </c>
      <c r="S385" s="25">
        <f t="shared" ca="1" si="267"/>
        <v>2997275.6275801496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598743.09063161782</v>
      </c>
      <c r="R386" s="25">
        <f t="array" aca="1" ref="R386" ca="1">INDEX('Lorri 401b'!L:L,MATCH('Retirement Calculator'!A386,'Lorri 401b'!N:N,0),0)</f>
        <v>2380845.0399305318</v>
      </c>
      <c r="S386" s="25">
        <f t="shared" ca="1" si="267"/>
        <v>2979588.1305621495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592807.24198888848</v>
      </c>
      <c r="R387" s="25">
        <f t="array" aca="1" ref="R387" ca="1">INDEX('Lorri 401b'!L:L,MATCH('Retirement Calculator'!A387,'Lorri 401b'!N:N,0),0)</f>
        <v>2369019.6936510196</v>
      </c>
      <c r="S387" s="25">
        <f t="shared" ca="1" si="267"/>
        <v>2961826.9356399081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586846.66064348107</v>
      </c>
      <c r="R388" s="25">
        <f t="array" aca="1" ref="R388" ca="1">INDEX('Lorri 401b'!L:L,MATCH('Retirement Calculator'!A388,'Lorri 401b'!N:N,0),0)</f>
        <v>2357145.0750953425</v>
      </c>
      <c r="S388" s="25">
        <f t="shared" ca="1" si="267"/>
        <v>2943991.7357388237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580861.24354246783</v>
      </c>
      <c r="R389" s="25">
        <f t="array" aca="1" ref="R389" ca="1">INDEX('Lorri 401b'!L:L,MATCH('Retirement Calculator'!A389,'Lorri 401b'!N:N,0),0)</f>
        <v>2345220.9789623502</v>
      </c>
      <c r="S389" s="25">
        <f t="shared" ca="1" si="267"/>
        <v>2926082.2225048179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574850.88720353367</v>
      </c>
      <c r="R390" s="25">
        <f t="array" aca="1" ref="R390" ca="1">INDEX('Lorri 401b'!L:L,MATCH('Retirement Calculator'!A390,'Lorri 401b'!N:N,0),0)</f>
        <v>2333247.1990954704</v>
      </c>
      <c r="S390" s="25">
        <f t="shared" ca="1" si="267"/>
        <v>2908098.086299004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568815.48771318723</v>
      </c>
      <c r="R391" s="25">
        <f t="array" aca="1" ref="R391" ca="1">INDEX('Lorri 401b'!L:L,MATCH('Retirement Calculator'!A391,'Lorri 401b'!N:N,0),0)</f>
        <v>2321223.5284791454</v>
      </c>
      <c r="S391" s="25">
        <f t="shared" ca="1" si="267"/>
        <v>2890039.0161923328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562754.94072496437</v>
      </c>
      <c r="R392" s="25">
        <f t="array" aca="1" ref="R392" ca="1">INDEX('Lorri 401b'!L:L,MATCH('Retirement Calculator'!A392,'Lorri 401b'!N:N,0),0)</f>
        <v>2309149.7592352522</v>
      </c>
      <c r="S392" s="25">
        <f t="shared" ca="1" si="267"/>
        <v>2871904.6999602164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556669.14145762392</v>
      </c>
      <c r="R393" s="25">
        <f t="array" aca="1" ref="R393" ca="1">INDEX('Lorri 401b'!L:L,MATCH('Retirement Calculator'!A393,'Lorri 401b'!N:N,0),0)</f>
        <v>2297025.6826195093</v>
      </c>
      <c r="S393" s="25">
        <f t="shared" ca="1" si="267"/>
        <v>2853694.8240771331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550557.9846933363</v>
      </c>
      <c r="R394" s="25">
        <f t="array" aca="1" ref="R394" ca="1">INDEX('Lorri 401b'!L:L,MATCH('Retirement Calculator'!A394,'Lorri 401b'!N:N,0),0)</f>
        <v>2284851.0890178676</v>
      </c>
      <c r="S394" s="25">
        <f t="shared" ca="1" si="267"/>
        <v>2835409.0737112039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544421.36477586406</v>
      </c>
      <c r="R395" s="25">
        <f t="array" aca="1" ref="R395" ca="1">INDEX('Lorri 401b'!L:L,MATCH('Retirement Calculator'!A395,'Lorri 401b'!N:N,0),0)</f>
        <v>2272625.7679428859</v>
      </c>
      <c r="S395" s="25">
        <f t="shared" ca="1" si="267"/>
        <v>2817047.1327187498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538259.17560873576</v>
      </c>
      <c r="R396" s="25">
        <f t="array" aca="1" ref="R396" ca="1">INDEX('Lorri 401b'!L:L,MATCH('Retirement Calculator'!A396,'Lorri 401b'!N:N,0),0)</f>
        <v>2260349.5080300914</v>
      </c>
      <c r="S396" s="25">
        <f t="shared" ca="1" si="267"/>
        <v>2798608.6836388269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532071.31065341108</v>
      </c>
      <c r="R397" s="25">
        <f t="array" aca="1" ref="R397" ca="1">INDEX('Lorri 401b'!L:L,MATCH('Retirement Calculator'!A397,'Lorri 401b'!N:N,0),0)</f>
        <v>2248022.0970343272</v>
      </c>
      <c r="S397" s="25">
        <f t="shared" ca="1" si="267"/>
        <v>2780093.4076877385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525857.6629274392</v>
      </c>
      <c r="R398" s="25">
        <f t="array" aca="1" ref="R398" ca="1">INDEX('Lorri 401b'!L:L,MATCH('Retirement Calculator'!A398,'Lorri 401b'!N:N,0),0)</f>
        <v>2235643.3218260808</v>
      </c>
      <c r="S398" s="25">
        <f t="shared" ca="1" si="267"/>
        <v>2761500.9847535202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519618.1250026091</v>
      </c>
      <c r="R399" s="25">
        <f t="array" aca="1" ref="R399" ca="1">INDEX('Lorri 401b'!L:L,MATCH('Retirement Calculator'!A399,'Lorri 401b'!N:N,0),0)</f>
        <v>2223212.9683877998</v>
      </c>
      <c r="S399" s="25">
        <f t="shared" ca="1" si="267"/>
        <v>2742831.0933904089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513352.5890030922</v>
      </c>
      <c r="R400" s="25">
        <f t="array" aca="1" ref="R400" ca="1">INDEX('Lorri 401b'!L:L,MATCH('Retirement Calculator'!A400,'Lorri 401b'!N:N,0),0)</f>
        <v>2210730.8218101929</v>
      </c>
      <c r="S400" s="25">
        <f t="shared" ca="1" si="267"/>
        <v>2724083.410813285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507060.94660357729</v>
      </c>
      <c r="R401" s="25">
        <f t="array" aca="1" ref="R401" ca="1">INDEX('Lorri 401b'!L:L,MATCH('Retirement Calculator'!A401,'Lorri 401b'!N:N,0),0)</f>
        <v>2198196.6662885123</v>
      </c>
      <c r="S401" s="25">
        <f t="shared" ca="1" si="267"/>
        <v>2705257.6128920894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500743.08902739774</v>
      </c>
      <c r="R402" s="25">
        <f t="array" aca="1" ref="R402" ca="1">INDEX('Lorri 401b'!L:L,MATCH('Retirement Calculator'!A402,'Lorri 401b'!N:N,0),0)</f>
        <v>2185610.2851188248</v>
      </c>
      <c r="S402" s="25">
        <f t="shared" ca="1" si="267"/>
        <v>2686353.3741462226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494398.90704465081</v>
      </c>
      <c r="R403" s="25">
        <f t="array" aca="1" ref="R403" ca="1">INDEX('Lorri 401b'!L:L,MATCH('Retirement Calculator'!A403,'Lorri 401b'!N:N,0),0)</f>
        <v>2172971.4606942637</v>
      </c>
      <c r="S403" s="25">
        <f t="shared" ca="1" si="267"/>
        <v>2667370.3677389147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488028.29097030911</v>
      </c>
      <c r="R404" s="25">
        <f t="array" aca="1" ref="R404" ca="1">INDEX('Lorri 401b'!L:L,MATCH('Retirement Calculator'!A404,'Lorri 401b'!N:N,0),0)</f>
        <v>2160279.9745012671</v>
      </c>
      <c r="S404" s="25">
        <f t="shared" ca="1" si="267"/>
        <v>2648308.2654715762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481631.13066232431</v>
      </c>
      <c r="R405" s="25">
        <f t="array" aca="1" ref="R405" ca="1">INDEX('Lorri 401b'!L:L,MATCH('Retirement Calculator'!A405,'Lorri 401b'!N:N,0),0)</f>
        <v>2147535.6071157996</v>
      </c>
      <c r="S405" s="25">
        <f t="shared" ca="1" si="267"/>
        <v>2629166.7377781239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475207.31551972288</v>
      </c>
      <c r="R406" s="25">
        <f t="array" aca="1" ref="R406" ca="1">INDEX('Lorri 401b'!L:L,MATCH('Retirement Calculator'!A406,'Lorri 401b'!N:N,0),0)</f>
        <v>2134738.1381995589</v>
      </c>
      <c r="S406" s="25">
        <f t="shared" ca="1" si="267"/>
        <v>2609945.4537192816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468756.73448069394</v>
      </c>
      <c r="R407" s="25">
        <f t="array" aca="1" ref="R407" ca="1">INDEX('Lorri 401b'!L:L,MATCH('Retirement Calculator'!A407,'Lorri 401b'!N:N,0),0)</f>
        <v>2121887.3464961676</v>
      </c>
      <c r="S407" s="25">
        <f t="shared" ca="1" si="267"/>
        <v>2590644.0809768615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462279.27602066909</v>
      </c>
      <c r="R408" s="25">
        <f t="array" aca="1" ref="R408" ca="1">INDEX('Lorri 401b'!L:L,MATCH('Retirement Calculator'!A408,'Lorri 401b'!N:N,0),0)</f>
        <v>2108983.0098273451</v>
      </c>
      <c r="S408" s="25">
        <f t="shared" ca="1" si="267"/>
        <v>2571262.2858480141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455774.82815039408</v>
      </c>
      <c r="R409" s="25">
        <f t="array" aca="1" ref="R409" ca="1">INDEX('Lorri 401b'!L:L,MATCH('Retirement Calculator'!A409,'Lorri 401b'!N:N,0),0)</f>
        <v>2096024.9050890694</v>
      </c>
      <c r="S409" s="25">
        <f t="shared" ca="1" si="267"/>
        <v>2551799.7332394635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449243.27841399296</v>
      </c>
      <c r="R410" s="25">
        <f t="array" aca="1" ref="R410" ca="1">INDEX('Lorri 401b'!L:L,MATCH('Retirement Calculator'!A410,'Lorri 401b'!N:N,0),0)</f>
        <v>2083012.8082477176</v>
      </c>
      <c r="S410" s="25">
        <f t="shared" ca="1" si="267"/>
        <v>2532256.0866617104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442684.5138870235</v>
      </c>
      <c r="R411" s="25">
        <f t="array" aca="1" ref="R411" ca="1">INDEX('Lorri 401b'!L:L,MATCH('Retirement Calculator'!A411,'Lorri 401b'!N:N,0),0)</f>
        <v>2069946.4943361934</v>
      </c>
      <c r="S411" s="25">
        <f t="shared" ca="1" si="267"/>
        <v>2512631.008223217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436098.42117452499</v>
      </c>
      <c r="R412" s="25">
        <f t="array" aca="1" ref="R412" ca="1">INDEX('Lorri 401b'!L:L,MATCH('Retirement Calculator'!A412,'Lorri 401b'!N:N,0),0)</f>
        <v>2056825.7374500381</v>
      </c>
      <c r="S412" s="25">
        <f t="shared" ca="1" si="267"/>
        <v>2492924.1586245629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429484.88640905777</v>
      </c>
      <c r="R413" s="25">
        <f t="array" aca="1" ref="R413" ca="1">INDEX('Lorri 401b'!L:L,MATCH('Retirement Calculator'!A413,'Lorri 401b'!N:N,0),0)</f>
        <v>2043650.3107435238</v>
      </c>
      <c r="S413" s="25">
        <f t="shared" ca="1" si="267"/>
        <v>2473135.1971525815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422843.79524873442</v>
      </c>
      <c r="R414" s="25">
        <f t="array" aca="1" ref="R414" ca="1">INDEX('Lorri 401b'!L:L,MATCH('Retirement Calculator'!A414,'Lorri 401b'!N:N,0),0)</f>
        <v>2030419.9864257323</v>
      </c>
      <c r="S414" s="25">
        <f t="shared" ca="1" si="267"/>
        <v>2453263.7816744666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416175.03287524305</v>
      </c>
      <c r="R415" s="25">
        <f t="array" aca="1" ref="R415" ca="1">INDEX('Lorri 401b'!L:L,MATCH('Retirement Calculator'!A415,'Lorri 401b'!N:N,0),0)</f>
        <v>2017134.5357566166</v>
      </c>
      <c r="S415" s="25">
        <f t="shared" ca="1" si="267"/>
        <v>2433309.5686318595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409478.48399186216</v>
      </c>
      <c r="R416" s="25">
        <f t="array" aca="1" ref="R416" ca="1">INDEX('Lorri 401b'!L:L,MATCH('Retirement Calculator'!A416,'Lorri 401b'!N:N,0),0)</f>
        <v>2003793.7290430462</v>
      </c>
      <c r="S416" s="25">
        <f t="shared" ca="1" si="267"/>
        <v>2413272.2130349083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402754.03282146715</v>
      </c>
      <c r="R417" s="25">
        <f t="array" aca="1" ref="R417" ca="1">INDEX('Lorri 401b'!L:L,MATCH('Retirement Calculator'!A417,'Lorri 401b'!N:N,0),0)</f>
        <v>1990397.335634836</v>
      </c>
      <c r="S417" s="25">
        <f t="shared" ca="1" si="267"/>
        <v>2393151.3684563031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396001.56310452882</v>
      </c>
      <c r="R418" s="25">
        <f t="array" aca="1" ref="R418" ca="1">INDEX('Lorri 401b'!L:L,MATCH('Retirement Calculator'!A418,'Lorri 401b'!N:N,0),0)</f>
        <v>1976945.1239207583</v>
      </c>
      <c r="S418" s="25">
        <f t="shared" ca="1" si="267"/>
        <v>2372946.6870252872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389220.95809710323</v>
      </c>
      <c r="R419" s="25">
        <f t="array" aca="1" ref="R419" ca="1">INDEX('Lorri 401b'!L:L,MATCH('Retirement Calculator'!A419,'Lorri 401b'!N:N,0),0)</f>
        <v>1963436.8613245385</v>
      </c>
      <c r="S419" s="25">
        <f t="shared" ca="1" si="267"/>
        <v>2352657.8194216415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382412.10056881339</v>
      </c>
      <c r="R420" s="25">
        <f t="array" aca="1" ref="R420" ca="1">INDEX('Lorri 401b'!L:L,MATCH('Retirement Calculator'!A420,'Lorri 401b'!N:N,0),0)</f>
        <v>1949872.3143008344</v>
      </c>
      <c r="S420" s="25">
        <f t="shared" ca="1" si="267"/>
        <v>2332284.4148696479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375574.87280082237</v>
      </c>
      <c r="R421" s="25">
        <f t="array" aca="1" ref="R421" ca="1">INDEX('Lorri 401b'!L:L,MATCH('Retirement Calculator'!A421,'Lorri 401b'!N:N,0),0)</f>
        <v>1936251.2483311982</v>
      </c>
      <c r="S421" s="25">
        <f t="shared" ca="1" si="267"/>
        <v>2311826.1211320208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368709.156583798</v>
      </c>
      <c r="R422" s="25">
        <f t="array" aca="1" ref="R422" ca="1">INDEX('Lorri 401b'!L:L,MATCH('Retirement Calculator'!A422,'Lorri 401b'!N:N,0),0)</f>
        <v>1922573.427920022</v>
      </c>
      <c r="S422" s="25">
        <f t="shared" ca="1" si="267"/>
        <v>2291282.5845038202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361814.83321586938</v>
      </c>
      <c r="R423" s="25">
        <f t="array" aca="1" ref="R423" ca="1">INDEX('Lorri 401b'!L:L,MATCH('Retirement Calculator'!A423,'Lorri 401b'!N:N,0),0)</f>
        <v>1908838.6165904659</v>
      </c>
      <c r="S423" s="25">
        <f t="shared" ca="1" si="267"/>
        <v>2270653.4498063354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354891.78350057441</v>
      </c>
      <c r="R424" s="25">
        <f t="array" aca="1" ref="R424" ca="1">INDEX('Lorri 401b'!L:L,MATCH('Retirement Calculator'!A424,'Lorri 401b'!N:N,0),0)</f>
        <v>1895046.5768803698</v>
      </c>
      <c r="S424" s="25">
        <f t="shared" ca="1" si="267"/>
        <v>2249938.3603809443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347939.88774479902</v>
      </c>
      <c r="R425" s="25">
        <f t="array" aca="1" ref="R425" ca="1">INDEX('Lorri 401b'!L:L,MATCH('Retirement Calculator'!A425,'Lorri 401b'!N:N,0),0)</f>
        <v>1881197.0703381484</v>
      </c>
      <c r="S425" s="25">
        <f t="shared" ca="1" si="267"/>
        <v>2229136.9580829474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340959.02575670794</v>
      </c>
      <c r="R426" s="25">
        <f t="array" aca="1" ref="R426" ca="1">INDEX('Lorri 401b'!L:L,MATCH('Retirement Calculator'!A426,'Lorri 401b'!N:N,0),0)</f>
        <v>1867289.8575186678</v>
      </c>
      <c r="S426" s="25">
        <f t="shared" ca="1" si="267"/>
        <v>2208248.8832753757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333949.07684366644</v>
      </c>
      <c r="R427" s="25">
        <f t="array" aca="1" ref="R427" ca="1">INDEX('Lorri 401b'!L:L,MATCH('Retirement Calculator'!A427,'Lorri 401b'!N:N,0),0)</f>
        <v>1853324.6979791061</v>
      </c>
      <c r="S427" s="25">
        <f t="shared" ca="1" si="267"/>
        <v>2187273.7748227725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326909.91981015395</v>
      </c>
      <c r="R428" s="25">
        <f t="array" aca="1" ref="R428" ca="1">INDEX('Lorri 401b'!L:L,MATCH('Retirement Calculator'!A428,'Lorri 401b'!N:N,0),0)</f>
        <v>1839301.3502747961</v>
      </c>
      <c r="S428" s="25">
        <f t="shared" ca="1" si="267"/>
        <v>2166211.2700849501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319841.43295566848</v>
      </c>
      <c r="R429" s="25">
        <f t="array" aca="1" ref="R429" ca="1">INDEX('Lorri 401b'!L:L,MATCH('Retirement Calculator'!A429,'Lorri 401b'!N:N,0),0)</f>
        <v>1825219.5719550515</v>
      </c>
      <c r="S429" s="25">
        <f t="shared" ca="1" si="267"/>
        <v>2145061.00491072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312743.49407262268</v>
      </c>
      <c r="R430" s="25">
        <f t="array" aca="1" ref="R430" ca="1">INDEX('Lorri 401b'!L:L,MATCH('Retirement Calculator'!A430,'Lorri 401b'!N:N,0),0)</f>
        <v>1811079.1195589746</v>
      </c>
      <c r="S430" s="25">
        <f t="shared" ca="1" si="267"/>
        <v>2123822.6136315973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305615.98044423084</v>
      </c>
      <c r="R431" s="25">
        <f t="array" aca="1" ref="R431" ca="1">INDEX('Lorri 401b'!L:L,MATCH('Retirement Calculator'!A431,'Lorri 401b'!N:N,0),0)</f>
        <v>1796879.7486112474</v>
      </c>
      <c r="S431" s="25">
        <f t="shared" ca="1" si="267"/>
        <v>2102495.7290554782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298458.76884238736</v>
      </c>
      <c r="R432" s="25">
        <f t="array" aca="1" ref="R432" ca="1">INDEX('Lorri 401b'!L:L,MATCH('Retirement Calculator'!A432,'Lorri 401b'!N:N,0),0)</f>
        <v>1782621.2136179046</v>
      </c>
      <c r="S432" s="25">
        <f t="shared" ca="1" si="267"/>
        <v>2081079.9824602921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291271.73552553623</v>
      </c>
      <c r="R433" s="25">
        <f t="array" aca="1" ref="R433" ca="1">INDEX('Lorri 401b'!L:L,MATCH('Retirement Calculator'!A433,'Lorri 401b'!N:N,0),0)</f>
        <v>1768303.2680620896</v>
      </c>
      <c r="S433" s="25">
        <f t="shared" ca="1" si="267"/>
        <v>2059575.0035876259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284054.75623653154</v>
      </c>
      <c r="R434" s="25">
        <f t="array" aca="1" ref="R434" ca="1">INDEX('Lorri 401b'!L:L,MATCH('Retirement Calculator'!A434,'Lorri 401b'!N:N,0),0)</f>
        <v>1753925.664399792</v>
      </c>
      <c r="S434" s="25">
        <f t="shared" ca="1" si="267"/>
        <v>2037980.4206363235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276807.70620048931</v>
      </c>
      <c r="R435" s="25">
        <f t="array" aca="1" ref="R435" ca="1">INDEX('Lorri 401b'!L:L,MATCH('Retirement Calculator'!A435,'Lorri 401b'!N:N,0),0)</f>
        <v>1739488.1540555682</v>
      </c>
      <c r="S435" s="25">
        <f t="shared" ca="1" si="267"/>
        <v>2016295.8602560575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269530.46012263023</v>
      </c>
      <c r="R436" s="25">
        <f t="array" aca="1" ref="R436" ca="1">INDEX('Lorri 401b'!L:L,MATCH('Retirement Calculator'!A436,'Lorri 401b'!N:N,0),0)</f>
        <v>1724990.4874182434</v>
      </c>
      <c r="S436" s="25">
        <f t="shared" ca="1" si="267"/>
        <v>1994520.9475408737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262222.8921861134</v>
      </c>
      <c r="R437" s="25">
        <f t="array" aca="1" ref="R437" ca="1">INDEX('Lorri 401b'!L:L,MATCH('Retirement Calculator'!A437,'Lorri 401b'!N:N,0),0)</f>
        <v>1710432.4138365965</v>
      </c>
      <c r="S437" s="25">
        <f t="shared" ca="1" si="267"/>
        <v>1972655.3060227099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254884.87604986111</v>
      </c>
      <c r="R438" s="25">
        <f t="array" aca="1" ref="R438" ca="1">INDEX('Lorri 401b'!L:L,MATCH('Retirement Calculator'!A438,'Lorri 401b'!N:N,0),0)</f>
        <v>1695813.6816150262</v>
      </c>
      <c r="S438" s="25">
        <f t="shared" ca="1" si="267"/>
        <v>1950698.5576648873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247516.28484637442</v>
      </c>
      <c r="R439" s="25">
        <f t="array" aca="1" ref="R439" ca="1">INDEX('Lorri 401b'!L:L,MATCH('Retirement Calculator'!A439,'Lorri 401b'!N:N,0),0)</f>
        <v>1681134.0380091993</v>
      </c>
      <c r="S439" s="25">
        <f t="shared" ca="1" si="267"/>
        <v>1928650.3228555736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240116.99117953988</v>
      </c>
      <c r="R440" s="25">
        <f t="array" aca="1" ref="R440" ca="1">INDEX('Lorri 401b'!L:L,MATCH('Retirement Calculator'!A440,'Lorri 401b'!N:N,0),0)</f>
        <v>1666393.2292216814</v>
      </c>
      <c r="S440" s="25">
        <f t="shared" ca="1" si="267"/>
        <v>1906510.2204012212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232686.86712242686</v>
      </c>
      <c r="R441" s="25">
        <f t="array" aca="1" ref="R441" ca="1">INDEX('Lorri 401b'!L:L,MATCH('Retirement Calculator'!A441,'Lorri 401b'!N:N,0),0)</f>
        <v>1651591.0003975488</v>
      </c>
      <c r="S441" s="25">
        <f t="shared" ca="1" si="267"/>
        <v>1884277.8675199756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225225.78421507587</v>
      </c>
      <c r="R442" s="25">
        <f t="array" aca="1" ref="R442" ca="1">INDEX('Lorri 401b'!L:L,MATCH('Retirement Calculator'!A442,'Lorri 401b'!N:N,0),0)</f>
        <v>1636727.0956199823</v>
      </c>
      <c r="S442" s="25">
        <f t="shared" ca="1" si="267"/>
        <v>1861952.8798350582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217733.61346227757</v>
      </c>
      <c r="R443" s="25">
        <f t="array" aca="1" ref="R443" ca="1">INDEX('Lorri 401b'!L:L,MATCH('Retirement Calculator'!A443,'Lorri 401b'!N:N,0),0)</f>
        <v>1621801.2579058427</v>
      </c>
      <c r="S443" s="25">
        <f t="shared" ca="1" si="267"/>
        <v>1839534.8713681204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210210.22533134263</v>
      </c>
      <c r="R444" s="25">
        <f t="array" aca="1" ref="R444" ca="1">INDEX('Lorri 401b'!L:L,MATCH('Retirement Calculator'!A444,'Lorri 401b'!N:N,0),0)</f>
        <v>1606813.2292012274</v>
      </c>
      <c r="S444" s="25">
        <f t="shared" ca="1" si="267"/>
        <v>1817023.45453257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202655.48974986211</v>
      </c>
      <c r="R445" s="25">
        <f t="array" aca="1" ref="R445" ca="1">INDEX('Lorri 401b'!L:L,MATCH('Retirement Calculator'!A445,'Lorri 401b'!N:N,0),0)</f>
        <v>1591762.7503770096</v>
      </c>
      <c r="S445" s="25">
        <f t="shared" ca="1" si="267"/>
        <v>1794418.2401268717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195069.27610345877</v>
      </c>
      <c r="R446" s="25">
        <f t="array" aca="1" ref="R446" ca="1">INDEX('Lorri 401b'!L:L,MATCH('Retirement Calculator'!A446,'Lorri 401b'!N:N,0),0)</f>
        <v>1576649.5612243575</v>
      </c>
      <c r="S446" s="25">
        <f t="shared" ca="1" si="267"/>
        <v>1771718.8373278163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187451.45323352877</v>
      </c>
      <c r="R447" s="25">
        <f t="array" aca="1" ref="R447" ca="1">INDEX('Lorri 401b'!L:L,MATCH('Retirement Calculator'!A447,'Lorri 401b'!N:N,0),0)</f>
        <v>1561473.4004502359</v>
      </c>
      <c r="S447" s="25">
        <f t="shared" ca="1" si="267"/>
        <v>1748924.8536837646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179801.88943497403</v>
      </c>
      <c r="R448" s="25">
        <f t="array" aca="1" ref="R448" ca="1">INDEX('Lorri 401b'!L:L,MATCH('Retirement Calculator'!A448,'Lorri 401b'!N:N,0),0)</f>
        <v>1546234.0056728891</v>
      </c>
      <c r="S448" s="25">
        <f t="shared" ca="1" si="267"/>
        <v>1726035.895107863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172120.45245392533</v>
      </c>
      <c r="R449" s="25">
        <f t="array" aca="1" ref="R449" ca="1">INDEX('Lorri 401b'!L:L,MATCH('Retirement Calculator'!A449,'Lorri 401b'!N:N,0),0)</f>
        <v>1530931.1134173032</v>
      </c>
      <c r="S449" s="25">
        <f t="shared" ca="1" si="267"/>
        <v>1703051.5658712285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164407.00948545558</v>
      </c>
      <c r="R450" s="25">
        <f t="array" aca="1" ref="R450" ca="1">INDEX('Lorri 401b'!L:L,MATCH('Retirement Calculator'!A450,'Lorri 401b'!N:N,0),0)</f>
        <v>1515564.4591106523</v>
      </c>
      <c r="S450" s="25">
        <f t="shared" ca="1" si="267"/>
        <v>1679971.4685961078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156661.42717128387</v>
      </c>
      <c r="R451" s="25">
        <f t="array" aca="1" ref="R451" ca="1">INDEX('Lorri 401b'!L:L,MATCH('Retirement Calculator'!A451,'Lorri 401b'!N:N,0),0)</f>
        <v>1500133.7770777238</v>
      </c>
      <c r="S451" s="25">
        <f t="shared" ca="1" si="267"/>
        <v>1656795.2042490076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148883.5715974698</v>
      </c>
      <c r="R452" s="25">
        <f t="array" aca="1" ref="R452" ca="1">INDEX('Lorri 401b'!L:L,MATCH('Retirement Calculator'!A452,'Lorri 401b'!N:N,0),0)</f>
        <v>1484638.8005363247</v>
      </c>
      <c r="S452" s="25">
        <f t="shared" ca="1" si="267"/>
        <v>1633522.3721337945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141073.30829209814</v>
      </c>
      <c r="R453" s="25">
        <f t="array" aca="1" ref="R453" ca="1">INDEX('Lorri 401b'!L:L,MATCH('Retirement Calculator'!A453,'Lorri 401b'!N:N,0),0)</f>
        <v>1469079.2615926699</v>
      </c>
      <c r="S453" s="25">
        <f t="shared" ca="1" si="267"/>
        <v>1610152.569884768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133230.50222295412</v>
      </c>
      <c r="R454" s="25">
        <f t="array" aca="1" ref="R454" ca="1">INDEX('Lorri 401b'!L:L,MATCH('Retirement Calculator'!A454,'Lorri 401b'!N:N,0),0)</f>
        <v>1453454.8912367497</v>
      </c>
      <c r="S454" s="25">
        <f t="shared" ca="1" si="267"/>
        <v>1586685.3934597038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125355.01779518866</v>
      </c>
      <c r="R455" s="25">
        <f t="array" aca="1" ref="R455" ca="1">INDEX('Lorri 401b'!L:L,MATCH('Retirement Calculator'!A455,'Lorri 401b'!N:N,0),0)</f>
        <v>1437765.4193376799</v>
      </c>
      <c r="S455" s="25">
        <f t="shared" ca="1" si="267"/>
        <v>1563120.4371328685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117446.71884897418</v>
      </c>
      <c r="R456" s="25">
        <f t="array" aca="1" ref="R456" ca="1">INDEX('Lorri 401b'!L:L,MATCH('Retirement Calculator'!A456,'Lorri 401b'!N:N,0),0)</f>
        <v>1422010.5746390305</v>
      </c>
      <c r="S456" s="25">
        <f t="shared" ca="1" si="267"/>
        <v>1539457.2934880047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109505.46865715047</v>
      </c>
      <c r="R457" s="25">
        <f t="array" aca="1" ref="R457" ca="1">INDEX('Lorri 401b'!L:L,MATCH('Retirement Calculator'!A457,'Lorri 401b'!N:N,0),0)</f>
        <v>1406190.0847541369</v>
      </c>
      <c r="S457" s="25">
        <f t="shared" ca="1" si="267"/>
        <v>1515695.5534112873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101531.12992286083</v>
      </c>
      <c r="R458" s="25">
        <f t="array" aca="1" ref="R458" ca="1">INDEX('Lorri 401b'!L:L,MATCH('Retirement Calculator'!A458,'Lorri 401b'!N:N,0),0)</f>
        <v>1390303.6761613896</v>
      </c>
      <c r="S458" s="25">
        <f t="shared" ca="1" si="267"/>
        <v>1491834.8060842503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93523.564777178311</v>
      </c>
      <c r="R459" s="25">
        <f t="array" aca="1" ref="R459" ca="1">INDEX('Lorri 401b'!L:L,MATCH('Retirement Calculator'!A459,'Lorri 401b'!N:N,0),0)</f>
        <v>1374351.0741995058</v>
      </c>
      <c r="S459" s="25">
        <f t="shared" ca="1" si="267"/>
        <v>1467874.6389766841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85482.634776722116</v>
      </c>
      <c r="R460" s="25">
        <f t="array" aca="1" ref="R460" ca="1">INDEX('Lorri 401b'!L:L,MATCH('Retirement Calculator'!A460,'Lorri 401b'!N:N,0),0)</f>
        <v>1358332.0030627809</v>
      </c>
      <c r="S460" s="25">
        <f t="shared" ca="1" si="267"/>
        <v>1443814.6378395031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77408.200901264019</v>
      </c>
      <c r="R461" s="25">
        <f t="array" aca="1" ref="R461" ca="1">INDEX('Lorri 401b'!L:L,MATCH('Retirement Calculator'!A461,'Lorri 401b'!N:N,0),0)</f>
        <v>1342246.1857963195</v>
      </c>
      <c r="S461" s="25">
        <f t="shared" ca="1" si="267"/>
        <v>1419654.3866975836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69300.123551324854</v>
      </c>
      <c r="R462" s="25">
        <f t="array" aca="1" ref="R462" ca="1">INDEX('Lorri 401b'!L:L,MATCH('Retirement Calculator'!A462,'Lorri 401b'!N:N,0),0)</f>
        <v>1326093.3442912479</v>
      </c>
      <c r="S462" s="25">
        <f t="shared" ca="1" si="267"/>
        <v>1395393.4678425728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61158.262545760939</v>
      </c>
      <c r="R463" s="25">
        <f t="array" aca="1" ref="R463" ca="1">INDEX('Lorri 401b'!L:L,MATCH('Retirement Calculator'!A463,'Lorri 401b'!N:N,0),0)</f>
        <v>1309873.1992799051</v>
      </c>
      <c r="S463" s="25">
        <f t="shared" ca="1" si="267"/>
        <v>1371031.461825666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52982.47711934051</v>
      </c>
      <c r="R464" s="25">
        <f t="array" aca="1" ref="R464" ca="1">INDEX('Lorri 401b'!L:L,MATCH('Retirement Calculator'!A464,'Lorri 401b'!N:N,0),0)</f>
        <v>1293585.4703310151</v>
      </c>
      <c r="S464" s="25">
        <f t="shared" ca="1" si="267"/>
        <v>1346567.9474503556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44772.625920309998</v>
      </c>
      <c r="R465" s="25">
        <f t="array" aca="1" ref="R465" ca="1">INDEX('Lorri 401b'!L:L,MATCH('Retirement Calculator'!A465,'Lorri 401b'!N:N,0),0)</f>
        <v>1277229.8758448381</v>
      </c>
      <c r="S465" s="25">
        <f t="shared" ca="1" si="267"/>
        <v>1322002.501765148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36528.567007950187</v>
      </c>
      <c r="R466" s="25">
        <f t="array" aca="1" ref="R466" ca="1">INDEX('Lorri 401b'!L:L,MATCH('Retirement Calculator'!A466,'Lorri 401b'!N:N,0),0)</f>
        <v>1260806.133048302</v>
      </c>
      <c r="S466" s="25">
        <f t="shared" ca="1" si="267"/>
        <v>1297334.7000562523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28250.157850122214</v>
      </c>
      <c r="R467" s="25">
        <f t="array" aca="1" ref="R467" ca="1">INDEX('Lorri 401b'!L:L,MATCH('Retirement Calculator'!A467,'Lorri 401b'!N:N,0),0)</f>
        <v>1244313.9579901136</v>
      </c>
      <c r="S467" s="25">
        <f t="shared" ca="1" si="267"/>
        <v>1272564.115840236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19937.255320803288</v>
      </c>
      <c r="R468" s="25">
        <f t="array" aca="1" ref="R468" ca="1">INDEX('Lorri 401b'!L:L,MATCH('Retirement Calculator'!A468,'Lorri 401b'!N:N,0),0)</f>
        <v>1227753.0655358494</v>
      </c>
      <c r="S468" s="25">
        <f t="shared" ca="1" si="267"/>
        <v>1247690.3208566527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11589.715697612201</v>
      </c>
      <c r="R469" s="25">
        <f t="array" aca="1" ref="R469" ca="1">INDEX('Lorri 401b'!L:L,MATCH('Retirement Calculator'!A469,'Lorri 401b'!N:N,0),0)</f>
        <v>1211123.1693630258</v>
      </c>
      <c r="S469" s="25">
        <f t="shared" ca="1" si="267"/>
        <v>1222712.885060638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3207.3946593244827</v>
      </c>
      <c r="R470" s="25">
        <f t="array" aca="1" ref="R470" ca="1">INDEX('Lorri 401b'!L:L,MATCH('Retirement Calculator'!A470,'Lorri 401b'!N:N,0),0)</f>
        <v>1194423.9819561488</v>
      </c>
      <c r="S470" s="25">
        <f t="shared" ca="1" si="267"/>
        <v>1197631.3766154733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-5209.8527166227668</v>
      </c>
      <c r="R471" s="25">
        <f t="array" aca="1" ref="R471" ca="1">INDEX('Lorri 401b'!L:L,MATCH('Retirement Calculator'!A471,'Lorri 401b'!N:N,0),0)</f>
        <v>1177655.214601743</v>
      </c>
      <c r="S471" s="25">
        <f t="shared" ca="1" si="267"/>
        <v>1172445.3618851202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-13662.171956636463</v>
      </c>
      <c r="R472" s="25">
        <f t="array" aca="1" ref="R472" ca="1">INDEX('Lorri 401b'!L:L,MATCH('Retirement Calculator'!A472,'Lorri 401b'!N:N,0),0)</f>
        <v>1160816.5773833606</v>
      </c>
      <c r="S472" s="25">
        <f t="shared" ca="1" si="267"/>
        <v>1147154.4054267241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-22149.709193483548</v>
      </c>
      <c r="R473" s="25">
        <f t="array" aca="1" ref="R473" ca="1">INDEX('Lorri 401b'!L:L,MATCH('Retirement Calculator'!A473,'Lorri 401b'!N:N,0),0)</f>
        <v>1143907.7791765684</v>
      </c>
      <c r="S473" s="25">
        <f t="shared" ca="1" si="267"/>
        <v>1121758.0699830849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-30672.611168817497</v>
      </c>
      <c r="R474" s="25">
        <f t="array" aca="1" ref="R474" ca="1">INDEX('Lorri 401b'!L:L,MATCH('Retirement Calculator'!A474,'Lorri 401b'!N:N,0),0)</f>
        <v>1126928.5276439146</v>
      </c>
      <c r="S474" s="25">
        <f t="shared" ca="1" si="267"/>
        <v>1096255.9164750972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-39231.025235715337</v>
      </c>
      <c r="R475" s="25">
        <f t="array" aca="1" ref="R475" ca="1">INDEX('Lorri 401b'!L:L,MATCH('Retirement Calculator'!A475,'Lorri 401b'!N:N,0),0)</f>
        <v>1109878.5292298747</v>
      </c>
      <c r="S475" s="25">
        <f t="shared" ca="1" si="267"/>
        <v>1070647.5039941594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-47825.09936122525</v>
      </c>
      <c r="R476" s="25">
        <f t="array" aca="1" ref="R476" ca="1">INDEX('Lorri 401b'!L:L,MATCH('Retirement Calculator'!A476,'Lorri 401b'!N:N,0),0)</f>
        <v>1092757.4891557763</v>
      </c>
      <c r="S476" s="25">
        <f t="shared" ca="1" si="267"/>
        <v>1044932.3897945511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-56454.982128924785</v>
      </c>
      <c r="R477" s="25">
        <f t="array" aca="1" ref="R477" ca="1">INDEX('Lorri 401b'!L:L,MATCH('Retirement Calculator'!A477,'Lorri 401b'!N:N,0),0)</f>
        <v>1075565.1114147024</v>
      </c>
      <c r="S477" s="25">
        <f t="shared" ca="1" si="267"/>
        <v>1019110.1292857776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-65120.822741489741</v>
      </c>
      <c r="R478" s="25">
        <f t="array" aca="1" ref="R478" ca="1">INDEX('Lorri 401b'!L:L,MATCH('Retirement Calculator'!A478,'Lorri 401b'!N:N,0),0)</f>
        <v>1058301.0987663739</v>
      </c>
      <c r="S478" s="25">
        <f t="shared" ca="1" si="267"/>
        <v>993180.2760248842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-73822.771023273715</v>
      </c>
      <c r="R479" s="25">
        <f t="array" aca="1" ref="R479" ca="1">INDEX('Lorri 401b'!L:L,MATCH('Retirement Calculator'!A479,'Lorri 401b'!N:N,0),0)</f>
        <v>1040965.1527320109</v>
      </c>
      <c r="S479" s="25">
        <f t="shared" ca="1" si="267"/>
        <v>967142.38170873723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-82560.977422898461</v>
      </c>
      <c r="R480" s="25">
        <f t="array" aca="1" ref="R480" ca="1">INDEX('Lorri 401b'!L:L,MATCH('Retirement Calculator'!A480,'Lorri 401b'!N:N,0),0)</f>
        <v>1023556.9735891714</v>
      </c>
      <c r="S480" s="25">
        <f t="shared" ca="1" si="267"/>
        <v>940995.99616627302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-91335.593015854975</v>
      </c>
      <c r="R481" s="25">
        <f t="array" aca="1" ref="R481" ca="1">INDEX('Lorri 401b'!L:L,MATCH('Retirement Calculator'!A481,'Lorri 401b'!N:N,0),0)</f>
        <v>1006076.2603665701</v>
      </c>
      <c r="S481" s="25">
        <f t="shared" ca="1" si="267"/>
        <v>914740.66735071514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-100146.76950711547</v>
      </c>
      <c r="R482" s="25">
        <f t="array" aca="1" ref="R482" ca="1">INDEX('Lorri 401b'!L:L,MATCH('Retirement Calculator'!A482,'Lorri 401b'!N:N,0),0)</f>
        <v>988522.71083887469</v>
      </c>
      <c r="S482" s="25">
        <f t="shared" ca="1" si="267"/>
        <v>888375.94133175921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-108994.65923375622</v>
      </c>
      <c r="R483" s="25">
        <f t="array" aca="1" ref="R483" ca="1">INDEX('Lorri 401b'!L:L,MATCH('Retirement Calculator'!A483,'Lorri 401b'!N:N,0),0)</f>
        <v>970896.02152148052</v>
      </c>
      <c r="S483" s="25">
        <f t="shared" ca="1" si="267"/>
        <v>861901.36228772427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-117879.4151675913</v>
      </c>
      <c r="R484" s="25">
        <f t="array" aca="1" ref="R484" ca="1">INDEX('Lorri 401b'!L:L,MATCH('Retirement Calculator'!A484,'Lorri 401b'!N:N,0),0)</f>
        <v>953195.88766526373</v>
      </c>
      <c r="S484" s="25">
        <f t="shared" ca="1" si="267"/>
        <v>835316.47249767242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-126801.19091781737</v>
      </c>
      <c r="R485" s="25">
        <f t="array" aca="1" ref="R485" ca="1">INDEX('Lorri 401b'!L:L,MATCH('Retirement Calculator'!A485,'Lorri 401b'!N:N,0),0)</f>
        <v>935422.00325131288</v>
      </c>
      <c r="S485" s="25">
        <f t="shared" ca="1" si="267"/>
        <v>808620.81233349547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-135760.1407336694</v>
      </c>
      <c r="R486" s="25">
        <f t="array" aca="1" ref="R486" ca="1">INDEX('Lorri 401b'!L:L,MATCH('Retirement Calculator'!A486,'Lorri 401b'!N:N,0),0)</f>
        <v>917574.06098563725</v>
      </c>
      <c r="S486" s="25">
        <f t="shared" ca="1" si="267"/>
        <v>781813.92025196785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-144756.41950708744</v>
      </c>
      <c r="R487" s="25">
        <f t="array" aca="1" ref="R487" ca="1">INDEX('Lorri 401b'!L:L,MATCH('Retirement Calculator'!A487,'Lorri 401b'!N:N,0),0)</f>
        <v>899651.7522938546</v>
      </c>
      <c r="S487" s="25">
        <f t="shared" ca="1" si="267"/>
        <v>754895.33278676716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-153790.18277539473</v>
      </c>
      <c r="R488" s="25">
        <f t="array" aca="1" ref="R488" ca="1">INDEX('Lorri 401b'!L:L,MATCH('Retirement Calculator'!A488,'Lorri 401b'!N:N,0),0)</f>
        <v>881654.76731585618</v>
      </c>
      <c r="S488" s="25">
        <f t="shared" ca="1" si="267"/>
        <v>727864.58454046142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-162861.58672398663</v>
      </c>
      <c r="R489" s="25">
        <f t="array" aca="1" ref="R489" ca="1">INDEX('Lorri 401b'!L:L,MATCH('Retirement Calculator'!A489,'Lorri 401b'!N:N,0),0)</f>
        <v>863582.79490044934</v>
      </c>
      <c r="S489" s="25">
        <f t="shared" ca="1" si="267"/>
        <v>700721.20817646268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-171970.78818903101</v>
      </c>
      <c r="R490" s="25">
        <f t="array" aca="1" ref="R490" ca="1">INDEX('Lorri 401b'!L:L,MATCH('Retirement Calculator'!A490,'Lorri 401b'!N:N,0),0)</f>
        <v>845435.52259997837</v>
      </c>
      <c r="S490" s="25">
        <f t="shared" ca="1" si="267"/>
        <v>673464.73441094742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-181117.94466017972</v>
      </c>
      <c r="R491" s="25">
        <f t="array" aca="1" ref="R491" ca="1">INDEX('Lorri 401b'!L:L,MATCH('Retirement Calculator'!A491,'Lorri 401b'!N:N,0),0)</f>
        <v>827212.636664922</v>
      </c>
      <c r="S491" s="25">
        <f t="shared" ca="1" si="267"/>
        <v>646094.69200474233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-190303.21428329157</v>
      </c>
      <c r="R492" s="25">
        <f t="array" aca="1" ref="R492" ca="1">INDEX('Lorri 401b'!L:L,MATCH('Retirement Calculator'!A492,'Lorri 401b'!N:N,0),0)</f>
        <v>808913.82203846972</v>
      </c>
      <c r="S492" s="25">
        <f t="shared" ca="1" si="267"/>
        <v>618610.60775517812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-199526.75586316639</v>
      </c>
      <c r="R493" s="25">
        <f t="array" aca="1" ref="R493" ca="1">INDEX('Lorri 401b'!L:L,MATCH('Retirement Calculator'!A493,'Lorri 401b'!N:N,0),0)</f>
        <v>790538.76235107391</v>
      </c>
      <c r="S493" s="25">
        <f t="shared" ca="1" si="267"/>
        <v>591012.00648790749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-208788.72886629068</v>
      </c>
      <c r="R494" s="25">
        <f t="array" aca="1" ref="R494" ca="1">INDEX('Lorri 401b'!L:L,MATCH('Retirement Calculator'!A494,'Lorri 401b'!N:N,0),0)</f>
        <v>772087.13991498062</v>
      </c>
      <c r="S494" s="25">
        <f t="shared" ca="1" si="267"/>
        <v>563298.41104868997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-218089.29342359464</v>
      </c>
      <c r="R495" s="25">
        <f t="array" aca="1" ref="R495" ca="1">INDEX('Lorri 401b'!L:L,MATCH('Retirement Calculator'!A495,'Lorri 401b'!N:N,0),0)</f>
        <v>753558.6357187368</v>
      </c>
      <c r="S495" s="25">
        <f t="shared" ca="1" si="267"/>
        <v>535469.34229514212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-227428.61033322071</v>
      </c>
      <c r="R496" s="25">
        <f t="array" aca="1" ref="R496" ca="1">INDEX('Lorri 401b'!L:L,MATCH('Retirement Calculator'!A496,'Lorri 401b'!N:N,0),0)</f>
        <v>734952.92942167528</v>
      </c>
      <c r="S496" s="25">
        <f t="shared" ca="1" si="267"/>
        <v>507524.31908845459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-236806.84106330355</v>
      </c>
      <c r="R497" s="25">
        <f t="array" aca="1" ref="R497" ca="1">INDEX('Lorri 401b'!L:L,MATCH('Retirement Calculator'!A497,'Lorri 401b'!N:N,0),0)</f>
        <v>716269.69934837613</v>
      </c>
      <c r="S497" s="25">
        <f t="shared" ca="1" si="267"/>
        <v>479462.85828507261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-246224.14775476174</v>
      </c>
      <c r="R498" s="25">
        <f t="array" aca="1" ref="R498" ca="1">INDEX('Lorri 401b'!L:L,MATCH('Retirement Calculator'!A498,'Lorri 401b'!N:N,0),0)</f>
        <v>697508.62248310482</v>
      </c>
      <c r="S498" s="25">
        <f t="shared" ca="1" si="267"/>
        <v>451284.47472834308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-255680.69322410101</v>
      </c>
      <c r="R499" s="25">
        <f t="array" aca="1" ref="R499" ca="1">INDEX('Lorri 401b'!L:L,MATCH('Retirement Calculator'!A499,'Lorri 401b'!N:N,0),0)</f>
        <v>678669.37446422828</v>
      </c>
      <c r="S499" s="25">
        <f t="shared" ca="1" si="267"/>
        <v>422988.68124012731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-265176.6409662292</v>
      </c>
      <c r="R500" s="25">
        <f t="array" aca="1" ref="R500" ca="1">INDEX('Lorri 401b'!L:L,MATCH('Retirement Calculator'!A500,'Lorri 401b'!N:N,0),0)</f>
        <v>659751.62957860634</v>
      </c>
      <c r="S500" s="25">
        <f t="shared" ca="1" si="267"/>
        <v>394574.98861237714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-274712.15515728295</v>
      </c>
      <c r="R501" s="25">
        <f t="array" aca="1" ref="R501" ca="1">INDEX('Lorri 401b'!L:L,MATCH('Retirement Calculator'!A501,'Lorri 401b'!N:N,0),0)</f>
        <v>640755.06075596111</v>
      </c>
      <c r="S501" s="25">
        <f t="shared" ca="1" si="267"/>
        <v>366042.90559867816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-284287.40065746609</v>
      </c>
      <c r="R502" s="25">
        <f t="array" aca="1" ref="R502" ca="1">INDEX('Lorri 401b'!L:L,MATCH('Retirement Calculator'!A502,'Lorri 401b'!N:N,0),0)</f>
        <v>621679.33956322132</v>
      </c>
      <c r="S502" s="25">
        <f t="shared" ca="1" si="267"/>
        <v>337391.93890575523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-293902.54301389994</v>
      </c>
      <c r="R503" s="25">
        <f t="array" aca="1" ref="R503" ca="1">INDEX('Lorri 401b'!L:L,MATCH('Retirement Calculator'!A503,'Lorri 401b'!N:N,0),0)</f>
        <v>602524.13619884523</v>
      </c>
      <c r="S503" s="25">
        <f t="shared" ca="1" si="267"/>
        <v>308621.59318494529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-303557.74846348562</v>
      </c>
      <c r="R504" s="25">
        <f t="array" aca="1" ref="R504" ca="1">INDEX('Lorri 401b'!L:L,MATCH('Retirement Calculator'!A504,'Lorri 401b'!N:N,0),0)</f>
        <v>583289.11948711751</v>
      </c>
      <c r="S504" s="25">
        <f t="shared" ca="1" si="267"/>
        <v>279731.37102363189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-313253.18393577792</v>
      </c>
      <c r="R505" s="25">
        <f t="array" aca="1" ref="R505" ca="1">INDEX('Lorri 401b'!L:L,MATCH('Retirement Calculator'!A505,'Lorri 401b'!N:N,0),0)</f>
        <v>563973.95687242423</v>
      </c>
      <c r="S505" s="25">
        <f t="shared" ca="1" si="267"/>
        <v>250720.7729366463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-322989.01705587143</v>
      </c>
      <c r="R506" s="25">
        <f t="array" aca="1" ref="R506" ca="1">INDEX('Lorri 401b'!L:L,MATCH('Retirement Calculator'!A506,'Lorri 401b'!N:N,0),0)</f>
        <v>544578.31441350316</v>
      </c>
      <c r="S506" s="25">
        <f t="shared" ca="1" si="267"/>
        <v>221589.29735763173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-332765.41614729865</v>
      </c>
      <c r="R507" s="25">
        <f t="array" aca="1" ref="R507" ca="1">INDEX('Lorri 401b'!L:L,MATCH('Retirement Calculator'!A507,'Lorri 401b'!N:N,0),0)</f>
        <v>525101.85677766986</v>
      </c>
      <c r="S507" s="25">
        <f t="shared" ca="1" si="267"/>
        <v>192336.44063037122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-342582.55023494014</v>
      </c>
      <c r="R508" s="25">
        <f t="array" aca="1" ref="R508" ca="1">INDEX('Lorri 401b'!L:L,MATCH('Retirement Calculator'!A508,'Lorri 401b'!N:N,0),0)</f>
        <v>505544.24723502062</v>
      </c>
      <c r="S508" s="25">
        <f t="shared" ca="1" si="267"/>
        <v>162961.69700008049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-352440.58904794679</v>
      </c>
      <c r="R509" s="25">
        <f t="array" aca="1" ref="R509" ca="1">INDEX('Lorri 401b'!L:L,MATCH('Retirement Calculator'!A509,'Lorri 401b'!N:N,0),0)</f>
        <v>485905.14765261032</v>
      </c>
      <c r="S509" s="25">
        <f t="shared" ca="1" si="267"/>
        <v>133464.55860466353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-362339.70302267437</v>
      </c>
      <c r="R510" s="25">
        <f t="array" aca="1" ref="R510" ca="1">INDEX('Lorri 401b'!L:L,MATCH('Retirement Calculator'!A510,'Lorri 401b'!N:N,0),0)</f>
        <v>466184.21848860668</v>
      </c>
      <c r="S510" s="25">
        <f t="shared" ca="1" si="267"/>
        <v>103844.51546593232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-372280.06330562994</v>
      </c>
      <c r="R511" s="25">
        <f t="array" aca="1" ref="R511" ca="1">INDEX('Lorri 401b'!L:L,MATCH('Retirement Calculator'!A511,'Lorri 401b'!N:N,0),0)</f>
        <v>446381.11878641968</v>
      </c>
      <c r="S511" s="25">
        <f t="shared" ca="1" si="267"/>
        <v>74101.055480789742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-382261.84175643115</v>
      </c>
      <c r="R512" s="25">
        <f t="array" aca="1" ref="R512" ca="1">INDEX('Lorri 401b'!L:L,MATCH('Retirement Calculator'!A512,'Lorri 401b'!N:N,0),0)</f>
        <v>426495.50616880693</v>
      </c>
      <c r="S512" s="25">
        <f t="shared" ca="1" si="267"/>
        <v>44233.664412375772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-392285.2109507774</v>
      </c>
      <c r="R513" s="25">
        <f t="array" aca="1" ref="R513" ca="1">INDEX('Lorri 401b'!L:L,MATCH('Retirement Calculator'!A513,'Lorri 401b'!N:N,0),0)</f>
        <v>406527.03683195409</v>
      </c>
      <c r="S513" s="25">
        <f t="shared" ca="1" si="267"/>
        <v>14241.825881176686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-402350.34418343339</v>
      </c>
      <c r="R514" s="25">
        <f t="array" aca="1" ref="R514" ca="1">INDEX('Lorri 401b'!L:L,MATCH('Retirement Calculator'!A514,'Lorri 401b'!N:N,0),0)</f>
        <v>386475.36553953105</v>
      </c>
      <c r="S514" s="25">
        <f t="shared" ca="1" si="267"/>
        <v>-15874.978643902345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-412457.41547122545</v>
      </c>
      <c r="R515" s="25">
        <f t="array" aca="1" ref="R515" ca="1">INDEX('Lorri 401b'!L:L,MATCH('Retirement Calculator'!A515,'Lorri 401b'!N:N,0),0)</f>
        <v>366340.14561672288</v>
      </c>
      <c r="S515" s="25">
        <f t="shared" ca="1" si="267"/>
        <v>-46117.269854502578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-422606.59955604997</v>
      </c>
      <c r="R516" s="25">
        <f t="array" aca="1" ref="R516" ca="1">INDEX('Lorri 401b'!L:L,MATCH('Retirement Calculator'!A516,'Lorri 401b'!N:N,0),0)</f>
        <v>346121.02894423634</v>
      </c>
      <c r="S516" s="25">
        <f t="shared" ca="1" si="267"/>
        <v>-76485.57061181363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-432798.07190789463</v>
      </c>
      <c r="R517" s="25">
        <f t="array" aca="1" ref="R517" ca="1">INDEX('Lorri 401b'!L:L,MATCH('Retirement Calculator'!A517,'Lorri 401b'!N:N,0),0)</f>
        <v>325817.66595228115</v>
      </c>
      <c r="S517" s="25">
        <f t="shared" ca="1" si="267"/>
        <v>-106980.40595561347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-443032.00872787193</v>
      </c>
      <c r="R518" s="25">
        <f t="array" aca="1" ref="R518" ca="1">INDEX('Lorri 401b'!L:L,MATCH('Retirement Calculator'!A518,'Lorri 401b'!N:N,0),0)</f>
        <v>305429.70561452612</v>
      </c>
      <c r="S518" s="25">
        <f t="shared" ca="1" si="267"/>
        <v>-137602.30311334581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-453308.58695126581</v>
      </c>
      <c r="R519" s="25">
        <f t="array" aca="1" ref="R519" ca="1">INDEX('Lorri 401b'!L:L,MATCH('Retirement Calculator'!A519,'Lorri 401b'!N:N,0),0)</f>
        <v>284956.79544203042</v>
      </c>
      <c r="S519" s="25">
        <f t="shared" ca="1" si="267"/>
        <v>-168351.79150923539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-463627.9842505905</v>
      </c>
      <c r="R520" s="25">
        <f t="array" aca="1" ref="R520" ca="1">INDEX('Lorri 401b'!L:L,MATCH('Retirement Calculator'!A520,'Lorri 401b'!N:N,0),0)</f>
        <v>264398.58147714933</v>
      </c>
      <c r="S520" s="25">
        <f t="shared" ca="1" si="267"/>
        <v>-199229.40277344116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-473990.37903866242</v>
      </c>
      <c r="R521" s="25">
        <f t="array" aca="1" ref="R521" ca="1">INDEX('Lorri 401b'!L:L,MATCH('Retirement Calculator'!A521,'Lorri 401b'!N:N,0),0)</f>
        <v>243754.7082874146</v>
      </c>
      <c r="S521" s="25">
        <f t="shared" ref="S521:S775" ca="1" si="527">SUM(Q521:R521)</f>
        <v>-230235.67075124782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-484395.95047168463</v>
      </c>
      <c r="R522" s="25">
        <f t="array" aca="1" ref="R522" ca="1">INDEX('Lorri 401b'!L:L,MATCH('Retirement Calculator'!A522,'Lorri 401b'!N:N,0),0)</f>
        <v>223024.81895938929</v>
      </c>
      <c r="S522" s="25">
        <f t="shared" ca="1" si="527"/>
        <v>-261371.13151229534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-494844.87845234439</v>
      </c>
      <c r="R523" s="25">
        <f t="array" aca="1" ref="R523" ca="1">INDEX('Lorri 401b'!L:L,MATCH('Retirement Calculator'!A523,'Lorri 401b'!N:N,0),0)</f>
        <v>202208.5550924972</v>
      </c>
      <c r="S523" s="25">
        <f t="shared" ca="1" si="527"/>
        <v>-292636.32335984719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-505337.34363292361</v>
      </c>
      <c r="R524" s="25">
        <f t="array" aca="1" ref="R524" ca="1">INDEX('Lorri 401b'!L:L,MATCH('Retirement Calculator'!A524,'Lorri 401b'!N:N,0),0)</f>
        <v>181305.55679282642</v>
      </c>
      <c r="S524" s="25">
        <f t="shared" ca="1" si="527"/>
        <v>-324031.78684009716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-515873.52741842187</v>
      </c>
      <c r="R525" s="25">
        <f t="array" aca="1" ref="R525" ca="1">INDEX('Lorri 401b'!L:L,MATCH('Retirement Calculator'!A525,'Lorri 401b'!N:N,0),0)</f>
        <v>160315.462666907</v>
      </c>
      <c r="S525" s="25">
        <f t="shared" ca="1" si="527"/>
        <v>-355558.06475151487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-526453.6119696931</v>
      </c>
      <c r="R526" s="25">
        <f t="array" aca="1" ref="R526" ca="1">INDEX('Lorri 401b'!L:L,MATCH('Retirement Calculator'!A526,'Lorri 401b'!N:N,0),0)</f>
        <v>139237.90981546292</v>
      </c>
      <c r="S526" s="25">
        <f t="shared" ca="1" si="527"/>
        <v>-387215.70215423021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-537077.78020659462</v>
      </c>
      <c r="R527" s="25">
        <f t="array" aca="1" ref="R527" ca="1">INDEX('Lorri 401b'!L:L,MATCH('Retirement Calculator'!A527,'Lorri 401b'!N:N,0),0)</f>
        <v>118072.53382713781</v>
      </c>
      <c r="S527" s="25">
        <f t="shared" ca="1" si="527"/>
        <v>-419005.24637945683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-547746.21581114992</v>
      </c>
      <c r="R528" s="25">
        <f t="array" aca="1" ref="R528" ca="1">INDEX('Lorri 401b'!L:L,MATCH('Retirement Calculator'!A528,'Lorri 401b'!N:N,0),0)</f>
        <v>96818.968772194683</v>
      </c>
      <c r="S528" s="25">
        <f t="shared" ca="1" si="527"/>
        <v>-450927.24703895522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-558459.10323072411</v>
      </c>
      <c r="R529" s="25">
        <f t="array" aca="1" ref="R529" ca="1">INDEX('Lorri 401b'!L:L,MATCH('Retirement Calculator'!A529,'Lorri 401b'!N:N,0),0)</f>
        <v>75476.847196189294</v>
      </c>
      <c r="S529" s="25">
        <f t="shared" ca="1" si="527"/>
        <v>-482982.25603453483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-569216.6276812132</v>
      </c>
      <c r="R530" s="25">
        <f t="array" aca="1" ref="R530" ca="1">INDEX('Lorri 401b'!L:L,MATCH('Retirement Calculator'!A530,'Lorri 401b'!N:N,0),0)</f>
        <v>54045.800113617217</v>
      </c>
      <c r="S530" s="25">
        <f t="shared" ca="1" si="527"/>
        <v>-515170.82756759599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-580018.97515024606</v>
      </c>
      <c r="R531" s="25">
        <f t="array" aca="1" ref="R531" ca="1">INDEX('Lorri 401b'!L:L,MATCH('Retirement Calculator'!A531,'Lorri 401b'!N:N,0),0)</f>
        <v>32525.457001534422</v>
      </c>
      <c r="S531" s="25">
        <f t="shared" ca="1" si="527"/>
        <v>-547493.51814871165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-590866.33240039984</v>
      </c>
      <c r="R532" s="25">
        <f t="array" aca="1" ref="R532" ca="1">INDEX('Lorri 401b'!L:L,MATCH('Retirement Calculator'!A532,'Lorri 401b'!N:N,0),0)</f>
        <v>10915.445793151282</v>
      </c>
      <c r="S532" s="25">
        <f t="shared" ca="1" si="527"/>
        <v>-579950.88660724857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-601758.88697242923</v>
      </c>
      <c r="R533" s="25">
        <f t="array" aca="1" ref="R533" ca="1">INDEX('Lorri 401b'!L:L,MATCH('Retirement Calculator'!A533,'Lorri 401b'!N:N,0),0)</f>
        <v>-10784.607128600119</v>
      </c>
      <c r="S533" s="25">
        <f t="shared" ca="1" si="527"/>
        <v>-612543.49410102936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-612696.82718850882</v>
      </c>
      <c r="R534" s="25">
        <f t="array" aca="1" ref="R534" ca="1">INDEX('Lorri 401b'!L:L,MATCH('Retirement Calculator'!A534,'Lorri 401b'!N:N,0),0)</f>
        <v>-32575.076937525482</v>
      </c>
      <c r="S534" s="25">
        <f t="shared" ca="1" si="527"/>
        <v>-645271.90412603435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-623680.34215548867</v>
      </c>
      <c r="R535" s="25">
        <f t="array" aca="1" ref="R535" ca="1">INDEX('Lorri 401b'!L:L,MATCH('Retirement Calculator'!A535,'Lorri 401b'!N:N,0),0)</f>
        <v>-54456.340370654703</v>
      </c>
      <c r="S535" s="25">
        <f t="shared" ca="1" si="527"/>
        <v>-678136.68252614338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-634709.62176816433</v>
      </c>
      <c r="R536" s="25">
        <f t="array" aca="1" ref="R536" ca="1">INDEX('Lorri 401b'!L:L,MATCH('Retirement Calculator'!A536,'Lorri 401b'!N:N,0),0)</f>
        <v>-76428.775734755298</v>
      </c>
      <c r="S536" s="25">
        <f t="shared" ca="1" si="527"/>
        <v>-711138.39750291966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-645784.85671255947</v>
      </c>
      <c r="R537" s="25">
        <f t="array" aca="1" ref="R537" ca="1">INDEX('Lorri 401b'!L:L,MATCH('Retirement Calculator'!A537,'Lorri 401b'!N:N,0),0)</f>
        <v>-98492.762912872975</v>
      </c>
      <c r="S537" s="25">
        <f t="shared" ca="1" si="527"/>
        <v>-744277.61962543242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-656906.23846922291</v>
      </c>
      <c r="R538" s="25">
        <f t="array" aca="1" ref="R538" ca="1">INDEX('Lorri 401b'!L:L,MATCH('Retirement Calculator'!A538,'Lorri 401b'!N:N,0),0)</f>
        <v>-120648.68337089948</v>
      </c>
      <c r="S538" s="25">
        <f t="shared" ca="1" si="527"/>
        <v>-777554.92184012244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-668073.95931653911</v>
      </c>
      <c r="R539" s="25">
        <f t="array" aca="1" ref="R539" ca="1">INDEX('Lorri 401b'!L:L,MATCH('Retirement Calculator'!A539,'Lorri 401b'!N:N,0),0)</f>
        <v>-142896.92016416774</v>
      </c>
      <c r="S539" s="25">
        <f t="shared" ca="1" si="527"/>
        <v>-810970.87948070688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-679288.21233405243</v>
      </c>
      <c r="R540" s="25">
        <f t="array" aca="1" ref="R540" ca="1">INDEX('Lorri 401b'!L:L,MATCH('Retirement Calculator'!A540,'Lorri 401b'!N:N,0),0)</f>
        <v>-165237.85794407464</v>
      </c>
      <c r="S540" s="25">
        <f t="shared" ca="1" si="527"/>
        <v>-844526.0702781271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-690549.19140580541</v>
      </c>
      <c r="R541" s="25">
        <f t="array" aca="1" ref="R541" ca="1">INDEX('Lorri 401b'!L:L,MATCH('Retirement Calculator'!A541,'Lorri 401b'!N:N,0),0)</f>
        <v>-187671.88296473114</v>
      </c>
      <c r="S541" s="25">
        <f t="shared" ca="1" si="527"/>
        <v>-878221.07437053649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-701857.09122369066</v>
      </c>
      <c r="R542" s="25">
        <f t="array" aca="1" ref="R542" ca="1">INDEX('Lorri 401b'!L:L,MATCH('Retirement Calculator'!A542,'Lorri 401b'!N:N,0),0)</f>
        <v>-210199.38308964038</v>
      </c>
      <c r="S542" s="25">
        <f t="shared" ca="1" si="527"/>
        <v>-912056.47431333107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-713212.10729081719</v>
      </c>
      <c r="R543" s="25">
        <f t="array" aca="1" ref="R543" ca="1">INDEX('Lorri 401b'!L:L,MATCH('Retirement Calculator'!A543,'Lorri 401b'!N:N,0),0)</f>
        <v>-232820.7477984034</v>
      </c>
      <c r="S543" s="25">
        <f t="shared" ca="1" si="527"/>
        <v>-946032.85508922057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-724614.43592488999</v>
      </c>
      <c r="R544" s="25">
        <f t="array" aca="1" ref="R544" ca="1">INDEX('Lorri 401b'!L:L,MATCH('Retirement Calculator'!A544,'Lorri 401b'!N:N,0),0)</f>
        <v>-255536.36819345294</v>
      </c>
      <c r="S544" s="25">
        <f t="shared" ca="1" si="527"/>
        <v>-980150.80411834293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-736064.27426160476</v>
      </c>
      <c r="R545" s="25">
        <f t="array" aca="1" ref="R545" ca="1">INDEX('Lorri 401b'!L:L,MATCH('Retirement Calculator'!A545,'Lorri 401b'!N:N,0),0)</f>
        <v>-278346.63700681517</v>
      </c>
      <c r="S545" s="25">
        <f t="shared" ca="1" si="527"/>
        <v>-1014410.9112684199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-747561.82025805593</v>
      </c>
      <c r="R546" s="25">
        <f t="array" aca="1" ref="R546" ca="1">INDEX('Lorri 401b'!L:L,MATCH('Retirement Calculator'!A546,'Lorri 401b'!N:N,0),0)</f>
        <v>-301251.94860689976</v>
      </c>
      <c r="S546" s="25">
        <f t="shared" ca="1" si="527"/>
        <v>-1048813.7688649558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-759107.27269615897</v>
      </c>
      <c r="R547" s="25">
        <f t="array" aca="1" ref="R547" ca="1">INDEX('Lorri 401b'!L:L,MATCH('Retirement Calculator'!A547,'Lorri 401b'!N:N,0),0)</f>
        <v>-324252.69900531805</v>
      </c>
      <c r="S547" s="25">
        <f t="shared" ca="1" si="527"/>
        <v>-1083359.971701477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-770700.83118608734</v>
      </c>
      <c r="R548" s="25">
        <f t="array" aca="1" ref="R548" ca="1">INDEX('Lorri 401b'!L:L,MATCH('Retirement Calculator'!A548,'Lorri 401b'!N:N,0),0)</f>
        <v>-347349.28586372972</v>
      </c>
      <c r="S548" s="25">
        <f t="shared" ca="1" si="527"/>
        <v>-1118050.117049817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-782342.69616972376</v>
      </c>
      <c r="R549" s="25">
        <f t="array" aca="1" ref="R549" ca="1">INDEX('Lorri 401b'!L:L,MATCH('Retirement Calculator'!A549,'Lorri 401b'!N:N,0),0)</f>
        <v>-370542.10850071814</v>
      </c>
      <c r="S549" s="25">
        <f t="shared" ca="1" si="527"/>
        <v>-1152884.8046704419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-794033.0689241254</v>
      </c>
      <c r="R550" s="25">
        <f t="array" aca="1" ref="R550" ca="1">INDEX('Lorri 401b'!L:L,MATCH('Retirement Calculator'!A550,'Lorri 401b'!N:N,0),0)</f>
        <v>-393831.56789869402</v>
      </c>
      <c r="S550" s="25">
        <f t="shared" ca="1" si="527"/>
        <v>-1187864.6368228195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-805772.15156500367</v>
      </c>
      <c r="R551" s="25">
        <f t="array" aca="1" ref="R551" ca="1">INDEX('Lorri 401b'!L:L,MATCH('Retirement Calculator'!A551,'Lorri 401b'!N:N,0),0)</f>
        <v>-417218.0667108281</v>
      </c>
      <c r="S551" s="25">
        <f t="shared" ca="1" si="527"/>
        <v>-1222990.2182758318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-817560.14705021901</v>
      </c>
      <c r="R552" s="25">
        <f t="array" aca="1" ref="R552" ca="1">INDEX('Lorri 401b'!L:L,MATCH('Retirement Calculator'!A552,'Lorri 401b'!N:N,0),0)</f>
        <v>-440702.00926801277</v>
      </c>
      <c r="S552" s="25">
        <f t="shared" ca="1" si="527"/>
        <v>-1258262.1563182317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-829397.25918328937</v>
      </c>
      <c r="R553" s="25">
        <f t="array" aca="1" ref="R553" ca="1">INDEX('Lorri 401b'!L:L,MATCH('Retirement Calculator'!A553,'Lorri 401b'!N:N,0),0)</f>
        <v>-464283.80158585234</v>
      </c>
      <c r="S553" s="25">
        <f t="shared" ca="1" si="527"/>
        <v>-1293681.0607691417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-841283.69261691417</v>
      </c>
      <c r="R554" s="25">
        <f t="array" aca="1" ref="R554" ca="1">INDEX('Lorri 401b'!L:L,MATCH('Retirement Calculator'!A554,'Lorri 401b'!N:N,0),0)</f>
        <v>-487963.85137168295</v>
      </c>
      <c r="S554" s="25">
        <f t="shared" ca="1" si="527"/>
        <v>-1329247.5439885971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-853219.65285651246</v>
      </c>
      <c r="R555" s="25">
        <f t="array" aca="1" ref="R555" ca="1">INDEX('Lorri 401b'!L:L,MATCH('Retirement Calculator'!A555,'Lorri 401b'!N:N,0),0)</f>
        <v>-511742.56803162117</v>
      </c>
      <c r="S555" s="25">
        <f t="shared" ca="1" si="527"/>
        <v>-1364962.2208881336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-865205.34626377572</v>
      </c>
      <c r="R556" s="25">
        <f t="array" aca="1" ref="R556" ca="1">INDEX('Lorri 401b'!L:L,MATCH('Retirement Calculator'!A556,'Lorri 401b'!N:N,0),0)</f>
        <v>-535620.36267764249</v>
      </c>
      <c r="S556" s="25">
        <f t="shared" ca="1" si="527"/>
        <v>-1400825.7089414182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-877240.98006023583</v>
      </c>
      <c r="R557" s="25">
        <f t="array" aca="1" ref="R557" ca="1">INDEX('Lorri 401b'!L:L,MATCH('Retirement Calculator'!A557,'Lorri 401b'!N:N,0),0)</f>
        <v>-559597.64813468885</v>
      </c>
      <c r="S557" s="25">
        <f t="shared" ca="1" si="527"/>
        <v>-1436838.6281949247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-889326.76233084791</v>
      </c>
      <c r="R558" s="25">
        <f t="array" aca="1" ref="R558" ca="1">INDEX('Lorri 401b'!L:L,MATCH('Retirement Calculator'!A558,'Lorri 401b'!N:N,0),0)</f>
        <v>-583674.83894780627</v>
      </c>
      <c r="S558" s="25">
        <f t="shared" ca="1" si="527"/>
        <v>-1473001.6012786543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-901462.90202758752</v>
      </c>
      <c r="R559" s="25">
        <f t="array" aca="1" ref="R559" ca="1">INDEX('Lorri 401b'!L:L,MATCH('Retirement Calculator'!A559,'Lorri 401b'!N:N,0),0)</f>
        <v>-607852.35138931172</v>
      </c>
      <c r="S559" s="25">
        <f t="shared" ca="1" si="527"/>
        <v>-1509315.2534168991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-913649.60897306353</v>
      </c>
      <c r="R560" s="25">
        <f t="array" aca="1" ref="R560" ca="1">INDEX('Lorri 401b'!L:L,MATCH('Retirement Calculator'!A560,'Lorri 401b'!N:N,0),0)</f>
        <v>-632130.60346599016</v>
      </c>
      <c r="S560" s="25">
        <f t="shared" ca="1" si="527"/>
        <v>-1545780.2124390537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-925887.09386414569</v>
      </c>
      <c r="R561" s="25">
        <f t="array" aca="1" ref="R561" ca="1">INDEX('Lorri 401b'!L:L,MATCH('Retirement Calculator'!A561,'Lorri 401b'!N:N,0),0)</f>
        <v>-656510.01492632134</v>
      </c>
      <c r="S561" s="25">
        <f t="shared" ca="1" si="527"/>
        <v>-1582397.108790467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-938175.56827560742</v>
      </c>
      <c r="R562" s="25">
        <f t="array" aca="1" ref="R562" ca="1">INDEX('Lorri 401b'!L:L,MATCH('Retirement Calculator'!A562,'Lorri 401b'!N:N,0),0)</f>
        <v>-680991.0072677373</v>
      </c>
      <c r="S562" s="25">
        <f t="shared" ca="1" si="527"/>
        <v>-1619166.5755433447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-950515.24466378358</v>
      </c>
      <c r="R563" s="25">
        <f t="array" aca="1" ref="R563" ca="1">INDEX('Lorri 401b'!L:L,MATCH('Retirement Calculator'!A563,'Lorri 401b'!N:N,0),0)</f>
        <v>-705574.00374390907</v>
      </c>
      <c r="S563" s="25">
        <f t="shared" ca="1" si="527"/>
        <v>-1656089.2484076926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-962906.33637024381</v>
      </c>
      <c r="R564" s="25">
        <f t="array" aca="1" ref="R564" ca="1">INDEX('Lorri 401b'!L:L,MATCH('Retirement Calculator'!A564,'Lorri 401b'!N:N,0),0)</f>
        <v>-730259.429372065</v>
      </c>
      <c r="S564" s="25">
        <f t="shared" ca="1" si="527"/>
        <v>-1693165.7657423089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-975349.05762548093</v>
      </c>
      <c r="R565" s="25">
        <f t="array" aca="1" ref="R565" ca="1">INDEX('Lorri 401b'!L:L,MATCH('Retirement Calculator'!A565,'Lorri 401b'!N:N,0),0)</f>
        <v>-755047.71094033821</v>
      </c>
      <c r="S565" s="25">
        <f t="shared" ca="1" si="527"/>
        <v>-1730396.7685658191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-987843.62355261482</v>
      </c>
      <c r="R566" s="25">
        <f t="array" aca="1" ref="R566" ca="1">INDEX('Lorri 401b'!L:L,MATCH('Retirement Calculator'!A566,'Lorri 401b'!N:N,0),0)</f>
        <v>-779939.27701514587</v>
      </c>
      <c r="S566" s="25">
        <f t="shared" ca="1" si="527"/>
        <v>-1767782.9005677607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-1000390.2501711118</v>
      </c>
      <c r="R567" s="25">
        <f t="array" aca="1" ref="R567" ca="1">INDEX('Lorri 401b'!L:L,MATCH('Retirement Calculator'!A567,'Lorri 401b'!N:N,0),0)</f>
        <v>-804934.55794859852</v>
      </c>
      <c r="S567" s="25">
        <f t="shared" ca="1" si="527"/>
        <v>-1805324.8081197103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-1012989.1544005192</v>
      </c>
      <c r="R568" s="25">
        <f t="array" aca="1" ref="R568" ca="1">INDEX('Lorri 401b'!L:L,MATCH('Retirement Calculator'!A568,'Lorri 401b'!N:N,0),0)</f>
        <v>-830033.98588594049</v>
      </c>
      <c r="S568" s="25">
        <f t="shared" ca="1" si="527"/>
        <v>-1843023.1402864596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-1025640.5540642159</v>
      </c>
      <c r="R569" s="25">
        <f t="array" aca="1" ref="R569" ca="1">INDEX('Lorri 401b'!L:L,MATCH('Retirement Calculator'!A569,'Lorri 401b'!N:N,0),0)</f>
        <v>-855237.99477302155</v>
      </c>
      <c r="S569" s="25">
        <f t="shared" ca="1" si="527"/>
        <v>-1880878.5488372375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-1038344.6678931778</v>
      </c>
      <c r="R570" s="25">
        <f t="array" aca="1" ref="R570" ca="1">INDEX('Lorri 401b'!L:L,MATCH('Retirement Calculator'!A570,'Lorri 401b'!N:N,0),0)</f>
        <v>-880547.0203637986</v>
      </c>
      <c r="S570" s="25">
        <f t="shared" ca="1" si="527"/>
        <v>-1918891.6882569764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-1051101.7155297606</v>
      </c>
      <c r="R571" s="25">
        <f t="array" aca="1" ref="R571" ca="1">INDEX('Lorri 401b'!L:L,MATCH('Retirement Calculator'!A571,'Lorri 401b'!N:N,0),0)</f>
        <v>-905961.50022787065</v>
      </c>
      <c r="S571" s="25">
        <f t="shared" ca="1" si="527"/>
        <v>-1957063.2157576312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-1063911.9175314957</v>
      </c>
      <c r="R572" s="25">
        <f t="array" aca="1" ref="R572" ca="1">INDEX('Lorri 401b'!L:L,MATCH('Retirement Calculator'!A572,'Lorri 401b'!N:N,0),0)</f>
        <v>-931481.87375804305</v>
      </c>
      <c r="S572" s="25">
        <f t="shared" ca="1" si="527"/>
        <v>-1995393.7912895386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-1076775.4953749047</v>
      </c>
      <c r="R573" s="25">
        <f t="array" aca="1" ref="R573" ca="1">INDEX('Lorri 401b'!L:L,MATCH('Retirement Calculator'!A573,'Lorri 401b'!N:N,0),0)</f>
        <v>-957108.58217792434</v>
      </c>
      <c r="S573" s="25">
        <f t="shared" ca="1" si="527"/>
        <v>-2033884.0775528289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-1089692.6714593279</v>
      </c>
      <c r="R574" s="25">
        <f t="array" aca="1" ref="R574" ca="1">INDEX('Lorri 401b'!L:L,MATCH('Retirement Calculator'!A574,'Lorri 401b'!N:N,0),0)</f>
        <v>-982842.06854955514</v>
      </c>
      <c r="S574" s="25">
        <f t="shared" ca="1" si="527"/>
        <v>-2072534.7400088832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-1102663.6691107696</v>
      </c>
      <c r="R575" s="25">
        <f t="array" aca="1" ref="R575" ca="1">INDEX('Lorri 401b'!L:L,MATCH('Retirement Calculator'!A575,'Lorri 401b'!N:N,0),0)</f>
        <v>-1008682.7777810678</v>
      </c>
      <c r="S575" s="25">
        <f t="shared" ca="1" si="527"/>
        <v>-2111346.4468918373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-1115688.7125857589</v>
      </c>
      <c r="R576" s="25">
        <f t="array" aca="1" ref="R576" ca="1">INDEX('Lorri 401b'!L:L,MATCH('Retirement Calculator'!A576,'Lorri 401b'!N:N,0),0)</f>
        <v>-1034631.1566343784</v>
      </c>
      <c r="S576" s="25">
        <f t="shared" ca="1" si="527"/>
        <v>-2150319.8692201371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-1128768.0270752273</v>
      </c>
      <c r="R577" s="25">
        <f t="array" aca="1" ref="R577" ca="1">INDEX('Lorri 401b'!L:L,MATCH('Retirement Calculator'!A577,'Lorri 401b'!N:N,0),0)</f>
        <v>-1060687.653732911</v>
      </c>
      <c r="S577" s="25">
        <f t="shared" ca="1" si="527"/>
        <v>-2189455.6808081381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-1141901.8387084019</v>
      </c>
      <c r="R578" s="25">
        <f t="array" aca="1" ref="R578" ca="1">INDEX('Lorri 401b'!L:L,MATCH('Retirement Calculator'!A578,'Lorri 401b'!N:N,0),0)</f>
        <v>-1086852.7195693543</v>
      </c>
      <c r="S578" s="25">
        <f t="shared" ca="1" si="527"/>
        <v>-2228754.558277756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-1155090.3745567147</v>
      </c>
      <c r="R579" s="25">
        <f t="array" aca="1" ref="R579" ca="1">INDEX('Lorri 401b'!L:L,MATCH('Retirement Calculator'!A579,'Lorri 401b'!N:N,0),0)</f>
        <v>-1113126.8065134496</v>
      </c>
      <c r="S579" s="25">
        <f t="shared" ca="1" si="527"/>
        <v>-2268217.1810701643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-1168333.8626377287</v>
      </c>
      <c r="R580" s="25">
        <f t="array" aca="1" ref="R580" ca="1">INDEX('Lorri 401b'!L:L,MATCH('Retirement Calculator'!A580,'Lorri 401b'!N:N,0),0)</f>
        <v>-1139510.3688198118</v>
      </c>
      <c r="S580" s="25">
        <f t="shared" ca="1" si="527"/>
        <v>-2307844.2314575408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-1181632.5319190803</v>
      </c>
      <c r="R581" s="25">
        <f t="array" aca="1" ref="R581" ca="1">INDEX('Lorri 401b'!L:L,MATCH('Retirement Calculator'!A581,'Lorri 401b'!N:N,0),0)</f>
        <v>-1166003.8626357841</v>
      </c>
      <c r="S581" s="25">
        <f t="shared" ca="1" si="527"/>
        <v>-2347636.3945548646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-1194986.6123224376</v>
      </c>
      <c r="R582" s="25">
        <f t="array" aca="1" ref="R582" ca="1">INDEX('Lorri 401b'!L:L,MATCH('Retirement Calculator'!A582,'Lorri 401b'!N:N,0),0)</f>
        <v>-1192607.7460093228</v>
      </c>
      <c r="S582" s="25">
        <f t="shared" ca="1" si="527"/>
        <v>-2387594.3583317604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-1208396.3347274754</v>
      </c>
      <c r="R583" s="25">
        <f t="array" aca="1" ref="R583" ca="1">INDEX('Lorri 401b'!L:L,MATCH('Retirement Calculator'!A583,'Lorri 401b'!N:N,0),0)</f>
        <v>-1219322.478896918</v>
      </c>
      <c r="S583" s="25">
        <f t="shared" ca="1" si="527"/>
        <v>-2427718.8136243932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-1221861.9309758677</v>
      </c>
      <c r="R584" s="25">
        <f t="array" aca="1" ref="R584" ca="1">INDEX('Lorri 401b'!L:L,MATCH('Retirement Calculator'!A584,'Lorri 401b'!N:N,0),0)</f>
        <v>-1246148.5231715448</v>
      </c>
      <c r="S584" s="25">
        <f t="shared" ca="1" si="527"/>
        <v>-2468010.4541474124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-1235383.6338752948</v>
      </c>
      <c r="R585" s="25">
        <f t="array" aca="1" ref="R585" ca="1">INDEX('Lorri 401b'!L:L,MATCH('Retirement Calculator'!A585,'Lorri 401b'!N:N,0),0)</f>
        <v>-1273086.3426306492</v>
      </c>
      <c r="S585" s="25">
        <f t="shared" ca="1" si="527"/>
        <v>-2508469.976505944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-1248961.6772034697</v>
      </c>
      <c r="R586" s="25">
        <f t="array" aca="1" ref="R586" ca="1">INDEX('Lorri 401b'!L:L,MATCH('Retirement Calculator'!A586,'Lorri 401b'!N:N,0),0)</f>
        <v>-1300136.4030041664</v>
      </c>
      <c r="S586" s="25">
        <f t="shared" ca="1" si="527"/>
        <v>-2549098.0802076361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-1262596.2957121786</v>
      </c>
      <c r="R587" s="25">
        <f t="array" aca="1" ref="R587" ca="1">INDEX('Lorri 401b'!L:L,MATCH('Retirement Calculator'!A587,'Lorri 401b'!N:N,0),0)</f>
        <v>-1327299.1719625734</v>
      </c>
      <c r="S587" s="25">
        <f t="shared" ca="1" si="527"/>
        <v>-2589895.4676747518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-1276287.7251313403</v>
      </c>
      <c r="R588" s="25">
        <f t="array" aca="1" ref="R588" ca="1">INDEX('Lorri 401b'!L:L,MATCH('Retirement Calculator'!A588,'Lorri 401b'!N:N,0),0)</f>
        <v>-1354575.1191249737</v>
      </c>
      <c r="S588" s="25">
        <f t="shared" ca="1" si="527"/>
        <v>-2630862.844256314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-1290036.2021730819</v>
      </c>
      <c r="R589" s="25">
        <f t="array" aca="1" ref="R589" ca="1">INDEX('Lorri 401b'!L:L,MATCH('Retirement Calculator'!A589,'Lorri 401b'!N:N,0),0)</f>
        <v>-1381964.7160672173</v>
      </c>
      <c r="S589" s="25">
        <f t="shared" ca="1" si="527"/>
        <v>-2672000.9182402994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-1303841.9645358308</v>
      </c>
      <c r="R590" s="25">
        <f t="array" aca="1" ref="R590" ca="1">INDEX('Lorri 401b'!L:L,MATCH('Retirement Calculator'!A590,'Lorri 401b'!N:N,0),0)</f>
        <v>-1409468.4363300537</v>
      </c>
      <c r="S590" s="25">
        <f t="shared" ca="1" si="527"/>
        <v>-2713310.4008658845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-1317705.2509084246</v>
      </c>
      <c r="R591" s="25">
        <f t="array" aca="1" ref="R591" ca="1">INDEX('Lorri 401b'!L:L,MATCH('Retirement Calculator'!A591,'Lorri 401b'!N:N,0),0)</f>
        <v>-1437086.7554273186</v>
      </c>
      <c r="S591" s="25">
        <f t="shared" ca="1" si="527"/>
        <v>-2754792.0063357432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-1331626.3009742375</v>
      </c>
      <c r="R592" s="25">
        <f t="array" aca="1" ref="R592" ca="1">INDEX('Lorri 401b'!L:L,MATCH('Retirement Calculator'!A592,'Lorri 401b'!N:N,0),0)</f>
        <v>-1464820.1508541554</v>
      </c>
      <c r="S592" s="25">
        <f t="shared" ca="1" si="527"/>
        <v>-2796446.4518283932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-1345605.3554153247</v>
      </c>
      <c r="R593" s="25">
        <f t="array" aca="1" ref="R593" ca="1">INDEX('Lorri 401b'!L:L,MATCH('Retirement Calculator'!A593,'Lorri 401b'!N:N,0),0)</f>
        <v>-1492669.1020952708</v>
      </c>
      <c r="S593" s="25">
        <f t="shared" ca="1" si="527"/>
        <v>-2838274.4575105952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-1359642.655916583</v>
      </c>
      <c r="R594" s="25">
        <f t="array" aca="1" ref="R594" ca="1">INDEX('Lorri 401b'!L:L,MATCH('Retirement Calculator'!A594,'Lorri 401b'!N:N,0),0)</f>
        <v>-1520634.090633224</v>
      </c>
      <c r="S594" s="25">
        <f t="shared" ca="1" si="527"/>
        <v>-2880276.746549807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-1373738.4451699299</v>
      </c>
      <c r="R595" s="25">
        <f t="array" aca="1" ref="R595" ca="1">INDEX('Lorri 401b'!L:L,MATCH('Retirement Calculator'!A595,'Lorri 401b'!N:N,0),0)</f>
        <v>-1548715.599956752</v>
      </c>
      <c r="S595" s="25">
        <f t="shared" ca="1" si="527"/>
        <v>-2922454.0451266821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-1387892.9668784991</v>
      </c>
      <c r="R596" s="25">
        <f t="array" aca="1" ref="R596" ca="1">INDEX('Lorri 401b'!L:L,MATCH('Retirement Calculator'!A596,'Lorri 401b'!N:N,0),0)</f>
        <v>-1576914.1155691282</v>
      </c>
      <c r="S596" s="25">
        <f t="shared" ca="1" si="527"/>
        <v>-2964807.0824476276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-1402106.4657608541</v>
      </c>
      <c r="R597" s="25">
        <f t="array" aca="1" ref="R597" ca="1">INDEX('Lorri 401b'!L:L,MATCH('Retirement Calculator'!A597,'Lorri 401b'!N:N,0),0)</f>
        <v>-1605230.1249965557</v>
      </c>
      <c r="S597" s="25">
        <f t="shared" ca="1" si="527"/>
        <v>-3007336.59075741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-1416379.1875552188</v>
      </c>
      <c r="R598" s="25">
        <f t="array" aca="1" ref="R598" ca="1">INDEX('Lorri 401b'!L:L,MATCH('Retirement Calculator'!A598,'Lorri 401b'!N:N,0),0)</f>
        <v>-1633664.1177965975</v>
      </c>
      <c r="S598" s="25">
        <f t="shared" ca="1" si="527"/>
        <v>-3050043.3053518161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-1430711.3790237266</v>
      </c>
      <c r="R599" s="25">
        <f t="array" aca="1" ref="R599" ca="1">INDEX('Lorri 401b'!L:L,MATCH('Retirement Calculator'!A599,'Lorri 401b'!N:N,0),0)</f>
        <v>-1662216.5855666397</v>
      </c>
      <c r="S599" s="25">
        <f t="shared" ca="1" si="527"/>
        <v>-3092927.964590366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-1445103.2879566865</v>
      </c>
      <c r="R600" s="25">
        <f t="array" aca="1" ref="R600" ca="1">INDEX('Lorri 401b'!L:L,MATCH('Retirement Calculator'!A600,'Lorri 401b'!N:N,0),0)</f>
        <v>-1690888.0219523902</v>
      </c>
      <c r="S600" s="25">
        <f t="shared" ca="1" si="527"/>
        <v>-3135991.3099090764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-1459555.1631768672</v>
      </c>
      <c r="R601" s="25">
        <f t="array" aca="1" ref="R601" ca="1">INDEX('Lorri 401b'!L:L,MATCH('Retirement Calculator'!A601,'Lorri 401b'!N:N,0),0)</f>
        <v>-1719678.9226564148</v>
      </c>
      <c r="S601" s="25">
        <f t="shared" ca="1" si="527"/>
        <v>-3179234.0858332822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-1474067.2545437985</v>
      </c>
      <c r="R602" s="25">
        <f t="array" aca="1" ref="R602" ca="1">INDEX('Lorri 401b'!L:L,MATCH('Retirement Calculator'!A602,'Lorri 401b'!N:N,0),0)</f>
        <v>-1748589.7854467062</v>
      </c>
      <c r="S602" s="25">
        <f t="shared" ca="1" si="527"/>
        <v>-3222657.0399905047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-1488639.8129580922</v>
      </c>
      <c r="R603" s="25">
        <f t="array" aca="1" ref="R603" ca="1">INDEX('Lorri 401b'!L:L,MATCH('Retirement Calculator'!A603,'Lorri 401b'!N:N,0),0)</f>
        <v>-1777621.1101652905</v>
      </c>
      <c r="S603" s="25">
        <f t="shared" ca="1" si="527"/>
        <v>-3266260.923123383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-1503273.0903657787</v>
      </c>
      <c r="R604" s="25">
        <f t="array" aca="1" ref="R604" ca="1">INDEX('Lorri 401b'!L:L,MATCH('Retirement Calculator'!A604,'Lorri 401b'!N:N,0),0)</f>
        <v>-1806773.3987368688</v>
      </c>
      <c r="S604" s="25">
        <f t="shared" ca="1" si="527"/>
        <v>-3310046.4891026476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-1517967.3397626639</v>
      </c>
      <c r="R605" s="25">
        <f t="array" aca="1" ref="R605" ca="1">INDEX('Lorri 401b'!L:L,MATCH('Retirement Calculator'!A605,'Lorri 401b'!N:N,0),0)</f>
        <v>-1836047.1551774952</v>
      </c>
      <c r="S605" s="25">
        <f t="shared" ca="1" si="527"/>
        <v>-3354014.4949401589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-1532722.8151987027</v>
      </c>
      <c r="R606" s="25">
        <f t="array" aca="1" ref="R606" ca="1">INDEX('Lorri 401b'!L:L,MATCH('Retirement Calculator'!A606,'Lorri 401b'!N:N,0),0)</f>
        <v>-1865442.885603291</v>
      </c>
      <c r="S606" s="25">
        <f t="shared" ca="1" si="527"/>
        <v>-3398165.7008019937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-1547539.7717823917</v>
      </c>
      <c r="R607" s="25">
        <f t="array" aca="1" ref="R607" ca="1">INDEX('Lorri 401b'!L:L,MATCH('Retirement Calculator'!A607,'Lorri 401b'!N:N,0),0)</f>
        <v>-1894961.0982391944</v>
      </c>
      <c r="S607" s="25">
        <f t="shared" ca="1" si="527"/>
        <v>-3442500.8700215863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-1562418.4656851795</v>
      </c>
      <c r="R608" s="25">
        <f t="array" aca="1" ref="R608" ca="1">INDEX('Lorri 401b'!L:L,MATCH('Retirement Calculator'!A608,'Lorri 401b'!N:N,0),0)</f>
        <v>-1924602.3034277472</v>
      </c>
      <c r="S608" s="25">
        <f t="shared" ca="1" si="527"/>
        <v>-3487020.7691129269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-1577359.1541458955</v>
      </c>
      <c r="R609" s="25">
        <f t="array" aca="1" ref="R609" ca="1">INDEX('Lorri 401b'!L:L,MATCH('Retirement Calculator'!A609,'Lorri 401b'!N:N,0),0)</f>
        <v>-1954367.013637919</v>
      </c>
      <c r="S609" s="25">
        <f t="shared" ca="1" si="527"/>
        <v>-3531726.1677838145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-1592362.0954751978</v>
      </c>
      <c r="R610" s="25">
        <f t="array" aca="1" ref="R610" ca="1">INDEX('Lorri 401b'!L:L,MATCH('Retirement Calculator'!A610,'Lorri 401b'!N:N,0),0)</f>
        <v>-1984255.7434739666</v>
      </c>
      <c r="S610" s="25">
        <f t="shared" ca="1" si="527"/>
        <v>-3576617.8389491644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-1607427.5490600388</v>
      </c>
      <c r="R611" s="25">
        <f t="array" aca="1" ref="R611" ca="1">INDEX('Lorri 401b'!L:L,MATCH('Retirement Calculator'!A611,'Lorri 401b'!N:N,0),0)</f>
        <v>-2014269.009684331</v>
      </c>
      <c r="S611" s="25">
        <f t="shared" ca="1" si="527"/>
        <v>-3621696.55874437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-1622555.7753681501</v>
      </c>
      <c r="R612" s="25">
        <f t="array" aca="1" ref="R612" ca="1">INDEX('Lorri 401b'!L:L,MATCH('Retirement Calculator'!A612,'Lorri 401b'!N:N,0),0)</f>
        <v>-2044407.331170572</v>
      </c>
      <c r="S612" s="25">
        <f t="shared" ca="1" si="527"/>
        <v>-3666963.1065387223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-1637747.0359525452</v>
      </c>
      <c r="R613" s="25">
        <f t="array" aca="1" ref="R613" ca="1">INDEX('Lorri 401b'!L:L,MATCH('Retirement Calculator'!A613,'Lorri 401b'!N:N,0),0)</f>
        <v>-2074671.228996339</v>
      </c>
      <c r="S613" s="25">
        <f t="shared" ca="1" si="527"/>
        <v>-3712418.264948884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-1653001.593456042</v>
      </c>
      <c r="R614" s="25">
        <f t="array" aca="1" ref="R614" ca="1">INDEX('Lorri 401b'!L:L,MATCH('Retirement Calculator'!A614,'Lorri 401b'!N:N,0),0)</f>
        <v>-2105061.22639638</v>
      </c>
      <c r="S614" s="25">
        <f t="shared" ca="1" si="527"/>
        <v>-3758062.819852422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-1668319.7116158032</v>
      </c>
      <c r="R615" s="25">
        <f t="array" aca="1" ref="R615" ca="1">INDEX('Lorri 401b'!L:L,MATCH('Retirement Calculator'!A615,'Lorri 401b'!N:N,0),0)</f>
        <v>-2135577.8487855881</v>
      </c>
      <c r="S615" s="25">
        <f t="shared" ca="1" si="527"/>
        <v>-3803897.5604013912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-1683701.6552678968</v>
      </c>
      <c r="R616" s="25">
        <f t="array" aca="1" ref="R616" ca="1">INDEX('Lorri 401b'!L:L,MATCH('Retirement Calculator'!A616,'Lorri 401b'!N:N,0),0)</f>
        <v>-2166221.6237680842</v>
      </c>
      <c r="S616" s="25">
        <f t="shared" ca="1" si="527"/>
        <v>-3849923.2790359808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-1699147.6903518741</v>
      </c>
      <c r="R617" s="25">
        <f t="array" aca="1" ref="R617" ca="1">INDEX('Lorri 401b'!L:L,MATCH('Retirement Calculator'!A617,'Lorri 401b'!N:N,0),0)</f>
        <v>-2196993.0811463408</v>
      </c>
      <c r="S617" s="25">
        <f t="shared" ca="1" si="527"/>
        <v>-3896140.7714982149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-1714658.083915368</v>
      </c>
      <c r="R618" s="25">
        <f t="array" aca="1" ref="R618" ca="1">INDEX('Lorri 401b'!L:L,MATCH('Retirement Calculator'!A618,'Lorri 401b'!N:N,0),0)</f>
        <v>-2227892.7529303404</v>
      </c>
      <c r="S618" s="25">
        <f t="shared" ca="1" si="527"/>
        <v>-3942550.8368457081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-1730233.1041187097</v>
      </c>
      <c r="R619" s="25">
        <f t="array" aca="1" ref="R619" ca="1">INDEX('Lorri 401b'!L:L,MATCH('Retirement Calculator'!A619,'Lorri 401b'!N:N,0),0)</f>
        <v>-2258921.1733467733</v>
      </c>
      <c r="S619" s="25">
        <f t="shared" ca="1" si="527"/>
        <v>-3989154.2774654832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-1745873.0202395655</v>
      </c>
      <c r="R620" s="25">
        <f t="array" aca="1" ref="R620" ca="1">INDEX('Lorri 401b'!L:L,MATCH('Retirement Calculator'!A620,'Lorri 401b'!N:N,0),0)</f>
        <v>-2290078.8788482742</v>
      </c>
      <c r="S620" s="25">
        <f t="shared" ca="1" si="527"/>
        <v>-4035951.8990878398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-1761578.1026775914</v>
      </c>
      <c r="R621" s="25">
        <f t="array" aca="1" ref="R621" ca="1">INDEX('Lorri 401b'!L:L,MATCH('Retirement Calculator'!A621,'Lorri 401b'!N:N,0),0)</f>
        <v>-2321366.4081226983</v>
      </c>
      <c r="S621" s="25">
        <f t="shared" ca="1" si="527"/>
        <v>-4082944.5108002899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-1777348.622959109</v>
      </c>
      <c r="R622" s="25">
        <f t="array" aca="1" ref="R622" ca="1">INDEX('Lorri 401b'!L:L,MATCH('Retirement Calculator'!A622,'Lorri 401b'!N:N,0),0)</f>
        <v>-2352784.3021024326</v>
      </c>
      <c r="S622" s="25">
        <f t="shared" ca="1" si="527"/>
        <v>-4130132.9250615416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-1793184.8537417997</v>
      </c>
      <c r="R623" s="25">
        <f t="array" aca="1" ref="R623" ca="1">INDEX('Lorri 401b'!L:L,MATCH('Retirement Calculator'!A623,'Lorri 401b'!N:N,0),0)</f>
        <v>-2384333.1039737491</v>
      </c>
      <c r="S623" s="25">
        <f t="shared" ca="1" si="527"/>
        <v>-4177517.9577155486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-1809087.0688194183</v>
      </c>
      <c r="R624" s="25">
        <f t="array" aca="1" ref="R624" ca="1">INDEX('Lorri 401b'!L:L,MATCH('Retirement Calculator'!A624,'Lorri 401b'!N:N,0),0)</f>
        <v>-2416013.3591861958</v>
      </c>
      <c r="S624" s="25">
        <f t="shared" ca="1" si="527"/>
        <v>-4225100.4280056143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-1825055.543126527</v>
      </c>
      <c r="R625" s="25">
        <f t="array" aca="1" ref="R625" ca="1">INDEX('Lorri 401b'!L:L,MATCH('Retirement Calculator'!A625,'Lorri 401b'!N:N,0),0)</f>
        <v>-2447825.615462028</v>
      </c>
      <c r="S625" s="25">
        <f t="shared" ca="1" si="527"/>
        <v>-4272881.1585885547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-1841090.5527432486</v>
      </c>
      <c r="R626" s="25">
        <f t="array" aca="1" ref="R626" ca="1">INDEX('Lorri 401b'!L:L,MATCH('Retirement Calculator'!A626,'Lorri 401b'!N:N,0),0)</f>
        <v>-2479770.4228056758</v>
      </c>
      <c r="S626" s="25">
        <f t="shared" ca="1" si="527"/>
        <v>-4320860.9755489249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-1857192.37490004</v>
      </c>
      <c r="R627" s="25">
        <f t="array" aca="1" ref="R627" ca="1">INDEX('Lorri 401b'!L:L,MATCH('Retirement Calculator'!A627,'Lorri 401b'!N:N,0),0)</f>
        <v>-2511848.3335132557</v>
      </c>
      <c r="S627" s="25">
        <f t="shared" ca="1" si="527"/>
        <v>-4369040.7084132954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-1873361.2879824846</v>
      </c>
      <c r="R628" s="25">
        <f t="array" aca="1" ref="R628" ca="1">INDEX('Lorri 401b'!L:L,MATCH('Retirement Calculator'!A628,'Lorri 401b'!N:N,0),0)</f>
        <v>-2544059.9021821171</v>
      </c>
      <c r="S628" s="25">
        <f t="shared" ca="1" si="527"/>
        <v>-4417421.1901646014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-1889597.5715361061</v>
      </c>
      <c r="R629" s="25">
        <f t="array" aca="1" ref="R629" ca="1">INDEX('Lorri 401b'!L:L,MATCH('Retirement Calculator'!A629,'Lorri 401b'!N:N,0),0)</f>
        <v>-2576405.6857204321</v>
      </c>
      <c r="S629" s="25">
        <f t="shared" ca="1" si="527"/>
        <v>-4466003.2572565377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-1905901.506271201</v>
      </c>
      <c r="R630" s="25">
        <f t="array" aca="1" ref="R630" ca="1">INDEX('Lorri 401b'!L:L,MATCH('Retirement Calculator'!A630,'Lorri 401b'!N:N,0),0)</f>
        <v>-2608886.2433568235</v>
      </c>
      <c r="S630" s="25">
        <f t="shared" ca="1" si="527"/>
        <v>-4514787.7496280242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-1922273.3740676921</v>
      </c>
      <c r="R631" s="25">
        <f t="array" aca="1" ref="R631" ca="1">INDEX('Lorri 401b'!L:L,MATCH('Retirement Calculator'!A631,'Lorri 401b'!N:N,0),0)</f>
        <v>-2641502.1366500333</v>
      </c>
      <c r="S631" s="25">
        <f t="shared" ca="1" si="527"/>
        <v>-4563775.5107177254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-1938713.4579800018</v>
      </c>
      <c r="R632" s="25">
        <f t="array" aca="1" ref="R632" ca="1">INDEX('Lorri 401b'!L:L,MATCH('Retirement Calculator'!A632,'Lorri 401b'!N:N,0),0)</f>
        <v>-2674253.9294986315</v>
      </c>
      <c r="S632" s="25">
        <f t="shared" ca="1" si="527"/>
        <v>-4612967.3874786329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-1955222.0422419463</v>
      </c>
      <c r="R633" s="25">
        <f t="array" aca="1" ref="R633" ca="1">INDEX('Lorri 401b'!L:L,MATCH('Retirement Calculator'!A633,'Lorri 401b'!N:N,0),0)</f>
        <v>-2707142.1881507654</v>
      </c>
      <c r="S633" s="25">
        <f t="shared" ca="1" si="527"/>
        <v>-4662364.2303927112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-1971799.4122716489</v>
      </c>
      <c r="R634" s="25">
        <f t="array" aca="1" ref="R634" ca="1">INDEX('Lorri 401b'!L:L,MATCH('Retirement Calculator'!A634,'Lorri 401b'!N:N,0),0)</f>
        <v>-2740167.4812139496</v>
      </c>
      <c r="S634" s="25">
        <f t="shared" ca="1" si="527"/>
        <v>-4711966.8934855983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-1988445.8546764753</v>
      </c>
      <c r="R635" s="25">
        <f t="array" aca="1" ref="R635" ca="1">INDEX('Lorri 401b'!L:L,MATCH('Retirement Calculator'!A635,'Lorri 401b'!N:N,0),0)</f>
        <v>-2773330.3796648975</v>
      </c>
      <c r="S635" s="25">
        <f t="shared" ca="1" si="527"/>
        <v>-4761776.2343413727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-2005161.6572579884</v>
      </c>
      <c r="R636" s="25">
        <f t="array" aca="1" ref="R636" ca="1">INDEX('Lorri 401b'!L:L,MATCH('Retirement Calculator'!A636,'Lorri 401b'!N:N,0),0)</f>
        <v>-2806631.4568593907</v>
      </c>
      <c r="S636" s="25">
        <f t="shared" ca="1" si="527"/>
        <v>-4811793.1141173793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-2021947.1090169244</v>
      </c>
      <c r="R637" s="25">
        <f t="array" aca="1" ref="R637" ca="1">INDEX('Lorri 401b'!L:L,MATCH('Retirement Calculator'!A637,'Lorri 401b'!N:N,0),0)</f>
        <v>-2840071.2885421943</v>
      </c>
      <c r="S637" s="25">
        <f t="shared" ca="1" si="527"/>
        <v>-4862018.3975591185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-2038802.5001581893</v>
      </c>
      <c r="R638" s="25">
        <f t="array" aca="1" ref="R638" ca="1">INDEX('Lorri 401b'!L:L,MATCH('Retirement Calculator'!A638,'Lorri 401b'!N:N,0),0)</f>
        <v>-2873650.4528570096</v>
      </c>
      <c r="S638" s="25">
        <f t="shared" ca="1" si="527"/>
        <v>-4912452.9530151989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-2055728.1220958761</v>
      </c>
      <c r="R639" s="25">
        <f t="array" aca="1" ref="R639" ca="1">INDEX('Lorri 401b'!L:L,MATCH('Retirement Calculator'!A639,'Lorri 401b'!N:N,0),0)</f>
        <v>-2907369.53035647</v>
      </c>
      <c r="S639" s="25">
        <f t="shared" ca="1" si="527"/>
        <v>-4963097.6524523459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-2072724.2674583034</v>
      </c>
      <c r="R640" s="25">
        <f t="array" aca="1" ref="R640" ca="1">INDEX('Lorri 401b'!L:L,MATCH('Retirement Calculator'!A640,'Lorri 401b'!N:N,0),0)</f>
        <v>-2941229.1040121783</v>
      </c>
      <c r="S640" s="25">
        <f t="shared" ca="1" si="527"/>
        <v>-5013953.3714704812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-2089791.230093074</v>
      </c>
      <c r="R641" s="25">
        <f t="array" aca="1" ref="R641" ca="1">INDEX('Lorri 401b'!L:L,MATCH('Retirement Calculator'!A641,'Lorri 401b'!N:N,0),0)</f>
        <v>-2975229.759224785</v>
      </c>
      <c r="S641" s="25">
        <f t="shared" ca="1" si="527"/>
        <v>-5065020.9893178586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-2106929.3050721567</v>
      </c>
      <c r="R642" s="25">
        <f t="array" aca="1" ref="R642" ca="1">INDEX('Lorri 401b'!L:L,MATCH('Retirement Calculator'!A642,'Lorri 401b'!N:N,0),0)</f>
        <v>-3009372.0838341112</v>
      </c>
      <c r="S642" s="25">
        <f t="shared" ca="1" si="527"/>
        <v>-5116301.3889062684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-2124138.7886969852</v>
      </c>
      <c r="R643" s="25">
        <f t="array" aca="1" ref="R643" ca="1">INDEX('Lorri 401b'!L:L,MATCH('Retirement Calculator'!A643,'Lorri 401b'!N:N,0),0)</f>
        <v>-3043656.6681293095</v>
      </c>
      <c r="S643" s="25">
        <f t="shared" ca="1" si="527"/>
        <v>-5167795.4568262948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-2141419.9785035839</v>
      </c>
      <c r="R644" s="25">
        <f t="array" aca="1" ref="R644" ca="1">INDEX('Lorri 401b'!L:L,MATCH('Retirement Calculator'!A644,'Lorri 401b'!N:N,0),0)</f>
        <v>-3078084.1048590713</v>
      </c>
      <c r="S644" s="25">
        <f t="shared" ca="1" si="527"/>
        <v>-5219504.0833626557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-2158773.17326771</v>
      </c>
      <c r="R645" s="25">
        <f t="array" aca="1" ref="R645" ca="1">INDEX('Lorri 401b'!L:L,MATCH('Retirement Calculator'!A645,'Lorri 401b'!N:N,0),0)</f>
        <v>-3112654.9892418738</v>
      </c>
      <c r="S645" s="25">
        <f t="shared" ca="1" si="527"/>
        <v>-5271428.1625095839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-2176198.6730100201</v>
      </c>
      <c r="R646" s="25">
        <f t="array" aca="1" ref="R646" ca="1">INDEX('Lorri 401b'!L:L,MATCH('Retirement Calculator'!A646,'Lorri 401b'!N:N,0),0)</f>
        <v>-3147369.9189762711</v>
      </c>
      <c r="S646" s="25">
        <f t="shared" ca="1" si="527"/>
        <v>-5323568.5919862911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-2193696.7790012565</v>
      </c>
      <c r="R647" s="25">
        <f t="array" aca="1" ref="R647" ca="1">INDEX('Lorri 401b'!L:L,MATCH('Retirement Calculator'!A647,'Lorri 401b'!N:N,0),0)</f>
        <v>-3182229.4942512284</v>
      </c>
      <c r="S647" s="25">
        <f t="shared" ca="1" si="527"/>
        <v>-5375926.2732524853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-2211267.7937674564</v>
      </c>
      <c r="R648" s="25">
        <f t="array" aca="1" ref="R648" ca="1">INDEX('Lorri 401b'!L:L,MATCH('Retirement Calculator'!A648,'Lorri 401b'!N:N,0),0)</f>
        <v>-3217234.3177564982</v>
      </c>
      <c r="S648" s="25">
        <f t="shared" ca="1" si="527"/>
        <v>-5428502.1115239542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-2228912.0210951823</v>
      </c>
      <c r="R649" s="25">
        <f t="array" aca="1" ref="R649" ca="1">INDEX('Lorri 401b'!L:L,MATCH('Retirement Calculator'!A649,'Lorri 401b'!N:N,0),0)</f>
        <v>-3252384.9946930399</v>
      </c>
      <c r="S649" s="25">
        <f t="shared" ca="1" si="527"/>
        <v>-5481297.0157882217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-2246629.7660367736</v>
      </c>
      <c r="R650" s="25">
        <f t="array" aca="1" ref="R650" ca="1">INDEX('Lorri 401b'!L:L,MATCH('Retirement Calculator'!A650,'Lorri 401b'!N:N,0),0)</f>
        <v>-3287682.1327834837</v>
      </c>
      <c r="S650" s="25">
        <f t="shared" ca="1" si="527"/>
        <v>-5534311.8988202568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-2264421.3349156217</v>
      </c>
      <c r="R651" s="25">
        <f t="array" aca="1" ref="R651" ca="1">INDEX('Lorri 401b'!L:L,MATCH('Retirement Calculator'!A651,'Lorri 401b'!N:N,0),0)</f>
        <v>-3323126.342282638</v>
      </c>
      <c r="S651" s="25">
        <f t="shared" ca="1" si="527"/>
        <v>-5587547.6771982592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-2282287.0353314648</v>
      </c>
      <c r="R652" s="25">
        <f t="array" aca="1" ref="R652" ca="1">INDEX('Lorri 401b'!L:L,MATCH('Retirement Calculator'!A652,'Lorri 401b'!N:N,0),0)</f>
        <v>-3358718.2359880386</v>
      </c>
      <c r="S652" s="25">
        <f t="shared" ca="1" si="527"/>
        <v>-5641005.271319503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-2300227.1761657074</v>
      </c>
      <c r="R653" s="25">
        <f t="array" aca="1" ref="R653" ca="1">INDEX('Lorri 401b'!L:L,MATCH('Retirement Calculator'!A653,'Lorri 401b'!N:N,0),0)</f>
        <v>-3394458.4292505449</v>
      </c>
      <c r="S653" s="25">
        <f t="shared" ca="1" si="527"/>
        <v>-5694685.6054162523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-2318242.0675867591</v>
      </c>
      <c r="R654" s="25">
        <f t="array" aca="1" ref="R654" ca="1">INDEX('Lorri 401b'!L:L,MATCH('Retirement Calculator'!A654,'Lorri 401b'!N:N,0),0)</f>
        <v>-3430347.5399849783</v>
      </c>
      <c r="S654" s="25">
        <f t="shared" ca="1" si="527"/>
        <v>-5748589.6075717378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-2336332.0210553985</v>
      </c>
      <c r="R655" s="25">
        <f t="array" aca="1" ref="R655" ca="1">INDEX('Lorri 401b'!L:L,MATCH('Retirement Calculator'!A655,'Lorri 401b'!N:N,0),0)</f>
        <v>-3466386.1886808053</v>
      </c>
      <c r="S655" s="25">
        <f t="shared" ca="1" si="527"/>
        <v>-5802718.2097362038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-2354497.3493301575</v>
      </c>
      <c r="R656" s="25">
        <f t="array" aca="1" ref="R656" ca="1">INDEX('Lorri 401b'!L:L,MATCH('Retirement Calculator'!A656,'Lorri 401b'!N:N,0),0)</f>
        <v>-3502574.9984128647</v>
      </c>
      <c r="S656" s="25">
        <f t="shared" ca="1" si="527"/>
        <v>-5857072.3477430223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-2372738.3664727276</v>
      </c>
      <c r="R657" s="25">
        <f t="array" aca="1" ref="R657" ca="1">INDEX('Lorri 401b'!L:L,MATCH('Retirement Calculator'!A657,'Lorri 401b'!N:N,0),0)</f>
        <v>-3538914.5948521411</v>
      </c>
      <c r="S657" s="25">
        <f t="shared" ca="1" si="527"/>
        <v>-5911652.9613248687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-2391055.3878533919</v>
      </c>
      <c r="R658" s="25">
        <f t="array" aca="1" ref="R658" ca="1">INDEX('Lorri 401b'!L:L,MATCH('Retirement Calculator'!A658,'Lorri 401b'!N:N,0),0)</f>
        <v>-3575405.6062765811</v>
      </c>
      <c r="S658" s="25">
        <f t="shared" ca="1" si="527"/>
        <v>-5966460.9941299725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-2409448.7301564757</v>
      </c>
      <c r="R659" s="25">
        <f t="array" aca="1" ref="R659" ca="1">INDEX('Lorri 401b'!L:L,MATCH('Retirement Calculator'!A659,'Lorri 401b'!N:N,0),0)</f>
        <v>-3612048.6635819562</v>
      </c>
      <c r="S659" s="25">
        <f t="shared" ca="1" si="527"/>
        <v>-6021497.3937384319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-2427918.7113858224</v>
      </c>
      <c r="R660" s="25">
        <f t="array" aca="1" ref="R660" ca="1">INDEX('Lorri 401b'!L:L,MATCH('Retirement Calculator'!A660,'Lorri 401b'!N:N,0),0)</f>
        <v>-3648844.4002927705</v>
      </c>
      <c r="S660" s="25">
        <f t="shared" ca="1" si="527"/>
        <v>-6076763.1116785929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-2446465.6508702915</v>
      </c>
      <c r="R661" s="25">
        <f t="array" aca="1" ref="R661" ca="1">INDEX('Lorri 401b'!L:L,MATCH('Retirement Calculator'!A661,'Lorri 401b'!N:N,0),0)</f>
        <v>-3685793.4525732133</v>
      </c>
      <c r="S661" s="25">
        <f t="shared" ca="1" si="527"/>
        <v>-6132259.1034435052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-2465089.8692692788</v>
      </c>
      <c r="R662" s="25">
        <f t="array" aca="1" ref="R662" ca="1">INDEX('Lorri 401b'!L:L,MATCH('Retirement Calculator'!A662,'Lorri 401b'!N:N,0),0)</f>
        <v>-3722896.4592381581</v>
      </c>
      <c r="S662" s="25">
        <f t="shared" ca="1" si="527"/>
        <v>-6187986.3285074364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-2483791.688578262</v>
      </c>
      <c r="R663" s="25">
        <f t="array" aca="1" ref="R663" ca="1">INDEX('Lorri 401b'!L:L,MATCH('Retirement Calculator'!A663,'Lorri 401b'!N:N,0),0)</f>
        <v>-3760154.0617642067</v>
      </c>
      <c r="S663" s="25">
        <f t="shared" ca="1" si="527"/>
        <v>-6243945.7503424687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-2502571.4321343661</v>
      </c>
      <c r="R664" s="25">
        <f t="array" aca="1" ref="R664" ca="1">INDEX('Lorri 401b'!L:L,MATCH('Retirement Calculator'!A664,'Lorri 401b'!N:N,0),0)</f>
        <v>-3797566.9043007805</v>
      </c>
      <c r="S664" s="25">
        <f t="shared" ca="1" si="527"/>
        <v>-6300138.3364351466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-2521429.4246219541</v>
      </c>
      <c r="R665" s="25">
        <f t="array" aca="1" ref="R665" ca="1">INDEX('Lorri 401b'!L:L,MATCH('Retirement Calculator'!A665,'Lorri 401b'!N:N,0),0)</f>
        <v>-3835135.6336812568</v>
      </c>
      <c r="S665" s="25">
        <f t="shared" ca="1" si="527"/>
        <v>-6356565.0583032109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-2540365.99207824</v>
      </c>
      <c r="R666" s="25">
        <f t="array" aca="1" ref="R666" ca="1">INDEX('Lorri 401b'!L:L,MATCH('Retirement Calculator'!A666,'Lorri 401b'!N:N,0),0)</f>
        <v>-3872860.8994341516</v>
      </c>
      <c r="S666" s="25">
        <f t="shared" ca="1" si="527"/>
        <v>-6413226.8915123921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-2559381.4618989276</v>
      </c>
      <c r="R667" s="25">
        <f t="array" aca="1" ref="R667" ca="1">INDEX('Lorri 401b'!L:L,MATCH('Retirement Calculator'!A667,'Lorri 401b'!N:N,0),0)</f>
        <v>-3910743.3537943503</v>
      </c>
      <c r="S667" s="25">
        <f t="shared" ca="1" si="527"/>
        <v>-6470124.8156932779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-2578476.1628438677</v>
      </c>
      <c r="R668" s="25">
        <f t="array" aca="1" ref="R668" ca="1">INDEX('Lorri 401b'!L:L,MATCH('Retirement Calculator'!A668,'Lorri 401b'!N:N,0),0)</f>
        <v>-3948783.6517143832</v>
      </c>
      <c r="S668" s="25">
        <f t="shared" ca="1" si="527"/>
        <v>-6527259.8145582508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-2597650.4250427452</v>
      </c>
      <c r="R669" s="25">
        <f t="array" aca="1" ref="R669" ca="1">INDEX('Lorri 401b'!L:L,MATCH('Retirement Calculator'!A669,'Lorri 401b'!N:N,0),0)</f>
        <v>-3986982.4508757493</v>
      </c>
      <c r="S669" s="25">
        <f t="shared" ca="1" si="527"/>
        <v>-6584632.8759184945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-2616904.5800007847</v>
      </c>
      <c r="R670" s="25">
        <f t="array" aca="1" ref="R670" ca="1">INDEX('Lorri 401b'!L:L,MATCH('Retirement Calculator'!A670,'Lorri 401b'!N:N,0),0)</f>
        <v>-4025340.4117002878</v>
      </c>
      <c r="S670" s="25">
        <f t="shared" ca="1" si="527"/>
        <v>-6642244.9917010721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-2636238.9606044828</v>
      </c>
      <c r="R671" s="25">
        <f t="array" aca="1" ref="R671" ca="1">INDEX('Lorri 401b'!L:L,MATCH('Retirement Calculator'!A671,'Lorri 401b'!N:N,0),0)</f>
        <v>-4063858.1973615955</v>
      </c>
      <c r="S671" s="25">
        <f t="shared" ca="1" si="527"/>
        <v>-6700097.1579660783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-2655653.9011273626</v>
      </c>
      <c r="R672" s="25">
        <f t="array" aca="1" ref="R672" ca="1">INDEX('Lorri 401b'!L:L,MATCH('Retirement Calculator'!A672,'Lorri 401b'!N:N,0),0)</f>
        <v>-4102536.4737964915</v>
      </c>
      <c r="S672" s="25">
        <f t="shared" ca="1" si="527"/>
        <v>-6758190.3749238541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-2675149.7372357547</v>
      </c>
      <c r="R673" s="25">
        <f t="array" aca="1" ref="R673" ca="1">INDEX('Lorri 401b'!L:L,MATCH('Retirement Calculator'!A673,'Lorri 401b'!N:N,0),0)</f>
        <v>-4141375.909716533</v>
      </c>
      <c r="S673" s="25">
        <f t="shared" ca="1" si="527"/>
        <v>-6816525.6469522882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-2694726.8059945982</v>
      </c>
      <c r="R674" s="25">
        <f t="array" aca="1" ref="R674" ca="1">INDEX('Lorri 401b'!L:L,MATCH('Retirement Calculator'!A674,'Lorri 401b'!N:N,0),0)</f>
        <v>-4180377.1766195749</v>
      </c>
      <c r="S674" s="25">
        <f t="shared" ca="1" si="527"/>
        <v>-6875103.9826141726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-2714385.4458732703</v>
      </c>
      <c r="R675" s="25">
        <f t="array" aca="1" ref="R675" ca="1">INDEX('Lorri 401b'!L:L,MATCH('Retirement Calculator'!A675,'Lorri 401b'!N:N,0),0)</f>
        <v>-4219540.9488013797</v>
      </c>
      <c r="S675" s="25">
        <f t="shared" ca="1" si="527"/>
        <v>-6933926.3946746495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-2734125.996751437</v>
      </c>
      <c r="R676" s="25">
        <f t="array" aca="1" ref="R676" ca="1">INDEX('Lorri 401b'!L:L,MATCH('Retirement Calculator'!A676,'Lorri 401b'!N:N,0),0)</f>
        <v>-4258867.9033672744</v>
      </c>
      <c r="S676" s="25">
        <f t="shared" ca="1" si="527"/>
        <v>-6992993.9001187114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-2753948.7999249292</v>
      </c>
      <c r="R677" s="25">
        <f t="array" aca="1" ref="R677" ca="1">INDEX('Lorri 401b'!L:L,MATCH('Retirement Calculator'!A677,'Lorri 401b'!N:N,0),0)</f>
        <v>-4298358.720243861</v>
      </c>
      <c r="S677" s="25">
        <f t="shared" ca="1" si="527"/>
        <v>-7052307.5201687906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-2773854.1981116445</v>
      </c>
      <c r="R678" s="25">
        <f t="array" aca="1" ref="R678" ca="1">INDEX('Lorri 401b'!L:L,MATCH('Retirement Calculator'!A678,'Lorri 401b'!N:N,0),0)</f>
        <v>-4338014.082190766</v>
      </c>
      <c r="S678" s="25">
        <f t="shared" ca="1" si="527"/>
        <v>-7111868.2803024109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-2793842.5354574709</v>
      </c>
      <c r="R679" s="25">
        <f t="array" aca="1" ref="R679" ca="1">INDEX('Lorri 401b'!L:L,MATCH('Retirement Calculator'!A679,'Lorri 401b'!N:N,0),0)</f>
        <v>-4377834.6748124501</v>
      </c>
      <c r="S679" s="25">
        <f t="shared" ca="1" si="527"/>
        <v>-7171677.2102699205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-2813914.1575422385</v>
      </c>
      <c r="R680" s="25">
        <f t="array" aca="1" ref="R680" ca="1">INDEX('Lorri 401b'!L:L,MATCH('Retirement Calculator'!A680,'Lorri 401b'!N:N,0),0)</f>
        <v>-4417821.1865700576</v>
      </c>
      <c r="S680" s="25">
        <f t="shared" ca="1" si="527"/>
        <v>-7231735.3441122957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-2834069.4113856927</v>
      </c>
      <c r="R681" s="25">
        <f t="array" aca="1" ref="R681" ca="1">INDEX('Lorri 401b'!L:L,MATCH('Retirement Calculator'!A681,'Lorri 401b'!N:N,0),0)</f>
        <v>-4457974.3087933222</v>
      </c>
      <c r="S681" s="25">
        <f t="shared" ca="1" si="527"/>
        <v>-7292043.7201790148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-2854308.6454534945</v>
      </c>
      <c r="R682" s="25">
        <f t="array" aca="1" ref="R682" ca="1">INDEX('Lorri 401b'!L:L,MATCH('Retirement Calculator'!A682,'Lorri 401b'!N:N,0),0)</f>
        <v>-4498294.7356925169</v>
      </c>
      <c r="S682" s="25">
        <f t="shared" ca="1" si="527"/>
        <v>-7352603.3811460119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-2874632.2096632454</v>
      </c>
      <c r="R683" s="25">
        <f t="array" aca="1" ref="R683" ca="1">INDEX('Lorri 401b'!L:L,MATCH('Retirement Calculator'!A683,'Lorri 401b'!N:N,0),0)</f>
        <v>-4538783.1643704586</v>
      </c>
      <c r="S683" s="25">
        <f t="shared" ca="1" si="527"/>
        <v>-7413415.3740337044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-2895040.4553905367</v>
      </c>
      <c r="R684" s="25">
        <f t="array" aca="1" ref="R684" ca="1">INDEX('Lorri 401b'!L:L,MATCH('Retirement Calculator'!A684,'Lorri 401b'!N:N,0),0)</f>
        <v>-4579440.2948345579</v>
      </c>
      <c r="S684" s="25">
        <f t="shared" ca="1" si="527"/>
        <v>-7474480.7502250951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-2915533.7354750251</v>
      </c>
      <c r="R685" s="25">
        <f t="array" aca="1" ref="R685" ca="1">INDEX('Lorri 401b'!L:L,MATCH('Retirement Calculator'!A685,'Lorri 401b'!N:N,0),0)</f>
        <v>-4620266.830008924</v>
      </c>
      <c r="S685" s="25">
        <f t="shared" ca="1" si="527"/>
        <v>-7535800.5654839491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-2936112.4042265322</v>
      </c>
      <c r="R686" s="25">
        <f t="array" aca="1" ref="R686" ca="1">INDEX('Lorri 401b'!L:L,MATCH('Retirement Calculator'!A686,'Lorri 401b'!N:N,0),0)</f>
        <v>-4661263.4757465171</v>
      </c>
      <c r="S686" s="25">
        <f t="shared" ca="1" si="527"/>
        <v>-7597375.8799730493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-2956776.817431171</v>
      </c>
      <c r="R687" s="25">
        <f t="array" aca="1" ref="R687" ca="1">INDEX('Lorri 401b'!L:L,MATCH('Retirement Calculator'!A687,'Lorri 401b'!N:N,0),0)</f>
        <v>-4702430.9408413498</v>
      </c>
      <c r="S687" s="25">
        <f t="shared" ca="1" si="527"/>
        <v>-7659207.7582725212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-2977527.3323574956</v>
      </c>
      <c r="R688" s="25">
        <f t="array" aca="1" ref="R688" ca="1">INDEX('Lorri 401b'!L:L,MATCH('Retirement Calculator'!A688,'Lorri 401b'!N:N,0),0)</f>
        <v>-4743769.9370407443</v>
      </c>
      <c r="S688" s="25">
        <f t="shared" ca="1" si="527"/>
        <v>-7721297.2693982404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-2998364.3077626796</v>
      </c>
      <c r="R689" s="25">
        <f t="array" aca="1" ref="R689" ca="1">INDEX('Lorri 401b'!L:L,MATCH('Retirement Calculator'!A689,'Lorri 401b'!N:N,0),0)</f>
        <v>-4785281.1790576363</v>
      </c>
      <c r="S689" s="25">
        <f t="shared" ca="1" si="527"/>
        <v>-7783645.4868203159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-3019288.103898719</v>
      </c>
      <c r="R690" s="25">
        <f t="array" aca="1" ref="R690" ca="1">INDEX('Lorri 401b'!L:L,MATCH('Retirement Calculator'!A690,'Lorri 401b'!N:N,0),0)</f>
        <v>-4826965.3845829321</v>
      </c>
      <c r="S690" s="25">
        <f t="shared" ca="1" si="527"/>
        <v>-7846253.4884816511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-3040299.0825186581</v>
      </c>
      <c r="R691" s="25">
        <f t="array" aca="1" ref="R691" ca="1">INDEX('Lorri 401b'!L:L,MATCH('Retirement Calculator'!A691,'Lorri 401b'!N:N,0),0)</f>
        <v>-4868823.2742979163</v>
      </c>
      <c r="S691" s="25">
        <f t="shared" ca="1" si="527"/>
        <v>-7909122.3568165749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-3061397.6068828474</v>
      </c>
      <c r="R692" s="25">
        <f t="array" aca="1" ref="R692" ca="1">INDEX('Lorri 401b'!L:L,MATCH('Retirement Calculator'!A692,'Lorri 401b'!N:N,0),0)</f>
        <v>-4910855.5718867136</v>
      </c>
      <c r="S692" s="25">
        <f t="shared" ca="1" si="527"/>
        <v>-7972253.1787695605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-3082584.0417652205</v>
      </c>
      <c r="R693" s="25">
        <f t="array" aca="1" ref="R693" ca="1">INDEX('Lorri 401b'!L:L,MATCH('Retirement Calculator'!A693,'Lorri 401b'!N:N,0),0)</f>
        <v>-4953063.0040487973</v>
      </c>
      <c r="S693" s="25">
        <f t="shared" ca="1" si="527"/>
        <v>-8035647.0458140178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-3103858.7534596035</v>
      </c>
      <c r="R694" s="25">
        <f t="array" aca="1" ref="R694" ca="1">INDEX('Lorri 401b'!L:L,MATCH('Retirement Calculator'!A694,'Lorri 401b'!N:N,0),0)</f>
        <v>-4995446.3005115567</v>
      </c>
      <c r="S694" s="25">
        <f t="shared" ca="1" si="527"/>
        <v>-8099305.0539711602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-3125222.1097860467</v>
      </c>
      <c r="R695" s="25">
        <f t="array" aca="1" ref="R695" ca="1">INDEX('Lorri 401b'!L:L,MATCH('Retirement Calculator'!A695,'Lorri 401b'!N:N,0),0)</f>
        <v>-5038006.1940429108</v>
      </c>
      <c r="S695" s="25">
        <f t="shared" ca="1" si="527"/>
        <v>-8163228.3038289575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-3146674.480097183</v>
      </c>
      <c r="R696" s="25">
        <f t="array" aca="1" ref="R696" ca="1">INDEX('Lorri 401b'!L:L,MATCH('Retirement Calculator'!A696,'Lorri 401b'!N:N,0),0)</f>
        <v>-5080743.4204639783</v>
      </c>
      <c r="S696" s="25">
        <f t="shared" ca="1" si="527"/>
        <v>-8227417.9005611613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-3168216.2352846158</v>
      </c>
      <c r="R697" s="25">
        <f t="array" aca="1" ref="R697" ca="1">INDEX('Lorri 401b'!L:L,MATCH('Retirement Calculator'!A697,'Lorri 401b'!N:N,0),0)</f>
        <v>-5123658.718661801</v>
      </c>
      <c r="S697" s="25">
        <f t="shared" ca="1" si="527"/>
        <v>-8291874.9539464172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-3189847.7477853298</v>
      </c>
      <c r="R698" s="25">
        <f t="array" aca="1" ref="R698" ca="1">INDEX('Lorri 401b'!L:L,MATCH('Retirement Calculator'!A698,'Lorri 401b'!N:N,0),0)</f>
        <v>-5166752.8306021141</v>
      </c>
      <c r="S698" s="25">
        <f t="shared" ca="1" si="527"/>
        <v>-8356600.5783874439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-3211569.39158813</v>
      </c>
      <c r="R699" s="25">
        <f t="array" aca="1" ref="R699" ca="1">INDEX('Lorri 401b'!L:L,MATCH('Retirement Calculator'!A699,'Lorri 401b'!N:N,0),0)</f>
        <v>-5210026.5013421783</v>
      </c>
      <c r="S699" s="25">
        <f t="shared" ca="1" si="527"/>
        <v>-8421595.8929303084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-3233381.5422401084</v>
      </c>
      <c r="R700" s="25">
        <f t="array" aca="1" ref="R700" ca="1">INDEX('Lorri 401b'!L:L,MATCH('Retirement Calculator'!A700,'Lorri 401b'!N:N,0),0)</f>
        <v>-5253480.4790436598</v>
      </c>
      <c r="S700" s="25">
        <f t="shared" ca="1" si="527"/>
        <v>-8486862.0212837681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-3255284.576853137</v>
      </c>
      <c r="R701" s="25">
        <f t="array" aca="1" ref="R701" ca="1">INDEX('Lorri 401b'!L:L,MATCH('Retirement Calculator'!A701,'Lorri 401b'!N:N,0),0)</f>
        <v>-5297115.5149855642</v>
      </c>
      <c r="S701" s="25">
        <f t="shared" ca="1" si="527"/>
        <v>-8552400.0918387007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-3277278.8741103862</v>
      </c>
      <c r="R702" s="25">
        <f t="array" aca="1" ref="R702" ca="1">INDEX('Lorri 401b'!L:L,MATCH('Retirement Calculator'!A702,'Lorri 401b'!N:N,0),0)</f>
        <v>-5340932.3635772262</v>
      </c>
      <c r="S702" s="25">
        <f t="shared" ca="1" si="527"/>
        <v>-8618211.237687612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-3299364.814272874</v>
      </c>
      <c r="R703" s="25">
        <f t="array" aca="1" ref="R703" ca="1">INDEX('Lorri 401b'!L:L,MATCH('Retirement Calculator'!A703,'Lorri 401b'!N:N,0),0)</f>
        <v>-5384931.7823713534</v>
      </c>
      <c r="S703" s="25">
        <f t="shared" ca="1" si="527"/>
        <v>-8684296.5966442265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-3321542.7791860392</v>
      </c>
      <c r="R704" s="25">
        <f t="array" aca="1" ref="R704" ca="1">INDEX('Lorri 401b'!L:L,MATCH('Retirement Calculator'!A704,'Lorri 401b'!N:N,0),0)</f>
        <v>-5429114.5320771234</v>
      </c>
      <c r="S704" s="25">
        <f t="shared" ca="1" si="527"/>
        <v>-8750657.3112631626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-3343813.1522863423</v>
      </c>
      <c r="R705" s="25">
        <f t="array" aca="1" ref="R705" ca="1">INDEX('Lorri 401b'!L:L,MATCH('Retirement Calculator'!A705,'Lorri 401b'!N:N,0),0)</f>
        <v>-5473481.3765733335</v>
      </c>
      <c r="S705" s="25">
        <f t="shared" ca="1" si="527"/>
        <v>-8817294.5288596749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-3366176.3186078966</v>
      </c>
      <c r="R706" s="25">
        <f t="array" aca="1" ref="R706" ca="1">INDEX('Lorri 401b'!L:L,MATCH('Retirement Calculator'!A706,'Lorri 401b'!N:N,0),0)</f>
        <v>-5518033.0829216111</v>
      </c>
      <c r="S706" s="25">
        <f t="shared" ca="1" si="527"/>
        <v>-8884209.4015295077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-3388632.6647891239</v>
      </c>
      <c r="R707" s="25">
        <f t="array" aca="1" ref="R707" ca="1">INDEX('Lorri 401b'!L:L,MATCH('Retirement Calculator'!A707,'Lorri 401b'!N:N,0),0)</f>
        <v>-5562770.4213796733</v>
      </c>
      <c r="S707" s="25">
        <f t="shared" ca="1" si="527"/>
        <v>-8951403.0861687977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-3411182.5790794399</v>
      </c>
      <c r="R708" s="25">
        <f t="array" aca="1" ref="R708" ca="1">INDEX('Lorri 401b'!L:L,MATCH('Retirement Calculator'!A708,'Lorri 401b'!N:N,0),0)</f>
        <v>-5607694.1654146444</v>
      </c>
      <c r="S708" s="25">
        <f t="shared" ca="1" si="527"/>
        <v>-9018876.7444940843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-3433826.4513459657</v>
      </c>
      <c r="R709" s="25">
        <f t="array" aca="1" ref="R709" ca="1">INDEX('Lorri 401b'!L:L,MATCH('Retirement Calculator'!A709,'Lorri 401b'!N:N,0),0)</f>
        <v>-5652805.0917164283</v>
      </c>
      <c r="S709" s="25">
        <f t="shared" ca="1" si="527"/>
        <v>-9086631.5430623945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-3456564.6730802688</v>
      </c>
      <c r="R710" s="25">
        <f t="array" aca="1" ref="R710" ca="1">INDEX('Lorri 401b'!L:L,MATCH('Retirement Calculator'!A710,'Lorri 401b'!N:N,0),0)</f>
        <v>-5698103.9802111359</v>
      </c>
      <c r="S710" s="25">
        <f t="shared" ca="1" si="527"/>
        <v>-9154668.6532914042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-3479397.637405131</v>
      </c>
      <c r="R711" s="25">
        <f t="array" aca="1" ref="R711" ca="1">INDEX('Lorri 401b'!L:L,MATCH('Retirement Calculator'!A711,'Lorri 401b'!N:N,0),0)</f>
        <v>-5743591.6140745711</v>
      </c>
      <c r="S711" s="25">
        <f t="shared" ca="1" si="527"/>
        <v>-9222989.2514797021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-3502325.7390813469</v>
      </c>
      <c r="R712" s="25">
        <f t="array" aca="1" ref="R712" ca="1">INDEX('Lorri 401b'!L:L,MATCH('Retirement Calculator'!A712,'Lorri 401b'!N:N,0),0)</f>
        <v>-5789268.7797457706</v>
      </c>
      <c r="S712" s="25">
        <f t="shared" ca="1" si="527"/>
        <v>-9291594.518827118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-3525349.3745145472</v>
      </c>
      <c r="R713" s="25">
        <f t="array" aca="1" ref="R713" ca="1">INDEX('Lorri 401b'!L:L,MATCH('Retirement Calculator'!A713,'Lorri 401b'!N:N,0),0)</f>
        <v>-5835136.2669406002</v>
      </c>
      <c r="S713" s="25">
        <f t="shared" ca="1" si="527"/>
        <v>-9360485.6414551474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-3548468.9417620525</v>
      </c>
      <c r="R714" s="25">
        <f t="array" aca="1" ref="R714" ca="1">INDEX('Lorri 401b'!L:L,MATCH('Retirement Calculator'!A714,'Lorri 401b'!N:N,0),0)</f>
        <v>-5881194.8686654083</v>
      </c>
      <c r="S714" s="25">
        <f t="shared" ca="1" si="527"/>
        <v>-9429663.8104274608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-3571684.8405397558</v>
      </c>
      <c r="R715" s="25">
        <f t="array" aca="1" ref="R715" ca="1">INDEX('Lorri 401b'!L:L,MATCH('Retirement Calculator'!A715,'Lorri 401b'!N:N,0),0)</f>
        <v>-5927445.3812307371</v>
      </c>
      <c r="S715" s="25">
        <f t="shared" ca="1" si="527"/>
        <v>-9499130.2217704933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-3594997.4722290328</v>
      </c>
      <c r="R716" s="25">
        <f t="array" aca="1" ref="R716" ca="1">INDEX('Lorri 401b'!L:L,MATCH('Retirement Calculator'!A716,'Lorri 401b'!N:N,0),0)</f>
        <v>-5973888.6042650873</v>
      </c>
      <c r="S716" s="25">
        <f t="shared" ca="1" si="527"/>
        <v>-9568886.0764941201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-3618407.2398836818</v>
      </c>
      <c r="R717" s="25">
        <f t="array" aca="1" ref="R717" ca="1">INDEX('Lorri 401b'!L:L,MATCH('Retirement Calculator'!A717,'Lorri 401b'!N:N,0),0)</f>
        <v>-6020525.3407287477</v>
      </c>
      <c r="S717" s="25">
        <f t="shared" ca="1" si="527"/>
        <v>-9638932.5806124285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-3641914.5482368916</v>
      </c>
      <c r="R718" s="25">
        <f t="array" aca="1" ref="R718" ca="1">INDEX('Lorri 401b'!L:L,MATCH('Retirement Calculator'!A718,'Lorri 401b'!N:N,0),0)</f>
        <v>-6067356.3969276734</v>
      </c>
      <c r="S718" s="25">
        <f t="shared" ca="1" si="527"/>
        <v>-9709270.945164565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-3665519.8037082399</v>
      </c>
      <c r="R719" s="25">
        <f t="array" aca="1" ref="R719" ca="1">INDEX('Lorri 401b'!L:L,MATCH('Retirement Calculator'!A719,'Lorri 401b'!N:N,0),0)</f>
        <v>-6114382.5825274279</v>
      </c>
      <c r="S719" s="25">
        <f t="shared" ca="1" si="527"/>
        <v>-9779902.3862356674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-3689223.4144107187</v>
      </c>
      <c r="R720" s="25">
        <f t="array" aca="1" ref="R720" ca="1">INDEX('Lorri 401b'!L:L,MATCH('Retirement Calculator'!A720,'Lorri 401b'!N:N,0),0)</f>
        <v>-6161604.710567181</v>
      </c>
      <c r="S720" s="25">
        <f t="shared" ca="1" si="527"/>
        <v>-9850828.1249778997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-3713025.7901577912</v>
      </c>
      <c r="R721" s="25">
        <f t="array" aca="1" ref="R721" ca="1">INDEX('Lorri 401b'!L:L,MATCH('Retirement Calculator'!A721,'Lorri 401b'!N:N,0),0)</f>
        <v>-6209023.5974737667</v>
      </c>
      <c r="S721" s="25">
        <f t="shared" ca="1" si="527"/>
        <v>-9922049.3876315579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-3736927.3424704769</v>
      </c>
      <c r="R722" s="25">
        <f t="array" aca="1" ref="R722" ca="1">INDEX('Lorri 401b'!L:L,MATCH('Retirement Calculator'!A722,'Lorri 401b'!N:N,0),0)</f>
        <v>-6256640.0630757967</v>
      </c>
      <c r="S722" s="25">
        <f t="shared" ca="1" si="527"/>
        <v>-9993567.405546274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-3760928.4845844652</v>
      </c>
      <c r="R723" s="25">
        <f t="array" aca="1" ref="R723" ca="1">INDEX('Lorri 401b'!L:L,MATCH('Retirement Calculator'!A723,'Lorri 401b'!N:N,0),0)</f>
        <v>-6304454.9306178354</v>
      </c>
      <c r="S723" s="25">
        <f t="shared" ca="1" si="527"/>
        <v>-10065383.415202301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-3785029.6314572617</v>
      </c>
      <c r="R724" s="25">
        <f t="array" aca="1" ref="R724" ca="1">INDEX('Lorri 401b'!L:L,MATCH('Retirement Calculator'!A724,'Lorri 401b'!N:N,0),0)</f>
        <v>-6352469.0267746318</v>
      </c>
      <c r="S724" s="25">
        <f t="shared" ca="1" si="527"/>
        <v>-10137498.658231894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-3809231.1997753615</v>
      </c>
      <c r="R725" s="25">
        <f t="array" aca="1" ref="R725" ca="1">INDEX('Lorri 401b'!L:L,MATCH('Retirement Calculator'!A725,'Lorri 401b'!N:N,0),0)</f>
        <v>-6400683.1816654149</v>
      </c>
      <c r="S725" s="25">
        <f t="shared" ca="1" si="527"/>
        <v>-10209914.381440777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-3833533.6079614535</v>
      </c>
      <c r="R726" s="25">
        <f t="array" aca="1" ref="R726" ca="1">INDEX('Lorri 401b'!L:L,MATCH('Retirement Calculator'!A726,'Lorri 401b'!N:N,0),0)</f>
        <v>-6449098.2288682433</v>
      </c>
      <c r="S726" s="25">
        <f t="shared" ca="1" si="527"/>
        <v>-10282631.836829696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-3857937.2761816541</v>
      </c>
      <c r="R727" s="25">
        <f t="array" aca="1" ref="R727" ca="1">INDEX('Lorri 401b'!L:L,MATCH('Retirement Calculator'!A727,'Lorri 401b'!N:N,0),0)</f>
        <v>-6497715.0054344172</v>
      </c>
      <c r="S727" s="25">
        <f t="shared" ca="1" si="527"/>
        <v>-10355652.281616071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-3882442.6263527721</v>
      </c>
      <c r="R728" s="25">
        <f t="array" aca="1" ref="R728" ca="1">INDEX('Lorri 401b'!L:L,MATCH('Retirement Calculator'!A728,'Lorri 401b'!N:N,0),0)</f>
        <v>-6546534.3519029496</v>
      </c>
      <c r="S728" s="25">
        <f t="shared" ca="1" si="527"/>
        <v>-10428976.978255723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-3907050.0821496034</v>
      </c>
      <c r="R729" s="25">
        <f t="array" aca="1" ref="R729" ca="1">INDEX('Lorri 401b'!L:L,MATCH('Retirement Calculator'!A729,'Lorri 401b'!N:N,0),0)</f>
        <v>-6595557.1123151006</v>
      </c>
      <c r="S729" s="25">
        <f t="shared" ca="1" si="527"/>
        <v>-10502607.194464704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-3931760.0690122549</v>
      </c>
      <c r="R730" s="25">
        <f t="array" aca="1" ref="R730" ca="1">INDEX('Lorri 401b'!L:L,MATCH('Retirement Calculator'!A730,'Lorri 401b'!N:N,0),0)</f>
        <v>-6644784.134228969</v>
      </c>
      <c r="S730" s="25">
        <f t="shared" ca="1" si="527"/>
        <v>-10576544.203241223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-3956573.0141535006</v>
      </c>
      <c r="R731" s="25">
        <f t="array" aca="1" ref="R731" ca="1">INDEX('Lorri 401b'!L:L,MATCH('Retirement Calculator'!A731,'Lorri 401b'!N:N,0),0)</f>
        <v>-6694216.2687341459</v>
      </c>
      <c r="S731" s="25">
        <f t="shared" ca="1" si="527"/>
        <v>-10650789.282887647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-3981489.3465661681</v>
      </c>
      <c r="R732" s="25">
        <f t="array" aca="1" ref="R732" ca="1">INDEX('Lorri 401b'!L:L,MATCH('Retirement Calculator'!A732,'Lorri 401b'!N:N,0),0)</f>
        <v>-6743854.3704664269</v>
      </c>
      <c r="S732" s="25">
        <f t="shared" ca="1" si="527"/>
        <v>-10725343.717032595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-4006509.4970305553</v>
      </c>
      <c r="R733" s="25">
        <f t="array" aca="1" ref="R733" ca="1">INDEX('Lorri 401b'!L:L,MATCH('Retirement Calculator'!A733,'Lorri 401b'!N:N,0),0)</f>
        <v>-6793699.2976225931</v>
      </c>
      <c r="S733" s="25">
        <f t="shared" ca="1" si="527"/>
        <v>-10800208.794653147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-4031633.8981218771</v>
      </c>
      <c r="R734" s="25">
        <f t="array" aca="1" ref="R734" ca="1">INDEX('Lorri 401b'!L:L,MATCH('Retirement Calculator'!A734,'Lorri 401b'!N:N,0),0)</f>
        <v>-6843751.9119752431</v>
      </c>
      <c r="S734" s="25">
        <f t="shared" ca="1" si="527"/>
        <v>-10875385.810097121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-4056862.9842177462</v>
      </c>
      <c r="R735" s="25">
        <f t="array" aca="1" ref="R735" ca="1">INDEX('Lorri 401b'!L:L,MATCH('Retirement Calculator'!A735,'Lorri 401b'!N:N,0),0)</f>
        <v>-6894013.0788876954</v>
      </c>
      <c r="S735" s="25">
        <f t="shared" ca="1" si="527"/>
        <v>-10950876.063105442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-4082197.1915056813</v>
      </c>
      <c r="R736" s="25">
        <f t="array" aca="1" ref="R736" ca="1">INDEX('Lorri 401b'!L:L,MATCH('Retirement Calculator'!A736,'Lorri 401b'!N:N,0),0)</f>
        <v>-6944483.66732895</v>
      </c>
      <c r="S736" s="25">
        <f t="shared" ca="1" si="527"/>
        <v>-11026680.858834632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-4107636.9579906496</v>
      </c>
      <c r="R737" s="25">
        <f t="array" aca="1" ref="R737" ca="1">INDEX('Lorri 401b'!L:L,MATCH('Retirement Calculator'!A737,'Lorri 401b'!N:N,0),0)</f>
        <v>-6995164.5498887096</v>
      </c>
      <c r="S737" s="25">
        <f t="shared" ca="1" si="527"/>
        <v>-11102801.50787936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-4133182.7235026387</v>
      </c>
      <c r="R738" s="25">
        <f t="array" aca="1" ref="R738" ca="1">INDEX('Lorri 401b'!L:L,MATCH('Retirement Calculator'!A738,'Lorri 401b'!N:N,0),0)</f>
        <v>-7046056.6027924679</v>
      </c>
      <c r="S738" s="25">
        <f t="shared" ca="1" si="527"/>
        <v>-11179239.326295108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-4158834.929704261</v>
      </c>
      <c r="R739" s="25">
        <f t="array" aca="1" ref="R739" ca="1">INDEX('Lorri 401b'!L:L,MATCH('Retirement Calculator'!A739,'Lorri 401b'!N:N,0),0)</f>
        <v>-7097160.705916659</v>
      </c>
      <c r="S739" s="25">
        <f t="shared" ca="1" si="527"/>
        <v>-11255995.63562092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-4184594.0200983901</v>
      </c>
      <c r="R740" s="25">
        <f t="array" aca="1" ref="R740" ca="1">INDEX('Lorri 401b'!L:L,MATCH('Retirement Calculator'!A740,'Lorri 401b'!N:N,0),0)</f>
        <v>-7148477.7428038679</v>
      </c>
      <c r="S740" s="25">
        <f t="shared" ca="1" si="527"/>
        <v>-11333071.762902258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-4210460.4400358284</v>
      </c>
      <c r="R741" s="25">
        <f t="array" aca="1" ref="R741" ca="1">INDEX('Lorri 401b'!L:L,MATCH('Retirement Calculator'!A741,'Lorri 401b'!N:N,0),0)</f>
        <v>-7200008.6006781068</v>
      </c>
      <c r="S741" s="25">
        <f t="shared" ca="1" si="527"/>
        <v>-11410469.040713936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-4236434.6367230052</v>
      </c>
      <c r="R742" s="25">
        <f t="array" aca="1" ref="R742" ca="1">INDEX('Lorri 401b'!L:L,MATCH('Retirement Calculator'!A742,'Lorri 401b'!N:N,0),0)</f>
        <v>-7251754.1704601543</v>
      </c>
      <c r="S742" s="25">
        <f t="shared" ca="1" si="527"/>
        <v>-11488188.80718316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-4262517.059229712</v>
      </c>
      <c r="R743" s="25">
        <f t="array" aca="1" ref="R743" ca="1">INDEX('Lorri 401b'!L:L,MATCH('Retirement Calculator'!A743,'Lorri 401b'!N:N,0),0)</f>
        <v>-7303715.3467829609</v>
      </c>
      <c r="S743" s="25">
        <f t="shared" ca="1" si="527"/>
        <v>-11566232.406012673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-4288708.1584968641</v>
      </c>
      <c r="R744" s="25">
        <f t="array" aca="1" ref="R744" ca="1">INDEX('Lorri 401b'!L:L,MATCH('Retirement Calculator'!A744,'Lorri 401b'!N:N,0),0)</f>
        <v>-7355893.0280071124</v>
      </c>
      <c r="S744" s="25">
        <f t="shared" ca="1" si="527"/>
        <v>-11644601.186503977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-4315008.3873442961</v>
      </c>
      <c r="R745" s="25">
        <f t="array" aca="1" ref="R745" ca="1">INDEX('Lorri 401b'!L:L,MATCH('Retirement Calculator'!A745,'Lorri 401b'!N:N,0),0)</f>
        <v>-7408288.1162363645</v>
      </c>
      <c r="S745" s="25">
        <f t="shared" ca="1" si="527"/>
        <v>-11723296.50358066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-4341418.200478592</v>
      </c>
      <c r="R746" s="25">
        <f t="array" aca="1" ref="R746" ca="1">INDEX('Lorri 401b'!L:L,MATCH('Retirement Calculator'!A746,'Lorri 401b'!N:N,0),0)</f>
        <v>-7460901.5173332384</v>
      </c>
      <c r="S746" s="25">
        <f t="shared" ca="1" si="527"/>
        <v>-11802319.71781183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-4367938.0545009477</v>
      </c>
      <c r="R747" s="25">
        <f t="array" aca="1" ref="R747" ca="1">INDEX('Lorri 401b'!L:L,MATCH('Retirement Calculator'!A747,'Lorri 401b'!N:N,0),0)</f>
        <v>-7513734.1409346825</v>
      </c>
      <c r="S747" s="25">
        <f t="shared" ca="1" si="527"/>
        <v>-11881672.19543563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-4394568.4079150632</v>
      </c>
      <c r="R748" s="25">
        <f t="array" aca="1" ref="R748" ca="1">INDEX('Lorri 401b'!L:L,MATCH('Retirement Calculator'!A748,'Lorri 401b'!N:N,0),0)</f>
        <v>-7566786.900467799</v>
      </c>
      <c r="S748" s="25">
        <f t="shared" ca="1" si="527"/>
        <v>-11961355.308382861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-4421309.7211350705</v>
      </c>
      <c r="R749" s="25">
        <f t="array" aca="1" ref="R749" ca="1">INDEX('Lorri 401b'!L:L,MATCH('Retirement Calculator'!A749,'Lorri 401b'!N:N,0),0)</f>
        <v>-7620060.7131656371</v>
      </c>
      <c r="S749" s="25">
        <f t="shared" ca="1" si="527"/>
        <v>-12041370.434300708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-4448162.456493495</v>
      </c>
      <c r="R750" s="25">
        <f t="array" aca="1" ref="R750" ca="1">INDEX('Lorri 401b'!L:L,MATCH('Retirement Calculator'!A750,'Lorri 401b'!N:N,0),0)</f>
        <v>-7673556.5000830498</v>
      </c>
      <c r="S750" s="25">
        <f t="shared" ca="1" si="527"/>
        <v>-12121718.956576545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-4475127.0782492459</v>
      </c>
      <c r="R751" s="25">
        <f t="array" aca="1" ref="R751" ca="1">INDEX('Lorri 401b'!L:L,MATCH('Retirement Calculator'!A751,'Lorri 401b'!N:N,0),0)</f>
        <v>-7727275.1861126181</v>
      </c>
      <c r="S751" s="25">
        <f t="shared" ca="1" si="527"/>
        <v>-12202402.264361864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-4502204.0525956461</v>
      </c>
      <c r="R752" s="25">
        <f t="array" aca="1" ref="R752" ca="1">INDEX('Lorri 401b'!L:L,MATCH('Retirement Calculator'!A752,'Lorri 401b'!N:N,0),0)</f>
        <v>-7781217.7000006428</v>
      </c>
      <c r="S752" s="25">
        <f t="shared" ca="1" si="527"/>
        <v>-12283421.752596289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-4529393.8476684894</v>
      </c>
      <c r="R753" s="25">
        <f t="array" aca="1" ref="R753" ca="1">INDEX('Lorri 401b'!L:L,MATCH('Retirement Calculator'!A753,'Lorri 401b'!N:N,0),0)</f>
        <v>-7835384.9743632013</v>
      </c>
      <c r="S753" s="25">
        <f t="shared" ca="1" si="527"/>
        <v>-12364778.822031692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-4556696.9335541362</v>
      </c>
      <c r="R754" s="25">
        <f t="array" aca="1" ref="R754" ca="1">INDEX('Lorri 401b'!L:L,MATCH('Retirement Calculator'!A754,'Lorri 401b'!N:N,0),0)</f>
        <v>-7889777.9457022706</v>
      </c>
      <c r="S754" s="25">
        <f t="shared" ca="1" si="527"/>
        <v>-12446474.879256407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-4584113.7822976401</v>
      </c>
      <c r="R755" s="25">
        <f t="array" aca="1" ref="R755" ca="1">INDEX('Lorri 401b'!L:L,MATCH('Retirement Calculator'!A755,'Lorri 401b'!N:N,0),0)</f>
        <v>-7944397.5544219194</v>
      </c>
      <c r="S755" s="25">
        <f t="shared" ca="1" si="527"/>
        <v>-12528511.33671956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-4611644.8679109085</v>
      </c>
      <c r="R756" s="25">
        <f t="array" aca="1" ref="R756" ca="1">INDEX('Lorri 401b'!L:L,MATCH('Retirement Calculator'!A756,'Lorri 401b'!N:N,0),0)</f>
        <v>-7999244.7448445661</v>
      </c>
      <c r="S756" s="25">
        <f t="shared" ca="1" si="527"/>
        <v>-12610889.612755474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-4639290.666380899</v>
      </c>
      <c r="R757" s="25">
        <f t="array" aca="1" ref="R757" ca="1">INDEX('Lorri 401b'!L:L,MATCH('Retirement Calculator'!A757,'Lorri 401b'!N:N,0),0)</f>
        <v>-8054320.4652273078</v>
      </c>
      <c r="S757" s="25">
        <f t="shared" ca="1" si="527"/>
        <v>-12693611.131608207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-4667051.6556778476</v>
      </c>
      <c r="R758" s="25">
        <f t="array" aca="1" ref="R758" ca="1">INDEX('Lorri 401b'!L:L,MATCH('Retirement Calculator'!A758,'Lorri 401b'!N:N,0),0)</f>
        <v>-8109625.6677783104</v>
      </c>
      <c r="S758" s="25">
        <f t="shared" ca="1" si="527"/>
        <v>-12776677.323456157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-4694928.3157635331</v>
      </c>
      <c r="R759" s="25">
        <f t="array" aca="1" ref="R759" ca="1">INDEX('Lorri 401b'!L:L,MATCH('Retirement Calculator'!A759,'Lorri 401b'!N:N,0),0)</f>
        <v>-8165161.3086732756</v>
      </c>
      <c r="S759" s="25">
        <f t="shared" ca="1" si="527"/>
        <v>-12860089.624436809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-4722921.1285995757</v>
      </c>
      <c r="R760" s="25">
        <f t="array" aca="1" ref="R760" ca="1">INDEX('Lorri 401b'!L:L,MATCH('Retirement Calculator'!A760,'Lorri 401b'!N:N,0),0)</f>
        <v>-8220928.34807197</v>
      </c>
      <c r="S760" s="25">
        <f t="shared" ca="1" si="527"/>
        <v>-12943849.476671547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-4751030.578155769</v>
      </c>
      <c r="R761" s="25">
        <f t="array" aca="1" ref="R761" ca="1">INDEX('Lorri 401b'!L:L,MATCH('Retirement Calculator'!A761,'Lorri 401b'!N:N,0),0)</f>
        <v>-8276927.7501348257</v>
      </c>
      <c r="S761" s="25">
        <f t="shared" ca="1" si="527"/>
        <v>-13027958.328290595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-4779257.1504184464</v>
      </c>
      <c r="R762" s="25">
        <f t="array" aca="1" ref="R762" ca="1">INDEX('Lorri 401b'!L:L,MATCH('Retirement Calculator'!A762,'Lorri 401b'!N:N,0),0)</f>
        <v>-8333160.4830396101</v>
      </c>
      <c r="S762" s="25">
        <f t="shared" ca="1" si="527"/>
        <v>-13112417.633458056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-4807601.3333988842</v>
      </c>
      <c r="R763" s="25">
        <f t="array" aca="1" ref="R763" ca="1">INDEX('Lorri 401b'!L:L,MATCH('Retirement Calculator'!A763,'Lorri 401b'!N:N,0),0)</f>
        <v>-8389627.5189981647</v>
      </c>
      <c r="S763" s="25">
        <f t="shared" ca="1" si="527"/>
        <v>-13197228.852397049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-4836063.6171417404</v>
      </c>
      <c r="R764" s="25">
        <f t="array" aca="1" ref="R764" ca="1">INDEX('Lorri 401b'!L:L,MATCH('Retirement Calculator'!A764,'Lorri 401b'!N:N,0),0)</f>
        <v>-8446329.8342732135</v>
      </c>
      <c r="S764" s="25">
        <f t="shared" ca="1" si="527"/>
        <v>-13282393.451414954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-4864644.4937335253</v>
      </c>
      <c r="R765" s="25">
        <f t="array" aca="1" ref="R765" ca="1">INDEX('Lorri 401b'!L:L,MATCH('Retirement Calculator'!A765,'Lorri 401b'!N:N,0),0)</f>
        <v>-8503268.4091952424</v>
      </c>
      <c r="S765" s="25">
        <f t="shared" ca="1" si="527"/>
        <v>-13367912.902928768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-4893344.4573111096</v>
      </c>
      <c r="R766" s="25">
        <f t="array" aca="1" ref="R766" ca="1">INDEX('Lorri 401b'!L:L,MATCH('Retirement Calculator'!A766,'Lorri 401b'!N:N,0),0)</f>
        <v>-8560444.2281794455</v>
      </c>
      <c r="S766" s="25">
        <f t="shared" ca="1" si="527"/>
        <v>-13453788.685490556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-4922164.0040702671</v>
      </c>
      <c r="R767" s="25">
        <f t="array" aca="1" ref="R767" ca="1">INDEX('Lorri 401b'!L:L,MATCH('Retirement Calculator'!A767,'Lorri 401b'!N:N,0),0)</f>
        <v>-8617858.2797427494</v>
      </c>
      <c r="S767" s="25">
        <f t="shared" ca="1" si="527"/>
        <v>-13540022.283813016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-4951103.6322742542</v>
      </c>
      <c r="R768" s="25">
        <f t="array" aca="1" ref="R768" ca="1">INDEX('Lorri 401b'!L:L,MATCH('Retirement Calculator'!A768,'Lorri 401b'!N:N,0),0)</f>
        <v>-8675511.5565209016</v>
      </c>
      <c r="S768" s="25">
        <f t="shared" ca="1" si="527"/>
        <v>-13626615.188795157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-4980163.8422624245</v>
      </c>
      <c r="R769" s="25">
        <f t="array" aca="1" ref="R769" ca="1">INDEX('Lorri 401b'!L:L,MATCH('Retirement Calculator'!A769,'Lorri 401b'!N:N,0),0)</f>
        <v>-8733405.0552856289</v>
      </c>
      <c r="S769" s="25">
        <f t="shared" ca="1" si="527"/>
        <v>-13713568.897548053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-5009345.1364588793</v>
      </c>
      <c r="R770" s="25">
        <f t="array" aca="1" ref="R770" ca="1">INDEX('Lorri 401b'!L:L,MATCH('Retirement Calculator'!A770,'Lorri 401b'!N:N,0),0)</f>
        <v>-8791539.7769618761</v>
      </c>
      <c r="S770" s="25">
        <f t="shared" ca="1" si="527"/>
        <v>-13800884.913420755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-5038648.0193811525</v>
      </c>
      <c r="R771" s="25">
        <f t="array" aca="1" ref="R771" ca="1">INDEX('Lorri 401b'!L:L,MATCH('Retirement Calculator'!A771,'Lorri 401b'!N:N,0),0)</f>
        <v>-8849916.7266451064</v>
      </c>
      <c r="S771" s="25">
        <f t="shared" ca="1" si="527"/>
        <v>-13888564.746026259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-5068072.9976489348</v>
      </c>
      <c r="R772" s="25">
        <f t="array" aca="1" ref="R772" ca="1">INDEX('Lorri 401b'!L:L,MATCH('Retirement Calculator'!A772,'Lorri 401b'!N:N,0),0)</f>
        <v>-8908536.9136186838</v>
      </c>
      <c r="S772" s="25">
        <f t="shared" ca="1" si="527"/>
        <v>-13976609.91126762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-5097620.5799928335</v>
      </c>
      <c r="R773" s="25">
        <f t="array" aca="1" ref="R773" ca="1">INDEX('Lorri 401b'!L:L,MATCH('Retirement Calculator'!A773,'Lorri 401b'!N:N,0),0)</f>
        <v>-8967401.3513713181</v>
      </c>
      <c r="S773" s="25">
        <f t="shared" ca="1" si="527"/>
        <v>-14065021.931364153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-5127291.2772631655</v>
      </c>
      <c r="R774" s="25">
        <f t="array" aca="1" ref="R774" ca="1">INDEX('Lorri 401b'!L:L,MATCH('Retirement Calculator'!A774,'Lorri 401b'!N:N,0),0)</f>
        <v>-9026511.0576145891</v>
      </c>
      <c r="S774" s="25">
        <f t="shared" ca="1" si="527"/>
        <v>-14153802.334877755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-5157085.6024387898</v>
      </c>
      <c r="R775" s="25">
        <f t="array" aca="1" ref="R775" ca="1">INDEX('Lorri 401b'!L:L,MATCH('Retirement Calculator'!A775,'Lorri 401b'!N:N,0),0)</f>
        <v>-9085867.0543005392</v>
      </c>
      <c r="S775" s="25">
        <f t="shared" ca="1" si="527"/>
        <v>-14242952.656739328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-5187004.0706359791</v>
      </c>
      <c r="R776" s="25">
        <f t="array" aca="1" ref="R776" ca="1">INDEX('Lorri 401b'!L:L,MATCH('Retirement Calculator'!A776,'Lorri 401b'!N:N,0),0)</f>
        <v>-9145470.3676393479</v>
      </c>
      <c r="S776" s="25">
        <f t="shared" ref="S776:S1030" ca="1" si="787">SUM(Q776:R776)</f>
        <v>-14332474.438275326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-5217047.1991173234</v>
      </c>
      <c r="R777" s="25">
        <f t="array" aca="1" ref="R777" ca="1">INDEX('Lorri 401b'!L:L,MATCH('Retirement Calculator'!A777,'Lorri 401b'!N:N,0),0)</f>
        <v>-9205322.0281170681</v>
      </c>
      <c r="S777" s="25">
        <f t="shared" ca="1" si="787"/>
        <v>-14422369.227234391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-5247215.507300674</v>
      </c>
      <c r="R778" s="25">
        <f t="array" aca="1" ref="R778" ca="1">INDEX('Lorri 401b'!L:L,MATCH('Retirement Calculator'!A778,'Lorri 401b'!N:N,0),0)</f>
        <v>-9265423.0705134459</v>
      </c>
      <c r="S778" s="25">
        <f t="shared" ca="1" si="787"/>
        <v>-14512638.577814121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-5277509.5167681212</v>
      </c>
      <c r="R779" s="25">
        <f t="array" aca="1" ref="R779" ca="1">INDEX('Lorri 401b'!L:L,MATCH('Retirement Calculator'!A779,'Lorri 401b'!N:N,0),0)</f>
        <v>-9325774.5339198094</v>
      </c>
      <c r="S779" s="25">
        <f t="shared" ca="1" si="787"/>
        <v>-14603284.050687931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-5307929.751275016</v>
      </c>
      <c r="R780" s="25">
        <f t="array" aca="1" ref="R780" ca="1">INDEX('Lorri 401b'!L:L,MATCH('Retirement Calculator'!A780,'Lorri 401b'!N:N,0),0)</f>
        <v>-9386377.4617570322</v>
      </c>
      <c r="S780" s="25">
        <f t="shared" ca="1" si="787"/>
        <v>-14694307.213032048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-5338476.7367590228</v>
      </c>
      <c r="R781" s="25">
        <f t="array" aca="1" ref="R781" ca="1">INDEX('Lorri 401b'!L:L,MATCH('Retirement Calculator'!A781,'Lorri 401b'!N:N,0),0)</f>
        <v>-9447232.9017935768</v>
      </c>
      <c r="S781" s="25">
        <f t="shared" ca="1" si="787"/>
        <v>-14785709.638552599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-5369151.0013492135</v>
      </c>
      <c r="R782" s="25">
        <f t="array" aca="1" ref="R782" ca="1">INDEX('Lorri 401b'!L:L,MATCH('Retirement Calculator'!A782,'Lorri 401b'!N:N,0),0)</f>
        <v>-9508341.9061636068</v>
      </c>
      <c r="S782" s="25">
        <f t="shared" ca="1" si="787"/>
        <v>-14877492.907512821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-5399953.0753751965</v>
      </c>
      <c r="R783" s="25">
        <f t="array" aca="1" ref="R783" ca="1">INDEX('Lorri 401b'!L:L,MATCH('Retirement Calculator'!A783,'Lorri 401b'!N:N,0),0)</f>
        <v>-9569705.5313851777</v>
      </c>
      <c r="S783" s="25">
        <f t="shared" ca="1" si="787"/>
        <v>-14969658.606760375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-5430883.4913762882</v>
      </c>
      <c r="R784" s="25">
        <f t="array" aca="1" ref="R784" ca="1">INDEX('Lorri 401b'!L:L,MATCH('Retirement Calculator'!A784,'Lorri 401b'!N:N,0),0)</f>
        <v>-9631324.8383785058</v>
      </c>
      <c r="S784" s="25">
        <f t="shared" ca="1" si="787"/>
        <v>-15062208.329754794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-5461942.7841107175</v>
      </c>
      <c r="R785" s="25">
        <f t="array" aca="1" ref="R785" ca="1">INDEX('Lorri 401b'!L:L,MATCH('Retirement Calculator'!A785,'Lorri 401b'!N:N,0),0)</f>
        <v>-9693200.8924843054</v>
      </c>
      <c r="S785" s="25">
        <f t="shared" ca="1" si="787"/>
        <v>-15155143.676595023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-5493131.4905648734</v>
      </c>
      <c r="R786" s="25">
        <f t="array" aca="1" ref="R786" ca="1">INDEX('Lorri 401b'!L:L,MATCH('Retirement Calculator'!A786,'Lorri 401b'!N:N,0),0)</f>
        <v>-9755334.763482213</v>
      </c>
      <c r="S786" s="25">
        <f t="shared" ca="1" si="787"/>
        <v>-15248466.254047086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-5524450.1499625882</v>
      </c>
      <c r="R787" s="25">
        <f t="array" aca="1" ref="R787" ca="1">INDEX('Lorri 401b'!L:L,MATCH('Retirement Calculator'!A787,'Lorri 401b'!N:N,0),0)</f>
        <v>-9817727.5256092791</v>
      </c>
      <c r="S787" s="25">
        <f t="shared" ca="1" si="787"/>
        <v>-15342177.675571866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-5555899.3037744602</v>
      </c>
      <c r="R788" s="25">
        <f t="array" aca="1" ref="R788" ca="1">INDEX('Lorri 401b'!L:L,MATCH('Retirement Calculator'!A788,'Lorri 401b'!N:N,0),0)</f>
        <v>-9880380.2575785406</v>
      </c>
      <c r="S788" s="25">
        <f t="shared" ca="1" si="787"/>
        <v>-15436279.561353002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-5587479.495727215</v>
      </c>
      <c r="R789" s="25">
        <f t="array" aca="1" ref="R789" ca="1">INDEX('Lorri 401b'!L:L,MATCH('Retirement Calculator'!A789,'Lorri 401b'!N:N,0),0)</f>
        <v>-9943294.0425976738</v>
      </c>
      <c r="S789" s="25">
        <f t="shared" ca="1" si="787"/>
        <v>-15530773.538324889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-5619191.2718131067</v>
      </c>
      <c r="R790" s="25">
        <f t="array" aca="1" ref="R790" ca="1">INDEX('Lorri 401b'!L:L,MATCH('Retirement Calculator'!A790,'Lorri 401b'!N:N,0),0)</f>
        <v>-10006469.968387721</v>
      </c>
      <c r="S790" s="25">
        <f t="shared" ca="1" si="787"/>
        <v>-15625661.240200829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-5651035.1802993556</v>
      </c>
      <c r="R791" s="25">
        <f t="array" aca="1" ref="R791" ca="1">INDEX('Lorri 401b'!L:L,MATCH('Retirement Calculator'!A791,'Lorri 401b'!N:N,0),0)</f>
        <v>-10069909.127201892</v>
      </c>
      <c r="S791" s="25">
        <f t="shared" ca="1" si="787"/>
        <v>-15720944.307501249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-5683011.7717376314</v>
      </c>
      <c r="R792" s="25">
        <f t="array" aca="1" ref="R792" ca="1">INDEX('Lorri 401b'!L:L,MATCH('Retirement Calculator'!A792,'Lorri 401b'!N:N,0),0)</f>
        <v>-10133612.615844456</v>
      </c>
      <c r="S792" s="25">
        <f t="shared" ca="1" si="787"/>
        <v>-15816624.387582088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-5715121.5989735667</v>
      </c>
      <c r="R793" s="25">
        <f t="array" aca="1" ref="R793" ca="1">INDEX('Lorri 401b'!L:L,MATCH('Retirement Calculator'!A793,'Lorri 401b'!N:N,0),0)</f>
        <v>-10197581.535689699</v>
      </c>
      <c r="S793" s="25">
        <f t="shared" ca="1" si="787"/>
        <v>-15912703.134663265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-5747365.217156318</v>
      </c>
      <c r="R794" s="25">
        <f t="array" aca="1" ref="R794" ca="1">INDEX('Lorri 401b'!L:L,MATCH('Retirement Calculator'!A794,'Lorri 401b'!N:N,0),0)</f>
        <v>-10261816.992700962</v>
      </c>
      <c r="S794" s="25">
        <f t="shared" ca="1" si="787"/>
        <v>-16009182.209857281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-5779743.1837481642</v>
      </c>
      <c r="R795" s="25">
        <f t="array" aca="1" ref="R795" ca="1">INDEX('Lorri 401b'!L:L,MATCH('Retirement Calculator'!A795,'Lorri 401b'!N:N,0),0)</f>
        <v>-10326320.097449774</v>
      </c>
      <c r="S795" s="25">
        <f t="shared" ca="1" si="787"/>
        <v>-16106063.281197939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-5812256.0585341426</v>
      </c>
      <c r="R796" s="25">
        <f t="array" aca="1" ref="R796" ca="1">INDEX('Lorri 401b'!L:L,MATCH('Retirement Calculator'!A796,'Lorri 401b'!N:N,0),0)</f>
        <v>-10391091.965135038</v>
      </c>
      <c r="S796" s="25">
        <f t="shared" ca="1" si="787"/>
        <v>-16203348.02366918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-5844904.4036317291</v>
      </c>
      <c r="R797" s="25">
        <f t="array" aca="1" ref="R797" ca="1">INDEX('Lorri 401b'!L:L,MATCH('Retirement Calculator'!A797,'Lorri 401b'!N:N,0),0)</f>
        <v>-10456133.715602323</v>
      </c>
      <c r="S797" s="25">
        <f t="shared" ca="1" si="787"/>
        <v>-16301038.119234052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-5877688.7835005559</v>
      </c>
      <c r="R798" s="25">
        <f t="array" aca="1" ref="R798" ca="1">INDEX('Lorri 401b'!L:L,MATCH('Retirement Calculator'!A798,'Lorri 401b'!N:N,0),0)</f>
        <v>-10521446.473363223</v>
      </c>
      <c r="S798" s="25">
        <f t="shared" ca="1" si="787"/>
        <v>-16399135.256863778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-5910609.7649521697</v>
      </c>
      <c r="R799" s="25">
        <f t="array" aca="1" ref="R799" ca="1">INDEX('Lorri 401b'!L:L,MATCH('Retirement Calculator'!A799,'Lorri 401b'!N:N,0),0)</f>
        <v>-10587031.367614793</v>
      </c>
      <c r="S799" s="25">
        <f t="shared" ca="1" si="787"/>
        <v>-16497641.132566962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-5943667.9171598321</v>
      </c>
      <c r="R800" s="25">
        <f t="array" aca="1" ref="R800" ca="1">INDEX('Lorri 401b'!L:L,MATCH('Retirement Calculator'!A800,'Lorri 401b'!N:N,0),0)</f>
        <v>-10652889.532259077</v>
      </c>
      <c r="S800" s="25">
        <f t="shared" ca="1" si="787"/>
        <v>-16596557.44941891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-5976863.8116683597</v>
      </c>
      <c r="R801" s="25">
        <f t="array" aca="1" ref="R801" ca="1">INDEX('Lorri 401b'!L:L,MATCH('Retirement Calculator'!A801,'Lorri 401b'!N:N,0),0)</f>
        <v>-10719022.105922714</v>
      </c>
      <c r="S801" s="25">
        <f t="shared" ca="1" si="787"/>
        <v>-16695885.917591073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-6010198.0224040058</v>
      </c>
      <c r="R802" s="25">
        <f t="array" aca="1" ref="R802" ca="1">INDEX('Lorri 401b'!L:L,MATCH('Retirement Calculator'!A802,'Lorri 401b'!N:N,0),0)</f>
        <v>-10785430.231976615</v>
      </c>
      <c r="S802" s="25">
        <f t="shared" ca="1" si="787"/>
        <v>-16795628.254380621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-6043671.1256843833</v>
      </c>
      <c r="R803" s="25">
        <f t="array" aca="1" ref="R803" ca="1">INDEX('Lorri 401b'!L:L,MATCH('Retirement Calculator'!A803,'Lorri 401b'!N:N,0),0)</f>
        <v>-10852115.058555741</v>
      </c>
      <c r="S803" s="25">
        <f t="shared" ca="1" si="787"/>
        <v>-16895786.184240125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-6077283.7002284294</v>
      </c>
      <c r="R804" s="25">
        <f t="array" aca="1" ref="R804" ca="1">INDEX('Lorri 401b'!L:L,MATCH('Retirement Calculator'!A804,'Lorri 401b'!N:N,0),0)</f>
        <v>-10919077.738578947</v>
      </c>
      <c r="S804" s="25">
        <f t="shared" ca="1" si="787"/>
        <v>-16996361.438807376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-6111036.3271664092</v>
      </c>
      <c r="R805" s="25">
        <f t="array" aca="1" ref="R805" ca="1">INDEX('Lorri 401b'!L:L,MATCH('Retirement Calculator'!A805,'Lorri 401b'!N:N,0),0)</f>
        <v>-10986319.429768916</v>
      </c>
      <c r="S805" s="25">
        <f t="shared" ca="1" si="787"/>
        <v>-17097355.756935325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-6144929.5900499644</v>
      </c>
      <c r="R806" s="25">
        <f t="array" aca="1" ref="R806" ca="1">INDEX('Lorri 401b'!L:L,MATCH('Retirement Calculator'!A806,'Lorri 401b'!N:N,0),0)</f>
        <v>-11053841.294672176</v>
      </c>
      <c r="S806" s="25">
        <f t="shared" ca="1" si="787"/>
        <v>-17198770.88472214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-6178964.0748622008</v>
      </c>
      <c r="R807" s="25">
        <f t="array" aca="1" ref="R807" ca="1">INDEX('Lorri 401b'!L:L,MATCH('Retirement Calculator'!A807,'Lorri 401b'!N:N,0),0)</f>
        <v>-11121644.500679201</v>
      </c>
      <c r="S807" s="25">
        <f t="shared" ca="1" si="787"/>
        <v>-17300608.575541399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-6213140.3700278215</v>
      </c>
      <c r="R808" s="25">
        <f t="array" aca="1" ref="R808" ca="1">INDEX('Lorri 401b'!L:L,MATCH('Retirement Calculator'!A808,'Lorri 401b'!N:N,0),0)</f>
        <v>-11189730.220044587</v>
      </c>
      <c r="S808" s="25">
        <f t="shared" ca="1" si="787"/>
        <v>-17402870.590072408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-6247459.0664232988</v>
      </c>
      <c r="R809" s="25">
        <f t="array" aca="1" ref="R809" ca="1">INDEX('Lorri 401b'!L:L,MATCH('Retirement Calculator'!A809,'Lorri 401b'!N:N,0),0)</f>
        <v>-11258099.629907329</v>
      </c>
      <c r="S809" s="25">
        <f t="shared" ca="1" si="787"/>
        <v>-17505558.696330629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-6281920.7573870905</v>
      </c>
      <c r="R810" s="25">
        <f t="array" aca="1" ref="R810" ca="1">INDEX('Lorri 401b'!L:L,MATCH('Retirement Calculator'!A810,'Lorri 401b'!N:N,0),0)</f>
        <v>-11326753.912311167</v>
      </c>
      <c r="S810" s="25">
        <f t="shared" ca="1" si="787"/>
        <v>-17608674.669698257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-6316526.0387298977</v>
      </c>
      <c r="R811" s="25">
        <f t="array" aca="1" ref="R811" ca="1">INDEX('Lorri 401b'!L:L,MATCH('Retirement Calculator'!A811,'Lorri 401b'!N:N,0),0)</f>
        <v>-11395694.254225019</v>
      </c>
      <c r="S811" s="25">
        <f t="shared" ca="1" si="787"/>
        <v>-17712220.292954918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-6351275.5087449672</v>
      </c>
      <c r="R812" s="25">
        <f t="array" aca="1" ref="R812" ca="1">INDEX('Lorri 401b'!L:L,MATCH('Retirement Calculator'!A812,'Lorri 401b'!N:N,0),0)</f>
        <v>-11464921.847563514</v>
      </c>
      <c r="S812" s="25">
        <f t="shared" ca="1" si="787"/>
        <v>-17816197.356308483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-6386169.7682184326</v>
      </c>
      <c r="R813" s="25">
        <f t="array" aca="1" ref="R813" ca="1">INDEX('Lorri 401b'!L:L,MATCH('Retirement Calculator'!A813,'Lorri 401b'!N:N,0),0)</f>
        <v>-11534437.889207587</v>
      </c>
      <c r="S813" s="25">
        <f t="shared" ca="1" si="787"/>
        <v>-17920607.657426018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-6421209.4204397043</v>
      </c>
      <c r="R814" s="25">
        <f t="array" aca="1" ref="R814" ca="1">INDEX('Lorri 401b'!L:L,MATCH('Retirement Calculator'!A814,'Lorri 401b'!N:N,0),0)</f>
        <v>-11604243.581025176</v>
      </c>
      <c r="S814" s="25">
        <f t="shared" ca="1" si="787"/>
        <v>-18025453.001464881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-6456395.0712118978</v>
      </c>
      <c r="R815" s="25">
        <f t="array" aca="1" ref="R815" ca="1">INDEX('Lorri 401b'!L:L,MATCH('Retirement Calculator'!A815,'Lorri 401b'!N:N,0),0)</f>
        <v>-11674340.129892005</v>
      </c>
      <c r="S815" s="25">
        <f t="shared" ca="1" si="787"/>
        <v>-18130735.201103903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-6491727.3288623085</v>
      </c>
      <c r="R816" s="25">
        <f t="array" aca="1" ref="R816" ca="1">INDEX('Lorri 401b'!L:L,MATCH('Retirement Calculator'!A816,'Lorri 401b'!N:N,0),0)</f>
        <v>-11744728.747712445</v>
      </c>
      <c r="S816" s="25">
        <f t="shared" ca="1" si="787"/>
        <v>-18236456.076574754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-6527206.8042529291</v>
      </c>
      <c r="R817" s="25">
        <f t="array" aca="1" ref="R817" ca="1">INDEX('Lorri 401b'!L:L,MATCH('Retirement Calculator'!A817,'Lorri 401b'!N:N,0),0)</f>
        <v>-11815410.65144047</v>
      </c>
      <c r="S817" s="25">
        <f t="shared" ca="1" si="787"/>
        <v>-18342617.455693398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-6562834.1107910108</v>
      </c>
      <c r="R818" s="25">
        <f t="array" aca="1" ref="R818" ca="1">INDEX('Lorri 401b'!L:L,MATCH('Retirement Calculator'!A818,'Lorri 401b'!N:N,0),0)</f>
        <v>-11886387.063100696</v>
      </c>
      <c r="S818" s="25">
        <f t="shared" ca="1" si="787"/>
        <v>-18449221.173891708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-6598609.8644396681</v>
      </c>
      <c r="R819" s="25">
        <f t="array" aca="1" ref="R819" ca="1">INDEX('Lorri 401b'!L:L,MATCH('Retirement Calculator'!A819,'Lorri 401b'!N:N,0),0)</f>
        <v>-11957659.209809504</v>
      </c>
      <c r="S819" s="25">
        <f t="shared" ca="1" si="787"/>
        <v>-18556269.074249171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-6634534.6837285282</v>
      </c>
      <c r="R820" s="25">
        <f t="array" aca="1" ref="R820" ca="1">INDEX('Lorri 401b'!L:L,MATCH('Retirement Calculator'!A820,'Lorri 401b'!N:N,0),0)</f>
        <v>-12029228.323796267</v>
      </c>
      <c r="S820" s="25">
        <f t="shared" ca="1" si="787"/>
        <v>-18663763.007524796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-6670609.1897644252</v>
      </c>
      <c r="R821" s="25">
        <f t="array" aca="1" ref="R821" ca="1">INDEX('Lorri 401b'!L:L,MATCH('Retirement Calculator'!A821,'Lorri 401b'!N:N,0),0)</f>
        <v>-12101095.642424641</v>
      </c>
      <c r="S821" s="25">
        <f t="shared" ca="1" si="787"/>
        <v>-18771704.832189068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-6706834.0062421383</v>
      </c>
      <c r="R822" s="25">
        <f t="array" aca="1" ref="R822" ca="1">INDEX('Lorri 401b'!L:L,MATCH('Retirement Calculator'!A822,'Lorri 401b'!N:N,0),0)</f>
        <v>-12173262.408213967</v>
      </c>
      <c r="S822" s="25">
        <f t="shared" ca="1" si="787"/>
        <v>-18880096.414456107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-6743209.7594551751</v>
      </c>
      <c r="R823" s="25">
        <f t="array" aca="1" ref="R823" ca="1">INDEX('Lorri 401b'!L:L,MATCH('Retirement Calculator'!A823,'Lorri 401b'!N:N,0),0)</f>
        <v>-12245729.86886075</v>
      </c>
      <c r="S823" s="25">
        <f t="shared" ca="1" si="787"/>
        <v>-18988939.628315926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-6779737.0783065995</v>
      </c>
      <c r="R824" s="25">
        <f t="array" aca="1" ref="R824" ca="1">INDEX('Lorri 401b'!L:L,MATCH('Retirement Calculator'!A824,'Lorri 401b'!N:N,0),0)</f>
        <v>-12318499.277260225</v>
      </c>
      <c r="S824" s="25">
        <f t="shared" ca="1" si="787"/>
        <v>-19098236.355566826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-6816416.5943199052</v>
      </c>
      <c r="R825" s="25">
        <f t="array" aca="1" ref="R825" ca="1">INDEX('Lorri 401b'!L:L,MATCH('Retirement Calculator'!A825,'Lorri 401b'!N:N,0),0)</f>
        <v>-12391571.891528033</v>
      </c>
      <c r="S825" s="25">
        <f t="shared" ca="1" si="787"/>
        <v>-19207988.485847939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-6853248.9416499324</v>
      </c>
      <c r="R826" s="25">
        <f t="array" aca="1" ref="R826" ca="1">INDEX('Lorri 401b'!L:L,MATCH('Retirement Calculator'!A826,'Lorri 401b'!N:N,0),0)</f>
        <v>-12464948.975021956</v>
      </c>
      <c r="S826" s="25">
        <f t="shared" ca="1" si="787"/>
        <v>-19318197.916671887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-6890234.7570938347</v>
      </c>
      <c r="R827" s="25">
        <f t="array" aca="1" ref="R827" ca="1">INDEX('Lorri 401b'!L:L,MATCH('Retirement Calculator'!A827,'Lorri 401b'!N:N,0),0)</f>
        <v>-12538631.796363771</v>
      </c>
      <c r="S827" s="25">
        <f t="shared" ca="1" si="787"/>
        <v>-19428866.553457607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-6927374.6801020866</v>
      </c>
      <c r="R828" s="25">
        <f t="array" aca="1" ref="R828" ca="1">INDEX('Lorri 401b'!L:L,MATCH('Retirement Calculator'!A828,'Lorri 401b'!N:N,0),0)</f>
        <v>-12612621.629461177</v>
      </c>
      <c r="S828" s="25">
        <f t="shared" ca="1" si="787"/>
        <v>-19539996.309563264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-6964669.3527895398</v>
      </c>
      <c r="R829" s="25">
        <f t="array" aca="1" ref="R829" ca="1">INDEX('Lorri 401b'!L:L,MATCH('Retirement Calculator'!A829,'Lorri 401b'!N:N,0),0)</f>
        <v>-12686919.753529822</v>
      </c>
      <c r="S829" s="25">
        <f t="shared" ca="1" si="787"/>
        <v>-19651589.10631936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-7002119.4199465243</v>
      </c>
      <c r="R830" s="25">
        <f t="array" aca="1" ref="R830" ca="1">INDEX('Lorri 401b'!L:L,MATCH('Retirement Calculator'!A830,'Lorri 401b'!N:N,0),0)</f>
        <v>-12761527.45311542</v>
      </c>
      <c r="S830" s="25">
        <f t="shared" ca="1" si="787"/>
        <v>-19763646.873061944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-7039725.5290499963</v>
      </c>
      <c r="R831" s="25">
        <f t="array" aca="1" ref="R831" ca="1">INDEX('Lorri 401b'!L:L,MATCH('Retirement Calculator'!A831,'Lorri 401b'!N:N,0),0)</f>
        <v>-12836446.018115958</v>
      </c>
      <c r="S831" s="25">
        <f t="shared" ca="1" si="787"/>
        <v>-19876171.547165953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-7077488.3302747328</v>
      </c>
      <c r="R832" s="25">
        <f t="array" aca="1" ref="R832" ca="1">INDEX('Lorri 401b'!L:L,MATCH('Retirement Calculator'!A832,'Lorri 401b'!N:N,0),0)</f>
        <v>-12911676.743803998</v>
      </c>
      <c r="S832" s="25">
        <f t="shared" ca="1" si="787"/>
        <v>-19989165.074078731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-7115408.4765045717</v>
      </c>
      <c r="R833" s="25">
        <f t="array" aca="1" ref="R833" ca="1">INDEX('Lorri 401b'!L:L,MATCH('Retirement Calculator'!A833,'Lorri 401b'!N:N,0),0)</f>
        <v>-12987220.930849072</v>
      </c>
      <c r="S833" s="25">
        <f t="shared" ca="1" si="787"/>
        <v>-20102629.407353643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-7153486.6233437024</v>
      </c>
      <c r="R834" s="25">
        <f t="array" aca="1" ref="R834" ca="1">INDEX('Lorri 401b'!L:L,MATCH('Retirement Calculator'!A834,'Lorri 401b'!N:N,0),0)</f>
        <v>-13063079.885340165</v>
      </c>
      <c r="S834" s="25">
        <f t="shared" ca="1" si="787"/>
        <v>-20216566.508683868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-7191723.4291279959</v>
      </c>
      <c r="R835" s="25">
        <f t="array" aca="1" ref="R835" ca="1">INDEX('Lorri 401b'!L:L,MATCH('Retirement Calculator'!A835,'Lorri 401b'!N:N,0),0)</f>
        <v>-13139254.918808306</v>
      </c>
      <c r="S835" s="25">
        <f t="shared" ca="1" si="787"/>
        <v>-20330978.347936302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-7230119.5549363904</v>
      </c>
      <c r="R836" s="25">
        <f t="array" aca="1" ref="R836" ca="1">INDEX('Lorri 401b'!L:L,MATCH('Retirement Calculator'!A836,'Lorri 401b'!N:N,0),0)</f>
        <v>-13215747.348249231</v>
      </c>
      <c r="S836" s="25">
        <f t="shared" ca="1" si="787"/>
        <v>-20445866.903185621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-7268675.6646023197</v>
      </c>
      <c r="R837" s="25">
        <f t="array" aca="1" ref="R837" ca="1">INDEX('Lorri 401b'!L:L,MATCH('Retirement Calculator'!A837,'Lorri 401b'!N:N,0),0)</f>
        <v>-13292558.496146159</v>
      </c>
      <c r="S837" s="25">
        <f t="shared" ca="1" si="787"/>
        <v>-20561234.160748478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-7307392.4247251907</v>
      </c>
      <c r="R838" s="25">
        <f t="array" aca="1" ref="R838" ca="1">INDEX('Lorri 401b'!L:L,MATCH('Retirement Calculator'!A838,'Lorri 401b'!N:N,0),0)</f>
        <v>-13369689.690492658</v>
      </c>
      <c r="S838" s="25">
        <f t="shared" ca="1" si="787"/>
        <v>-20677082.11521785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-7346270.5046819067</v>
      </c>
      <c r="R839" s="25">
        <f t="array" aca="1" ref="R839" ca="1">INDEX('Lorri 401b'!L:L,MATCH('Retirement Calculator'!A839,'Lorri 401b'!N:N,0),0)</f>
        <v>-13447142.264815601</v>
      </c>
      <c r="S839" s="25">
        <f t="shared" ca="1" si="787"/>
        <v>-20793412.769497506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-7385310.5766384425</v>
      </c>
      <c r="R840" s="25">
        <f t="array" aca="1" ref="R840" ca="1">INDEX('Lorri 401b'!L:L,MATCH('Retirement Calculator'!A840,'Lorri 401b'!N:N,0),0)</f>
        <v>-13524917.558198223</v>
      </c>
      <c r="S840" s="25">
        <f t="shared" ca="1" si="787"/>
        <v>-20910228.134836666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-7424513.3155614641</v>
      </c>
      <c r="R841" s="25">
        <f t="array" aca="1" ref="R841" ca="1">INDEX('Lorri 401b'!L:L,MATCH('Retirement Calculator'!A841,'Lorri 401b'!N:N,0),0)</f>
        <v>-13603016.915303273</v>
      </c>
      <c r="S841" s="25">
        <f t="shared" ca="1" si="787"/>
        <v>-21027530.230864737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-7463879.3992299978</v>
      </c>
      <c r="R842" s="25">
        <f t="array" aca="1" ref="R842" ca="1">INDEX('Lorri 401b'!L:L,MATCH('Retirement Calculator'!A842,'Lorri 401b'!N:N,0),0)</f>
        <v>-13681441.68639626</v>
      </c>
      <c r="S842" s="25">
        <f t="shared" ca="1" si="787"/>
        <v>-21145321.085626259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-7503409.508247151</v>
      </c>
      <c r="R843" s="25">
        <f t="array" aca="1" ref="R843" ca="1">INDEX('Lorri 401b'!L:L,MATCH('Retirement Calculator'!A843,'Lorri 401b'!N:N,0),0)</f>
        <v>-13760193.227368802</v>
      </c>
      <c r="S843" s="25">
        <f t="shared" ca="1" si="787"/>
        <v>-21263602.735615954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-7543104.3260518759</v>
      </c>
      <c r="R844" s="25">
        <f t="array" aca="1" ref="R844" ca="1">INDEX('Lorri 401b'!L:L,MATCH('Retirement Calculator'!A844,'Lorri 401b'!N:N,0),0)</f>
        <v>-13839272.899762062</v>
      </c>
      <c r="S844" s="25">
        <f t="shared" ca="1" si="787"/>
        <v>-21382377.22581394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-7582964.5389307868</v>
      </c>
      <c r="R845" s="25">
        <f t="array" aca="1" ref="R845" ca="1">INDEX('Lorri 401b'!L:L,MATCH('Retirement Calculator'!A845,'Lorri 401b'!N:N,0),0)</f>
        <v>-13918682.070790295</v>
      </c>
      <c r="S845" s="25">
        <f t="shared" ca="1" si="787"/>
        <v>-21501646.609721079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-7622990.836030026</v>
      </c>
      <c r="R846" s="25">
        <f t="array" aca="1" ref="R846" ca="1">INDEX('Lorri 401b'!L:L,MATCH('Retirement Calculator'!A846,'Lorri 401b'!N:N,0),0)</f>
        <v>-13998422.113364477</v>
      </c>
      <c r="S846" s="25">
        <f t="shared" ca="1" si="787"/>
        <v>-21621412.949394502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-7663183.9093671795</v>
      </c>
      <c r="R847" s="25">
        <f t="array" aca="1" ref="R847" ca="1">INDEX('Lorri 401b'!L:L,MATCH('Retirement Calculator'!A847,'Lorri 401b'!N:N,0),0)</f>
        <v>-14078494.406116052</v>
      </c>
      <c r="S847" s="25">
        <f t="shared" ca="1" si="787"/>
        <v>-21741678.315483231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-7703544.4538432378</v>
      </c>
      <c r="R848" s="25">
        <f t="array" aca="1" ref="R848" ca="1">INDEX('Lorri 401b'!L:L,MATCH('Retirement Calculator'!A848,'Lorri 401b'!N:N,0),0)</f>
        <v>-14158900.333420759</v>
      </c>
      <c r="S848" s="25">
        <f t="shared" ca="1" si="787"/>
        <v>-21862444.787263997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-7744073.1672546128</v>
      </c>
      <c r="R849" s="25">
        <f t="array" aca="1" ref="R849" ca="1">INDEX('Lorri 401b'!L:L,MATCH('Retirement Calculator'!A849,'Lorri 401b'!N:N,0),0)</f>
        <v>-14239641.285422569</v>
      </c>
      <c r="S849" s="25">
        <f t="shared" ca="1" si="787"/>
        <v>-21983714.452677183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-7784770.7503052019</v>
      </c>
      <c r="R850" s="25">
        <f t="array" aca="1" ref="R850" ca="1">INDEX('Lorri 401b'!L:L,MATCH('Retirement Calculator'!A850,'Lorri 401b'!N:N,0),0)</f>
        <v>-14320718.658057719</v>
      </c>
      <c r="S850" s="25">
        <f t="shared" ca="1" si="787"/>
        <v>-22105489.408362921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-7825637.906618502</v>
      </c>
      <c r="R851" s="25">
        <f t="array" aca="1" ref="R851" ca="1">INDEX('Lorri 401b'!L:L,MATCH('Retirement Calculator'!A851,'Lorri 401b'!N:N,0),0)</f>
        <v>-14402133.85307885</v>
      </c>
      <c r="S851" s="25">
        <f t="shared" ca="1" si="787"/>
        <v>-22227771.759697352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-7866675.3427497735</v>
      </c>
      <c r="R852" s="25">
        <f t="array" aca="1" ref="R852" ca="1">INDEX('Lorri 401b'!L:L,MATCH('Retirement Calculator'!A852,'Lorri 401b'!N:N,0),0)</f>
        <v>-14483888.278079234</v>
      </c>
      <c r="S852" s="25">
        <f t="shared" ca="1" si="787"/>
        <v>-22350563.620829009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-7907883.7681982592</v>
      </c>
      <c r="R853" s="25">
        <f t="array" aca="1" ref="R853" ca="1">INDEX('Lorri 401b'!L:L,MATCH('Retirement Calculator'!A853,'Lorri 401b'!N:N,0),0)</f>
        <v>-14565983.346517121</v>
      </c>
      <c r="S853" s="25">
        <f t="shared" ca="1" si="787"/>
        <v>-22473867.114715382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-7949263.8954194468</v>
      </c>
      <c r="R854" s="25">
        <f t="array" aca="1" ref="R854" ca="1">INDEX('Lorri 401b'!L:L,MATCH('Retirement Calculator'!A854,'Lorri 401b'!N:N,0),0)</f>
        <v>-14648420.477740167</v>
      </c>
      <c r="S854" s="25">
        <f t="shared" ca="1" si="787"/>
        <v>-22597684.373159613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-7990816.4398373887</v>
      </c>
      <c r="R855" s="25">
        <f t="array" aca="1" ref="R855" ca="1">INDEX('Lorri 401b'!L:L,MATCH('Retirement Calculator'!A855,'Lorri 401b'!N:N,0),0)</f>
        <v>-14731201.097009974</v>
      </c>
      <c r="S855" s="25">
        <f t="shared" ca="1" si="787"/>
        <v>-22722017.53684736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-8032542.1198570728</v>
      </c>
      <c r="R856" s="25">
        <f t="array" aca="1" ref="R856" ca="1">INDEX('Lorri 401b'!L:L,MATCH('Retirement Calculator'!A856,'Lorri 401b'!N:N,0),0)</f>
        <v>-14814326.635526739</v>
      </c>
      <c r="S856" s="25">
        <f t="shared" ca="1" si="787"/>
        <v>-22846868.755383812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-8074441.6568768388</v>
      </c>
      <c r="R857" s="25">
        <f t="array" aca="1" ref="R857" ca="1">INDEX('Lorri 401b'!L:L,MATCH('Retirement Calculator'!A857,'Lorri 401b'!N:N,0),0)</f>
        <v>-14897798.530453991</v>
      </c>
      <c r="S857" s="25">
        <f t="shared" ca="1" si="787"/>
        <v>-22972240.187330831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-8116515.7753008539</v>
      </c>
      <c r="R858" s="25">
        <f t="array" aca="1" ref="R858" ca="1">INDEX('Lorri 401b'!L:L,MATCH('Retirement Calculator'!A858,'Lorri 401b'!N:N,0),0)</f>
        <v>-14981618.22494344</v>
      </c>
      <c r="S858" s="25">
        <f t="shared" ca="1" si="787"/>
        <v>-23098134.000244293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-8158765.202551635</v>
      </c>
      <c r="R859" s="25">
        <f t="array" aca="1" ref="R859" ca="1">INDEX('Lorri 401b'!L:L,MATCH('Retirement Calculator'!A859,'Lorri 401b'!N:N,0),0)</f>
        <v>-15065787.168159928</v>
      </c>
      <c r="S859" s="25">
        <f t="shared" ca="1" si="787"/>
        <v>-23224552.370711565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-8201190.6690826286</v>
      </c>
      <c r="R860" s="25">
        <f t="array" aca="1" ref="R860" ca="1">INDEX('Lorri 401b'!L:L,MATCH('Retirement Calculator'!A860,'Lorri 401b'!N:N,0),0)</f>
        <v>-15150306.815306485</v>
      </c>
      <c r="S860" s="25">
        <f t="shared" ca="1" si="787"/>
        <v>-23351497.484389111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-8243792.908390834</v>
      </c>
      <c r="R861" s="25">
        <f t="array" aca="1" ref="R861" ca="1">INDEX('Lorri 401b'!L:L,MATCH('Retirement Calculator'!A861,'Lorri 401b'!N:N,0),0)</f>
        <v>-15235178.627649484</v>
      </c>
      <c r="S861" s="25">
        <f t="shared" ca="1" si="787"/>
        <v>-23478971.536040317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-8286572.6570294909</v>
      </c>
      <c r="R862" s="25">
        <f t="array" aca="1" ref="R862" ca="1">INDEX('Lorri 401b'!L:L,MATCH('Retirement Calculator'!A862,'Lorri 401b'!N:N,0),0)</f>
        <v>-15320404.072543913</v>
      </c>
      <c r="S862" s="25">
        <f t="shared" ca="1" si="787"/>
        <v>-23606976.729573406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-8329530.6546208085</v>
      </c>
      <c r="R863" s="25">
        <f t="array" aca="1" ref="R863" ca="1">INDEX('Lorri 401b'!L:L,MATCH('Retirement Calculator'!A863,'Lorri 401b'!N:N,0),0)</f>
        <v>-15405984.623458736</v>
      </c>
      <c r="S863" s="25">
        <f t="shared" ca="1" si="787"/>
        <v>-23735515.278079543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-8372667.6438687565</v>
      </c>
      <c r="R864" s="25">
        <f t="array" aca="1" ref="R864" ca="1">INDEX('Lorri 401b'!L:L,MATCH('Retirement Calculator'!A864,'Lorri 401b'!N:N,0),0)</f>
        <v>-15491921.760002371</v>
      </c>
      <c r="S864" s="25">
        <f t="shared" ca="1" si="787"/>
        <v>-23864589.403871126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-8415984.3705719039</v>
      </c>
      <c r="R865" s="25">
        <f t="array" aca="1" ref="R865" ca="1">INDEX('Lorri 401b'!L:L,MATCH('Retirement Calculator'!A865,'Lorri 401b'!N:N,0),0)</f>
        <v>-15578216.967948271</v>
      </c>
      <c r="S865" s="25">
        <f t="shared" ca="1" si="787"/>
        <v>-23994201.338520177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-8459481.5836363155</v>
      </c>
      <c r="R866" s="25">
        <f t="array" aca="1" ref="R866" ca="1">INDEX('Lorri 401b'!L:L,MATCH('Retirement Calculator'!A866,'Lorri 401b'!N:N,0),0)</f>
        <v>-15664871.739260612</v>
      </c>
      <c r="S866" s="25">
        <f t="shared" ca="1" si="787"/>
        <v>-24124353.322896928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-8503160.0350884944</v>
      </c>
      <c r="R867" s="25">
        <f t="array" aca="1" ref="R867" ca="1">INDEX('Lorri 401b'!L:L,MATCH('Retirement Calculator'!A867,'Lorri 401b'!N:N,0),0)</f>
        <v>-15751887.572120087</v>
      </c>
      <c r="S867" s="25">
        <f t="shared" ca="1" si="787"/>
        <v>-24255047.60720858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-8547020.4800883904</v>
      </c>
      <c r="R868" s="25">
        <f t="array" aca="1" ref="R868" ca="1">INDEX('Lorri 401b'!L:L,MATCH('Retirement Calculator'!A868,'Lorri 401b'!N:N,0),0)</f>
        <v>-15839265.970949812</v>
      </c>
      <c r="S868" s="25">
        <f t="shared" ca="1" si="787"/>
        <v>-24386286.451038204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-8591063.6769424528</v>
      </c>
      <c r="R869" s="25">
        <f t="array" aca="1" ref="R869" ca="1">INDEX('Lorri 401b'!L:L,MATCH('Retirement Calculator'!A869,'Lorri 401b'!N:N,0),0)</f>
        <v>-15927008.446441326</v>
      </c>
      <c r="S869" s="25">
        <f t="shared" ca="1" si="787"/>
        <v>-24518072.123383779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-8635290.3871167414</v>
      </c>
      <c r="R870" s="25">
        <f t="array" aca="1" ref="R870" ca="1">INDEX('Lorri 401b'!L:L,MATCH('Retirement Calculator'!A870,'Lorri 401b'!N:N,0),0)</f>
        <v>-16015116.515580721</v>
      </c>
      <c r="S870" s="25">
        <f t="shared" ca="1" si="787"/>
        <v>-24650406.902697463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-8679701.3752500899</v>
      </c>
      <c r="R871" s="25">
        <f t="array" aca="1" ref="R871" ca="1">INDEX('Lorri 401b'!L:L,MATCH('Retirement Calculator'!A871,'Lorri 401b'!N:N,0),0)</f>
        <v>-16103591.701674864</v>
      </c>
      <c r="S871" s="25">
        <f t="shared" ca="1" si="787"/>
        <v>-24783293.076924954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-8724297.409167327</v>
      </c>
      <c r="R872" s="25">
        <f t="array" aca="1" ref="R872" ca="1">INDEX('Lorri 401b'!L:L,MATCH('Retirement Calculator'!A872,'Lorri 401b'!N:N,0),0)</f>
        <v>-16192435.534377733</v>
      </c>
      <c r="S872" s="25">
        <f t="shared" ca="1" si="787"/>
        <v>-24916732.943545058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-8769079.2598925531</v>
      </c>
      <c r="R873" s="25">
        <f t="array" aca="1" ref="R873" ca="1">INDEX('Lorri 401b'!L:L,MATCH('Retirement Calculator'!A873,'Lorri 401b'!N:N,0),0)</f>
        <v>-16281649.549716864</v>
      </c>
      <c r="S873" s="25">
        <f t="shared" ca="1" si="787"/>
        <v>-25050728.809609417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-8814047.7016624659</v>
      </c>
      <c r="R874" s="25">
        <f t="array" aca="1" ref="R874" ca="1">INDEX('Lorri 401b'!L:L,MATCH('Retirement Calculator'!A874,'Lorri 401b'!N:N,0),0)</f>
        <v>-16371235.290119907</v>
      </c>
      <c r="S874" s="25">
        <f t="shared" ca="1" si="787"/>
        <v>-25185282.991782375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-8859203.5119397547</v>
      </c>
      <c r="R875" s="25">
        <f t="array" aca="1" ref="R875" ca="1">INDEX('Lorri 401b'!L:L,MATCH('Retirement Calculator'!A875,'Lorri 401b'!N:N,0),0)</f>
        <v>-16461194.304441297</v>
      </c>
      <c r="S875" s="25">
        <f t="shared" ca="1" si="787"/>
        <v>-25320397.816381052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-8904547.4714265317</v>
      </c>
      <c r="R876" s="25">
        <f t="array" aca="1" ref="R876" ca="1">INDEX('Lorri 401b'!L:L,MATCH('Retirement Calculator'!A876,'Lorri 401b'!N:N,0),0)</f>
        <v>-16551528.147989025</v>
      </c>
      <c r="S876" s="25">
        <f t="shared" ca="1" si="787"/>
        <v>-25456075.619415559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-8950080.3640778363</v>
      </c>
      <c r="R877" s="25">
        <f t="array" aca="1" ref="R877" ca="1">INDEX('Lorri 401b'!L:L,MATCH('Retirement Calculator'!A877,'Lorri 401b'!N:N,0),0)</f>
        <v>-16642238.382551536</v>
      </c>
      <c r="S877" s="25">
        <f t="shared" ca="1" si="787"/>
        <v>-25592318.746629372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-8995802.9771151878</v>
      </c>
      <c r="R878" s="25">
        <f t="array" aca="1" ref="R878" ca="1">INDEX('Lorri 401b'!L:L,MATCH('Retirement Calculator'!A878,'Lorri 401b'!N:N,0),0)</f>
        <v>-16733326.576424723</v>
      </c>
      <c r="S878" s="25">
        <f t="shared" ca="1" si="787"/>
        <v>-25729129.553539909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-9041716.1010401957</v>
      </c>
      <c r="R879" s="25">
        <f t="array" aca="1" ref="R879" ca="1">INDEX('Lorri 401b'!L:L,MATCH('Retirement Calculator'!A879,'Lorri 401b'!N:N,0),0)</f>
        <v>-16824794.304439049</v>
      </c>
      <c r="S879" s="25">
        <f t="shared" ca="1" si="787"/>
        <v>-25866510.405479245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-9087820.5296482239</v>
      </c>
      <c r="R880" s="25">
        <f t="array" aca="1" ref="R880" ca="1">INDEX('Lorri 401b'!L:L,MATCH('Retirement Calculator'!A880,'Lorri 401b'!N:N,0),0)</f>
        <v>-16916643.147986766</v>
      </c>
      <c r="S880" s="25">
        <f t="shared" ca="1" si="787"/>
        <v>-26004463.677634992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-9134117.0600421187</v>
      </c>
      <c r="R881" s="25">
        <f t="array" aca="1" ref="R881" ca="1">INDEX('Lorri 401b'!L:L,MATCH('Retirement Calculator'!A881,'Lorri 401b'!N:N,0),0)</f>
        <v>-17008874.695049267</v>
      </c>
      <c r="S881" s="25">
        <f t="shared" ca="1" si="787"/>
        <v>-26142991.755091384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-9180606.4926459882</v>
      </c>
      <c r="R882" s="25">
        <f t="array" aca="1" ref="R882" ca="1">INDEX('Lorri 401b'!L:L,MATCH('Retirement Calculator'!A882,'Lorri 401b'!N:N,0),0)</f>
        <v>-17101490.540224526</v>
      </c>
      <c r="S882" s="25">
        <f t="shared" ca="1" si="787"/>
        <v>-26282097.032870516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-9227289.6312190406</v>
      </c>
      <c r="R883" s="25">
        <f t="array" aca="1" ref="R883" ca="1">INDEX('Lorri 401b'!L:L,MATCH('Retirement Calculator'!A883,'Lorri 401b'!N:N,0),0)</f>
        <v>-17194492.284754682</v>
      </c>
      <c r="S883" s="25">
        <f t="shared" ca="1" si="787"/>
        <v>-26421781.915973723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-9274167.2828694806</v>
      </c>
      <c r="R884" s="25">
        <f t="array" aca="1" ref="R884" ca="1">INDEX('Lorri 401b'!L:L,MATCH('Retirement Calculator'!A884,'Lorri 401b'!N:N,0),0)</f>
        <v>-17287881.536553714</v>
      </c>
      <c r="S884" s="25">
        <f t="shared" ca="1" si="787"/>
        <v>-26562048.819423195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-9321240.2580684647</v>
      </c>
      <c r="R885" s="25">
        <f t="array" aca="1" ref="R885" ca="1">INDEX('Lorri 401b'!L:L,MATCH('Retirement Calculator'!A885,'Lorri 401b'!N:N,0),0)</f>
        <v>-17381659.910235245</v>
      </c>
      <c r="S885" s="25">
        <f t="shared" ca="1" si="787"/>
        <v>-26702900.168303709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-9368509.3706641104</v>
      </c>
      <c r="R886" s="25">
        <f t="array" aca="1" ref="R886" ca="1">INDEX('Lorri 401b'!L:L,MATCH('Retirement Calculator'!A886,'Lorri 401b'!N:N,0),0)</f>
        <v>-17475829.027140446</v>
      </c>
      <c r="S886" s="25">
        <f t="shared" ca="1" si="787"/>
        <v>-26844338.397804558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-9415975.4378955718</v>
      </c>
      <c r="R887" s="25">
        <f t="array" aca="1" ref="R887" ca="1">INDEX('Lorri 401b'!L:L,MATCH('Retirement Calculator'!A887,'Lorri 401b'!N:N,0),0)</f>
        <v>-17570390.515366085</v>
      </c>
      <c r="S887" s="25">
        <f t="shared" ca="1" si="787"/>
        <v>-26986365.953261659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-9463639.2804071642</v>
      </c>
      <c r="R888" s="25">
        <f t="array" aca="1" ref="R888" ca="1">INDEX('Lorri 401b'!L:L,MATCH('Retirement Calculator'!A888,'Lorri 401b'!N:N,0),0)</f>
        <v>-17665346.009792667</v>
      </c>
      <c r="S888" s="25">
        <f t="shared" ca="1" si="787"/>
        <v>-27128985.290199831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-9511501.7222625557</v>
      </c>
      <c r="R889" s="25">
        <f t="array" aca="1" ref="R889" ca="1">INDEX('Lorri 401b'!L:L,MATCH('Retirement Calculator'!A889,'Lorri 401b'!N:N,0),0)</f>
        <v>-17760697.152112693</v>
      </c>
      <c r="S889" s="25">
        <f t="shared" ca="1" si="787"/>
        <v>-27272198.874375246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-9559563.5909590106</v>
      </c>
      <c r="R890" s="25">
        <f t="array" aca="1" ref="R890" ca="1">INDEX('Lorri 401b'!L:L,MATCH('Retirement Calculator'!A890,'Lorri 401b'!N:N,0),0)</f>
        <v>-17856445.590859052</v>
      </c>
      <c r="S890" s="25">
        <f t="shared" ca="1" si="787"/>
        <v>-27416009.181818061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-9607825.7174417004</v>
      </c>
      <c r="R891" s="25">
        <f t="array" aca="1" ref="R891" ca="1">INDEX('Lorri 401b'!L:L,MATCH('Retirement Calculator'!A891,'Lorri 401b'!N:N,0),0)</f>
        <v>-17952592.981433518</v>
      </c>
      <c r="S891" s="25">
        <f t="shared" ca="1" si="787"/>
        <v>-27560418.698875219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-9656288.9361180682</v>
      </c>
      <c r="R892" s="25">
        <f t="array" aca="1" ref="R892" ca="1">INDEX('Lorri 401b'!L:L,MATCH('Retirement Calculator'!A892,'Lorri 401b'!N:N,0),0)</f>
        <v>-18049140.986135378</v>
      </c>
      <c r="S892" s="25">
        <f t="shared" ca="1" si="787"/>
        <v>-27705429.922253445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-9704954.0848722551</v>
      </c>
      <c r="R893" s="25">
        <f t="array" aca="1" ref="R893" ca="1">INDEX('Lorri 401b'!L:L,MATCH('Retirement Calculator'!A893,'Lorri 401b'!N:N,0),0)</f>
        <v>-18146091.274190165</v>
      </c>
      <c r="S893" s="25">
        <f t="shared" ca="1" si="787"/>
        <v>-27851045.359062418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-9753822.0050795842</v>
      </c>
      <c r="R894" s="25">
        <f t="array" aca="1" ref="R894" ca="1">INDEX('Lorri 401b'!L:L,MATCH('Retirement Calculator'!A894,'Lorri 401b'!N:N,0),0)</f>
        <v>-18243445.521778513</v>
      </c>
      <c r="S894" s="25">
        <f t="shared" ca="1" si="787"/>
        <v>-27997267.526858099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-9802893.5416211113</v>
      </c>
      <c r="R895" s="25">
        <f t="array" aca="1" ref="R895" ca="1">INDEX('Lorri 401b'!L:L,MATCH('Retirement Calculator'!A895,'Lorri 401b'!N:N,0),0)</f>
        <v>-18341205.412065145</v>
      </c>
      <c r="S895" s="25">
        <f t="shared" ca="1" si="787"/>
        <v>-28144098.953686256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-9852169.5428982265</v>
      </c>
      <c r="R896" s="25">
        <f t="array" aca="1" ref="R896" ca="1">INDEX('Lorri 401b'!L:L,MATCH('Retirement Calculator'!A896,'Lorri 401b'!N:N,0),0)</f>
        <v>-18439372.635227971</v>
      </c>
      <c r="S896" s="25">
        <f t="shared" ca="1" si="787"/>
        <v>-28291542.178126197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-9901650.8608473297</v>
      </c>
      <c r="R897" s="25">
        <f t="array" aca="1" ref="R897" ca="1">INDEX('Lorri 401b'!L:L,MATCH('Retirement Calculator'!A897,'Lorri 401b'!N:N,0),0)</f>
        <v>-18537948.888487309</v>
      </c>
      <c r="S897" s="25">
        <f t="shared" ca="1" si="787"/>
        <v>-28439599.749334641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-9951338.350954555</v>
      </c>
      <c r="R898" s="25">
        <f t="array" aca="1" ref="R898" ca="1">INDEX('Lorri 401b'!L:L,MATCH('Retirement Calculator'!A898,'Lorri 401b'!N:N,0),0)</f>
        <v>-18636935.876135226</v>
      </c>
      <c r="S898" s="25">
        <f t="shared" ca="1" si="787"/>
        <v>-28588274.227089781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-10001232.87227056</v>
      </c>
      <c r="R899" s="25">
        <f t="array" aca="1" ref="R899" ca="1">INDEX('Lorri 401b'!L:L,MATCH('Retirement Calculator'!A899,'Lorri 401b'!N:N,0),0)</f>
        <v>-18736335.309565011</v>
      </c>
      <c r="S899" s="25">
        <f t="shared" ca="1" si="787"/>
        <v>-28737568.181835569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-10051335.287425382</v>
      </c>
      <c r="R900" s="25">
        <f t="array" aca="1" ref="R900" ca="1">INDEX('Lorri 401b'!L:L,MATCH('Retirement Calculator'!A900,'Lorri 401b'!N:N,0),0)</f>
        <v>-18836148.907300755</v>
      </c>
      <c r="S900" s="25">
        <f t="shared" ca="1" si="787"/>
        <v>-28887484.194726139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-10101646.46264335</v>
      </c>
      <c r="R901" s="25">
        <f t="array" aca="1" ref="R901" ca="1">INDEX('Lorri 401b'!L:L,MATCH('Retirement Calculator'!A901,'Lorri 401b'!N:N,0),0)</f>
        <v>-18936378.395027064</v>
      </c>
      <c r="S901" s="25">
        <f t="shared" ca="1" si="787"/>
        <v>-29038024.857670411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-10152167.267758058</v>
      </c>
      <c r="R902" s="25">
        <f t="array" aca="1" ref="R902" ca="1">INDEX('Lorri 401b'!L:L,MATCH('Retirement Calculator'!A902,'Lorri 401b'!N:N,0),0)</f>
        <v>-19037025.505618896</v>
      </c>
      <c r="S902" s="25">
        <f t="shared" ca="1" si="787"/>
        <v>-29189192.773376957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-10202898.576227412</v>
      </c>
      <c r="R903" s="25">
        <f t="array" aca="1" ref="R903" ca="1">INDEX('Lorri 401b'!L:L,MATCH('Retirement Calculator'!A903,'Lorri 401b'!N:N,0),0)</f>
        <v>-19138091.979171529</v>
      </c>
      <c r="S903" s="25">
        <f t="shared" ca="1" si="787"/>
        <v>-29340990.555398941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-10253841.26514872</v>
      </c>
      <c r="R904" s="25">
        <f t="array" aca="1" ref="R904" ca="1">INDEX('Lorri 401b'!L:L,MATCH('Retirement Calculator'!A904,'Lorri 401b'!N:N,0),0)</f>
        <v>-19239579.563030634</v>
      </c>
      <c r="S904" s="25">
        <f t="shared" ca="1" si="787"/>
        <v>-29493420.828179352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-10304996.215273868</v>
      </c>
      <c r="R905" s="25">
        <f t="array" aca="1" ref="R905" ca="1">INDEX('Lorri 401b'!L:L,MATCH('Retirement Calculator'!A905,'Lorri 401b'!N:N,0),0)</f>
        <v>-19341490.011822484</v>
      </c>
      <c r="S905" s="25">
        <f t="shared" ca="1" si="787"/>
        <v>-29646486.227096353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-10356364.311024537</v>
      </c>
      <c r="R906" s="25">
        <f t="array" aca="1" ref="R906" ca="1">INDEX('Lorri 401b'!L:L,MATCH('Retirement Calculator'!A906,'Lorri 401b'!N:N,0),0)</f>
        <v>-19443825.0874843</v>
      </c>
      <c r="S906" s="25">
        <f t="shared" ca="1" si="787"/>
        <v>-29800189.398508839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-10407946.440507501</v>
      </c>
      <c r="R907" s="25">
        <f t="array" aca="1" ref="R907" ca="1">INDEX('Lorri 401b'!L:L,MATCH('Retirement Calculator'!A907,'Lorri 401b'!N:N,0),0)</f>
        <v>-19546586.559294708</v>
      </c>
      <c r="S907" s="25">
        <f t="shared" ca="1" si="787"/>
        <v>-29954532.999802209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-10459743.495529978</v>
      </c>
      <c r="R908" s="25">
        <f t="array" aca="1" ref="R908" ca="1">INDEX('Lorri 401b'!L:L,MATCH('Retirement Calculator'!A908,'Lorri 401b'!N:N,0),0)</f>
        <v>-19649776.203904323</v>
      </c>
      <c r="S908" s="25">
        <f t="shared" ca="1" si="787"/>
        <v>-30109519.699434303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-10511756.371615047</v>
      </c>
      <c r="R909" s="25">
        <f t="array" aca="1" ref="R909" ca="1">INDEX('Lorri 401b'!L:L,MATCH('Retirement Calculator'!A909,'Lorri 401b'!N:N,0),0)</f>
        <v>-19753395.805366479</v>
      </c>
      <c r="S909" s="25">
        <f t="shared" ca="1" si="787"/>
        <v>-30265152.176981524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-10563985.968017137</v>
      </c>
      <c r="R910" s="25">
        <f t="array" aca="1" ref="R910" ca="1">INDEX('Lorri 401b'!L:L,MATCH('Retirement Calculator'!A910,'Lorri 401b'!N:N,0),0)</f>
        <v>-19857447.15516806</v>
      </c>
      <c r="S910" s="25">
        <f t="shared" ca="1" si="787"/>
        <v>-30421433.123185195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-10616433.187737569</v>
      </c>
      <c r="R911" s="25">
        <f t="array" aca="1" ref="R911" ca="1">INDEX('Lorri 401b'!L:L,MATCH('Retirement Calculator'!A911,'Lorri 401b'!N:N,0),0)</f>
        <v>-19961932.052260481</v>
      </c>
      <c r="S911" s="25">
        <f t="shared" ca="1" si="787"/>
        <v>-30578365.23999805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-10669098.93754017</v>
      </c>
      <c r="R912" s="25">
        <f t="array" aca="1" ref="R912" ca="1">INDEX('Lorri 401b'!L:L,MATCH('Retirement Calculator'!A912,'Lorri 401b'!N:N,0),0)</f>
        <v>-20066852.303090788</v>
      </c>
      <c r="S912" s="25">
        <f t="shared" ca="1" si="787"/>
        <v>-30735951.240630958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-10721984.127966948</v>
      </c>
      <c r="R913" s="25">
        <f t="array" aca="1" ref="R913" ca="1">INDEX('Lorri 401b'!L:L,MATCH('Retirement Calculator'!A913,'Lorri 401b'!N:N,0),0)</f>
        <v>-20172209.721632887</v>
      </c>
      <c r="S913" s="25">
        <f t="shared" ca="1" si="787"/>
        <v>-30894193.849599835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-10775089.673353838</v>
      </c>
      <c r="R914" s="25">
        <f t="array" aca="1" ref="R914" ca="1">INDEX('Lorri 401b'!L:L,MATCH('Retirement Calculator'!A914,'Lorri 401b'!N:N,0),0)</f>
        <v>-20278006.129418913</v>
      </c>
      <c r="S914" s="25">
        <f t="shared" ca="1" si="787"/>
        <v>-31053095.802772753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-10828416.491846507</v>
      </c>
      <c r="R915" s="25">
        <f t="array" aca="1" ref="R915" ca="1">INDEX('Lorri 401b'!L:L,MATCH('Retirement Calculator'!A915,'Lorri 401b'!N:N,0),0)</f>
        <v>-20384243.355570715</v>
      </c>
      <c r="S915" s="25">
        <f t="shared" ca="1" si="787"/>
        <v>-31212659.84741722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-10881965.505416229</v>
      </c>
      <c r="R916" s="25">
        <f t="array" aca="1" ref="R916" ca="1">INDEX('Lorri 401b'!L:L,MATCH('Retirement Calculator'!A916,'Lorri 401b'!N:N,0),0)</f>
        <v>-20490923.236831482</v>
      </c>
      <c r="S916" s="25">
        <f t="shared" ca="1" si="787"/>
        <v>-31372888.742247712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-10935737.639875825</v>
      </c>
      <c r="R917" s="25">
        <f t="array" aca="1" ref="R917" ca="1">INDEX('Lorri 401b'!L:L,MATCH('Retirement Calculator'!A917,'Lorri 401b'!N:N,0),0)</f>
        <v>-20598047.617597502</v>
      </c>
      <c r="S917" s="25">
        <f t="shared" ca="1" si="787"/>
        <v>-31533785.257473327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-10989733.824895669</v>
      </c>
      <c r="R918" s="25">
        <f t="array" aca="1" ref="R918" ca="1">INDEX('Lorri 401b'!L:L,MATCH('Retirement Calculator'!A918,'Lorri 401b'!N:N,0),0)</f>
        <v>-20705618.349950045</v>
      </c>
      <c r="S918" s="25">
        <f t="shared" ca="1" si="787"/>
        <v>-31695352.174845714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-11043954.994019762</v>
      </c>
      <c r="R919" s="25">
        <f t="array" aca="1" ref="R919" ca="1">INDEX('Lorri 401b'!L:L,MATCH('Retirement Calculator'!A919,'Lorri 401b'!N:N,0),0)</f>
        <v>-20813637.293687392</v>
      </c>
      <c r="S919" s="25">
        <f t="shared" ca="1" si="787"/>
        <v>-31857592.287707154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-11098402.084681872</v>
      </c>
      <c r="R920" s="25">
        <f t="array" aca="1" ref="R920" ca="1">INDEX('Lorri 401b'!L:L,MATCH('Retirement Calculator'!A920,'Lorri 401b'!N:N,0),0)</f>
        <v>-20922106.316356979</v>
      </c>
      <c r="S920" s="25">
        <f t="shared" ca="1" si="787"/>
        <v>-32020508.401038852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-11153076.038221741</v>
      </c>
      <c r="R921" s="25">
        <f t="array" aca="1" ref="R921" ca="1">INDEX('Lorri 401b'!L:L,MATCH('Retirement Calculator'!A921,'Lorri 401b'!N:N,0),0)</f>
        <v>-21031027.293287687</v>
      </c>
      <c r="S921" s="25">
        <f t="shared" ca="1" si="787"/>
        <v>-32184103.331509426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-11207977.799901359</v>
      </c>
      <c r="R922" s="25">
        <f t="array" aca="1" ref="R922" ca="1">INDEX('Lorri 401b'!L:L,MATCH('Retirement Calculator'!A922,'Lorri 401b'!N:N,0),0)</f>
        <v>-21140402.107622273</v>
      </c>
      <c r="S922" s="25">
        <f t="shared" ca="1" si="787"/>
        <v>-32348379.907523632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-11263108.318921309</v>
      </c>
      <c r="R923" s="25">
        <f t="array" aca="1" ref="R923" ca="1">INDEX('Lorri 401b'!L:L,MATCH('Retirement Calculator'!A923,'Lorri 401b'!N:N,0),0)</f>
        <v>-21250232.650349922</v>
      </c>
      <c r="S923" s="25">
        <f t="shared" ca="1" si="787"/>
        <v>-32513340.969271231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-11318468.548437176</v>
      </c>
      <c r="R924" s="25">
        <f t="array" aca="1" ref="R924" ca="1">INDEX('Lorri 401b'!L:L,MATCH('Retirement Calculator'!A924,'Lorri 401b'!N:N,0),0)</f>
        <v>-21360520.820338935</v>
      </c>
      <c r="S924" s="25">
        <f t="shared" ca="1" si="787"/>
        <v>-32678989.368776113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-11374059.445576025</v>
      </c>
      <c r="R925" s="25">
        <f t="array" aca="1" ref="R925" ca="1">INDEX('Lorri 401b'!L:L,MATCH('Retirement Calculator'!A925,'Lorri 401b'!N:N,0),0)</f>
        <v>-21471268.524369568</v>
      </c>
      <c r="S925" s="25">
        <f t="shared" ca="1" si="787"/>
        <v>-32845327.969945595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-11429881.971452953</v>
      </c>
      <c r="R926" s="25">
        <f t="array" aca="1" ref="R926" ca="1">INDEX('Lorri 401b'!L:L,MATCH('Retirement Calculator'!A926,'Lorri 401b'!N:N,0),0)</f>
        <v>-21582477.677166995</v>
      </c>
      <c r="S926" s="25">
        <f t="shared" ca="1" si="787"/>
        <v>-33012359.64861995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-11485937.091187702</v>
      </c>
      <c r="R927" s="25">
        <f t="array" aca="1" ref="R927" ca="1">INDEX('Lorri 401b'!L:L,MATCH('Retirement Calculator'!A927,'Lorri 401b'!N:N,0),0)</f>
        <v>-21694150.201434411</v>
      </c>
      <c r="S927" s="25">
        <f t="shared" ca="1" si="787"/>
        <v>-33180087.292622112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-11542225.773921346</v>
      </c>
      <c r="R928" s="25">
        <f t="array" aca="1" ref="R928" ca="1">INDEX('Lorri 401b'!L:L,MATCH('Retirement Calculator'!A928,'Lorri 401b'!N:N,0),0)</f>
        <v>-21806288.027886275</v>
      </c>
      <c r="S928" s="25">
        <f t="shared" ca="1" si="787"/>
        <v>-33348513.80180762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-11598748.992833046</v>
      </c>
      <c r="R929" s="25">
        <f t="array" aca="1" ref="R929" ca="1">INDEX('Lorri 401b'!L:L,MATCH('Retirement Calculator'!A929,'Lorri 401b'!N:N,0),0)</f>
        <v>-21918893.09528169</v>
      </c>
      <c r="S929" s="25">
        <f t="shared" ca="1" si="787"/>
        <v>-33517642.088114738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-11655507.725156879</v>
      </c>
      <c r="R930" s="25">
        <f t="array" aca="1" ref="R930" ca="1">INDEX('Lorri 401b'!L:L,MATCH('Retirement Calculator'!A930,'Lorri 401b'!N:N,0),0)</f>
        <v>-22031967.350457918</v>
      </c>
      <c r="S930" s="25">
        <f t="shared" ca="1" si="787"/>
        <v>-33687475.075614795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-11712502.952198727</v>
      </c>
      <c r="R931" s="25">
        <f t="array" aca="1" ref="R931" ca="1">INDEX('Lorri 401b'!L:L,MATCH('Retirement Calculator'!A931,'Lorri 401b'!N:N,0),0)</f>
        <v>-22145512.748364046</v>
      </c>
      <c r="S931" s="25">
        <f t="shared" ca="1" si="787"/>
        <v>-33858015.700562775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-11769735.659353251</v>
      </c>
      <c r="R932" s="25">
        <f t="array" aca="1" ref="R932" ca="1">INDEX('Lorri 401b'!L:L,MATCH('Retirement Calculator'!A932,'Lorri 401b'!N:N,0),0)</f>
        <v>-22259531.252094783</v>
      </c>
      <c r="S932" s="25">
        <f t="shared" ca="1" si="787"/>
        <v>-34029266.911448032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-11827206.836120917</v>
      </c>
      <c r="R933" s="25">
        <f t="array" aca="1" ref="R933" ca="1">INDEX('Lorri 401b'!L:L,MATCH('Retirement Calculator'!A933,'Lorri 401b'!N:N,0),0)</f>
        <v>-22374024.8329244</v>
      </c>
      <c r="S933" s="25">
        <f t="shared" ca="1" si="787"/>
        <v>-34201231.669045314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-11884917.476125116</v>
      </c>
      <c r="R934" s="25">
        <f t="array" aca="1" ref="R934" ca="1">INDEX('Lorri 401b'!L:L,MATCH('Retirement Calculator'!A934,'Lorri 401b'!N:N,0),0)</f>
        <v>-22488995.470340807</v>
      </c>
      <c r="S934" s="25">
        <f t="shared" ca="1" si="787"/>
        <v>-34373912.946465924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-11942868.577129332</v>
      </c>
      <c r="R935" s="25">
        <f t="array" aca="1" ref="R935" ca="1">INDEX('Lorri 401b'!L:L,MATCH('Retirement Calculator'!A935,'Lorri 401b'!N:N,0),0)</f>
        <v>-22604445.152079783</v>
      </c>
      <c r="S935" s="25">
        <f t="shared" ca="1" si="787"/>
        <v>-34547313.729209118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-12001061.141054399</v>
      </c>
      <c r="R936" s="25">
        <f t="array" aca="1" ref="R936" ca="1">INDEX('Lorri 401b'!L:L,MATCH('Retirement Calculator'!A936,'Lorri 401b'!N:N,0),0)</f>
        <v>-22720375.874159336</v>
      </c>
      <c r="S936" s="25">
        <f t="shared" ca="1" si="787"/>
        <v>-34721437.015213735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-12059496.173995821</v>
      </c>
      <c r="R937" s="25">
        <f t="array" aca="1" ref="R937" ca="1">INDEX('Lorri 401b'!L:L,MATCH('Retirement Calculator'!A937,'Lorri 401b'!N:N,0),0)</f>
        <v>-22836789.64091422</v>
      </c>
      <c r="S937" s="25">
        <f t="shared" ca="1" si="787"/>
        <v>-34896285.814910039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-12118174.686241165</v>
      </c>
      <c r="R938" s="25">
        <f t="array" aca="1" ref="R938" ca="1">INDEX('Lorri 401b'!L:L,MATCH('Retirement Calculator'!A938,'Lorri 401b'!N:N,0),0)</f>
        <v>-22953688.465030584</v>
      </c>
      <c r="S938" s="25">
        <f t="shared" ca="1" si="787"/>
        <v>-35071863.151271746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-12177097.692287531</v>
      </c>
      <c r="R939" s="25">
        <f t="array" aca="1" ref="R939" ca="1">INDEX('Lorri 401b'!L:L,MATCH('Retirement Calculator'!A939,'Lorri 401b'!N:N,0),0)</f>
        <v>-23071074.367580768</v>
      </c>
      <c r="S939" s="25">
        <f t="shared" ca="1" si="787"/>
        <v>-35248172.059868298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-12236266.21085909</v>
      </c>
      <c r="R940" s="25">
        <f t="array" aca="1" ref="R940" ca="1">INDEX('Lorri 401b'!L:L,MATCH('Retirement Calculator'!A940,'Lorri 401b'!N:N,0),0)</f>
        <v>-23188949.378058244</v>
      </c>
      <c r="S940" s="25">
        <f t="shared" ca="1" si="787"/>
        <v>-35425215.58891733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-12295681.264924698</v>
      </c>
      <c r="R941" s="25">
        <f t="array" aca="1" ref="R941" ca="1">INDEX('Lorri 401b'!L:L,MATCH('Retirement Calculator'!A941,'Lorri 401b'!N:N,0),0)</f>
        <v>-23307315.534412708</v>
      </c>
      <c r="S941" s="25">
        <f t="shared" ca="1" si="787"/>
        <v>-35602996.799337402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-12355343.881715579</v>
      </c>
      <c r="R942" s="25">
        <f t="array" aca="1" ref="R942" ca="1">INDEX('Lorri 401b'!L:L,MATCH('Retirement Calculator'!A942,'Lorri 401b'!N:N,0),0)</f>
        <v>-23426174.883085314</v>
      </c>
      <c r="S942" s="25">
        <f t="shared" ca="1" si="787"/>
        <v>-35781518.764800891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-12415255.092743089</v>
      </c>
      <c r="R943" s="25">
        <f t="array" aca="1" ref="R943" ca="1">INDEX('Lorri 401b'!L:L,MATCH('Retirement Calculator'!A943,'Lorri 401b'!N:N,0),0)</f>
        <v>-23545529.479044057</v>
      </c>
      <c r="S943" s="25">
        <f t="shared" ca="1" si="787"/>
        <v>-35960784.571787149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-12475415.933816547</v>
      </c>
      <c r="R944" s="25">
        <f t="array" aca="1" ref="R944" ca="1">INDEX('Lorri 401b'!L:L,MATCH('Retirement Calculator'!A944,'Lorri 401b'!N:N,0),0)</f>
        <v>-23665381.385819297</v>
      </c>
      <c r="S944" s="25">
        <f t="shared" ca="1" si="787"/>
        <v>-36140797.319635846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-12535827.445061143</v>
      </c>
      <c r="R945" s="25">
        <f t="array" aca="1" ref="R945" ca="1">INDEX('Lorri 401b'!L:L,MATCH('Retirement Calculator'!A945,'Lorri 401b'!N:N,0),0)</f>
        <v>-23785732.675539434</v>
      </c>
      <c r="S945" s="25">
        <f t="shared" ca="1" si="787"/>
        <v>-36321560.120600581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-12596490.670935927</v>
      </c>
      <c r="R946" s="25">
        <f t="array" aca="1" ref="R946" ca="1">INDEX('Lorri 401b'!L:L,MATCH('Retirement Calculator'!A946,'Lorri 401b'!N:N,0),0)</f>
        <v>-23906585.428966738</v>
      </c>
      <c r="S946" s="25">
        <f t="shared" ca="1" si="787"/>
        <v>-36503076.099902667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-12657406.660251854</v>
      </c>
      <c r="R947" s="25">
        <f t="array" aca="1" ref="R947" ca="1">INDEX('Lorri 401b'!L:L,MATCH('Retirement Calculator'!A947,'Lorri 401b'!N:N,0),0)</f>
        <v>-24027941.735533319</v>
      </c>
      <c r="S947" s="25">
        <f t="shared" ca="1" si="787"/>
        <v>-36685348.395785175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-12718576.466189932</v>
      </c>
      <c r="R948" s="25">
        <f t="array" aca="1" ref="R948" ca="1">INDEX('Lorri 401b'!L:L,MATCH('Retirement Calculator'!A948,'Lorri 401b'!N:N,0),0)</f>
        <v>-24149803.693377264</v>
      </c>
      <c r="S948" s="25">
        <f t="shared" ca="1" si="787"/>
        <v>-36868380.159567192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-12780001.146319417</v>
      </c>
      <c r="R949" s="25">
        <f t="array" aca="1" ref="R949" ca="1">INDEX('Lorri 401b'!L:L,MATCH('Retirement Calculator'!A949,'Lorri 401b'!N:N,0),0)</f>
        <v>-24272173.40937889</v>
      </c>
      <c r="S949" s="25">
        <f t="shared" ca="1" si="787"/>
        <v>-37052174.555698305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-12841681.762616109</v>
      </c>
      <c r="R950" s="25">
        <f t="array" aca="1" ref="R950" ca="1">INDEX('Lorri 401b'!L:L,MATCH('Retirement Calculator'!A950,'Lorri 401b'!N:N,0),0)</f>
        <v>-24395052.999197189</v>
      </c>
      <c r="S950" s="25">
        <f t="shared" ca="1" si="787"/>
        <v>-37236734.761813298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-12903619.381480705</v>
      </c>
      <c r="R951" s="25">
        <f t="array" aca="1" ref="R951" ca="1">INDEX('Lorri 401b'!L:L,MATCH('Retirement Calculator'!A951,'Lorri 401b'!N:N,0),0)</f>
        <v>-24518444.587306399</v>
      </c>
      <c r="S951" s="25">
        <f t="shared" ca="1" si="787"/>
        <v>-37422063.968787104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-12965815.073757237</v>
      </c>
      <c r="R952" s="25">
        <f t="array" aca="1" ref="R952" ca="1">INDEX('Lorri 401b'!L:L,MATCH('Retirement Calculator'!A952,'Lorri 401b'!N:N,0),0)</f>
        <v>-24642350.30703273</v>
      </c>
      <c r="S952" s="25">
        <f t="shared" ca="1" si="787"/>
        <v>-37608165.380789965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-13028269.914751587</v>
      </c>
      <c r="R953" s="25">
        <f t="array" aca="1" ref="R953" ca="1">INDEX('Lorri 401b'!L:L,MATCH('Retirement Calculator'!A953,'Lorri 401b'!N:N,0),0)</f>
        <v>-24766772.300591256</v>
      </c>
      <c r="S953" s="25">
        <f t="shared" ca="1" si="787"/>
        <v>-37795042.215342842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-13090984.98425008</v>
      </c>
      <c r="R954" s="25">
        <f t="array" aca="1" ref="R954" ca="1">INDEX('Lorri 401b'!L:L,MATCH('Retirement Calculator'!A954,'Lorri 401b'!N:N,0),0)</f>
        <v>-24891712.719122943</v>
      </c>
      <c r="S954" s="25">
        <f t="shared" ca="1" si="787"/>
        <v>-37982697.703373022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-13153961.36653815</v>
      </c>
      <c r="R955" s="25">
        <f t="array" aca="1" ref="R955" ca="1">INDEX('Lorri 401b'!L:L,MATCH('Retirement Calculator'!A955,'Lorri 401b'!N:N,0),0)</f>
        <v>-25017173.722731844</v>
      </c>
      <c r="S955" s="25">
        <f t="shared" ca="1" si="787"/>
        <v>-38171135.089269996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-13217200.150419088</v>
      </c>
      <c r="R956" s="25">
        <f t="array" aca="1" ref="R956" ca="1">INDEX('Lorri 401b'!L:L,MATCH('Retirement Calculator'!A956,'Lorri 401b'!N:N,0),0)</f>
        <v>-25143157.480522446</v>
      </c>
      <c r="S956" s="25">
        <f t="shared" ca="1" si="787"/>
        <v>-38360357.630941533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-13280702.429232862</v>
      </c>
      <c r="R957" s="25">
        <f t="array" aca="1" ref="R957" ca="1">INDEX('Lorri 401b'!L:L,MATCH('Retirement Calculator'!A957,'Lorri 401b'!N:N,0),0)</f>
        <v>-25269666.170637179</v>
      </c>
      <c r="S957" s="25">
        <f t="shared" ca="1" si="787"/>
        <v>-38550368.599870041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-13344469.300875027</v>
      </c>
      <c r="R958" s="25">
        <f t="array" aca="1" ref="R958" ca="1">INDEX('Lorri 401b'!L:L,MATCH('Retirement Calculator'!A958,'Lorri 401b'!N:N,0),0)</f>
        <v>-25396701.980294056</v>
      </c>
      <c r="S958" s="25">
        <f t="shared" ca="1" si="787"/>
        <v>-38741171.281169087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-13408501.867815701</v>
      </c>
      <c r="R959" s="25">
        <f t="array" aca="1" ref="R959" ca="1">INDEX('Lorri 401b'!L:L,MATCH('Retirement Calculator'!A959,'Lorri 401b'!N:N,0),0)</f>
        <v>-25524267.105824504</v>
      </c>
      <c r="S959" s="25">
        <f t="shared" ca="1" si="787"/>
        <v>-38932768.973640203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-13472801.237118628</v>
      </c>
      <c r="R960" s="25">
        <f t="array" aca="1" ref="R960" ca="1">INDEX('Lorri 401b'!L:L,MATCH('Retirement Calculator'!A960,'Lorri 401b'!N:N,0),0)</f>
        <v>-25652363.752711326</v>
      </c>
      <c r="S960" s="25">
        <f t="shared" ca="1" si="787"/>
        <v>-39125164.989829957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-13537368.520460317</v>
      </c>
      <c r="R961" s="25">
        <f t="array" aca="1" ref="R961" ca="1">INDEX('Lorri 401b'!L:L,MATCH('Retirement Calculator'!A961,'Lorri 401b'!N:N,0),0)</f>
        <v>-25780994.135626845</v>
      </c>
      <c r="S961" s="25">
        <f t="shared" ca="1" si="787"/>
        <v>-39318362.65608716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-13602204.834149264</v>
      </c>
      <c r="R962" s="25">
        <f t="array" aca="1" ref="R962" ca="1">INDEX('Lorri 401b'!L:L,MATCH('Retirement Calculator'!A962,'Lorri 401b'!N:N,0),0)</f>
        <v>-25910160.478471179</v>
      </c>
      <c r="S962" s="25">
        <f t="shared" ca="1" si="787"/>
        <v>-39512365.312620446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-13667311.299145248</v>
      </c>
      <c r="R963" s="25">
        <f t="array" aca="1" ref="R963" ca="1">INDEX('Lorri 401b'!L:L,MATCH('Retirement Calculator'!A963,'Lorri 401b'!N:N,0),0)</f>
        <v>-26039865.014410697</v>
      </c>
      <c r="S963" s="25">
        <f t="shared" ca="1" si="787"/>
        <v>-39707176.313555941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-13732689.041078715</v>
      </c>
      <c r="R964" s="25">
        <f t="array" aca="1" ref="R964" ca="1">INDEX('Lorri 401b'!L:L,MATCH('Retirement Calculator'!A964,'Lorri 401b'!N:N,0),0)</f>
        <v>-26170109.985916629</v>
      </c>
      <c r="S964" s="25">
        <f t="shared" ca="1" si="787"/>
        <v>-39902799.026995346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-13798339.190270238</v>
      </c>
      <c r="R965" s="25">
        <f t="array" aca="1" ref="R965" ca="1">INDEX('Lorri 401b'!L:L,MATCH('Retirement Calculator'!A965,'Lorri 401b'!N:N,0),0)</f>
        <v>-26300897.644803837</v>
      </c>
      <c r="S965" s="25">
        <f t="shared" ca="1" si="787"/>
        <v>-40099236.835074075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-13864262.881750058</v>
      </c>
      <c r="R966" s="25">
        <f t="array" aca="1" ref="R966" ca="1">INDEX('Lorri 401b'!L:L,MATCH('Retirement Calculator'!A966,'Lorri 401b'!N:N,0),0)</f>
        <v>-26432230.252269741</v>
      </c>
      <c r="S966" s="25">
        <f t="shared" ca="1" si="787"/>
        <v>-40296493.1340198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-13930461.255277712</v>
      </c>
      <c r="R967" s="25">
        <f t="array" aca="1" ref="R967" ca="1">INDEX('Lorri 401b'!L:L,MATCH('Retirement Calculator'!A967,'Lorri 401b'!N:N,0),0)</f>
        <v>-26564110.078933422</v>
      </c>
      <c r="S967" s="25">
        <f t="shared" ca="1" si="787"/>
        <v>-40494571.334211133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-13996935.455361729</v>
      </c>
      <c r="R968" s="25">
        <f t="array" aca="1" ref="R968" ca="1">INDEX('Lorri 401b'!L:L,MATCH('Retirement Calculator'!A968,'Lorri 401b'!N:N,0),0)</f>
        <v>-26696539.404874865</v>
      </c>
      <c r="S968" s="25">
        <f t="shared" ca="1" si="787"/>
        <v>-40693474.860236593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-14063686.631279431</v>
      </c>
      <c r="R969" s="25">
        <f t="array" aca="1" ref="R969" ca="1">INDEX('Lorri 401b'!L:L,MATCH('Retirement Calculator'!A969,'Lorri 401b'!N:N,0),0)</f>
        <v>-26829520.519674398</v>
      </c>
      <c r="S969" s="25">
        <f t="shared" ca="1" si="787"/>
        <v>-40893207.150953829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-14130715.937096789</v>
      </c>
      <c r="R970" s="25">
        <f t="array" aca="1" ref="R970" ca="1">INDEX('Lorri 401b'!L:L,MATCH('Retirement Calculator'!A970,'Lorri 401b'!N:N,0),0)</f>
        <v>-26963055.722452264</v>
      </c>
      <c r="S970" s="25">
        <f t="shared" ca="1" si="787"/>
        <v>-41093771.659549057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-14198024.531688387</v>
      </c>
      <c r="R971" s="25">
        <f t="array" aca="1" ref="R971" ca="1">INDEX('Lorri 401b'!L:L,MATCH('Retirement Calculator'!A971,'Lorri 401b'!N:N,0),0)</f>
        <v>-27097147.32190837</v>
      </c>
      <c r="S971" s="25">
        <f t="shared" ca="1" si="787"/>
        <v>-41295171.853596754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-14265613.57875745</v>
      </c>
      <c r="R972" s="25">
        <f t="array" aca="1" ref="R972" ca="1">INDEX('Lorri 401b'!L:L,MATCH('Retirement Calculator'!A972,'Lorri 401b'!N:N,0),0)</f>
        <v>-27231797.63636221</v>
      </c>
      <c r="S972" s="25">
        <f t="shared" ca="1" si="787"/>
        <v>-41497411.21511966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-14333484.246855967</v>
      </c>
      <c r="R973" s="25">
        <f t="array" aca="1" ref="R973" ca="1">INDEX('Lorri 401b'!L:L,MATCH('Retirement Calculator'!A973,'Lorri 401b'!N:N,0),0)</f>
        <v>-27367008.99379294</v>
      </c>
      <c r="S973" s="25">
        <f t="shared" ca="1" si="787"/>
        <v>-41700493.24064891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-14401637.709404895</v>
      </c>
      <c r="R974" s="25">
        <f t="array" aca="1" ref="R974" ca="1">INDEX('Lorri 401b'!L:L,MATCH('Retirement Calculator'!A974,'Lorri 401b'!N:N,0),0)</f>
        <v>-27502783.731879633</v>
      </c>
      <c r="S974" s="25">
        <f t="shared" ca="1" si="787"/>
        <v>-41904421.44128453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-14470075.144714443</v>
      </c>
      <c r="R975" s="25">
        <f t="array" aca="1" ref="R975" ca="1">INDEX('Lorri 401b'!L:L,MATCH('Retirement Calculator'!A975,'Lorri 401b'!N:N,0),0)</f>
        <v>-27639124.198041685</v>
      </c>
      <c r="S975" s="25">
        <f t="shared" ca="1" si="787"/>
        <v>-42109199.34275613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-14538797.736004448</v>
      </c>
      <c r="R976" s="25">
        <f t="array" aca="1" ref="R976" ca="1">INDEX('Lorri 401b'!L:L,MATCH('Retirement Calculator'!A976,'Lorri 401b'!N:N,0),0)</f>
        <v>-27776032.749479413</v>
      </c>
      <c r="S976" s="25">
        <f t="shared" ca="1" si="787"/>
        <v>-42314830.485483862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-14607806.671424827</v>
      </c>
      <c r="R977" s="25">
        <f t="array" aca="1" ref="R977" ca="1">INDEX('Lorri 401b'!L:L,MATCH('Retirement Calculator'!A977,'Lorri 401b'!N:N,0),0)</f>
        <v>-27913511.753214799</v>
      </c>
      <c r="S977" s="25">
        <f t="shared" ca="1" si="787"/>
        <v>-42521318.424639627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-14677103.144076124</v>
      </c>
      <c r="R978" s="25">
        <f t="array" aca="1" ref="R978" ca="1">INDEX('Lorri 401b'!L:L,MATCH('Retirement Calculator'!A978,'Lorri 401b'!N:N,0),0)</f>
        <v>-28051563.586132415</v>
      </c>
      <c r="S978" s="25">
        <f t="shared" ca="1" si="787"/>
        <v>-42728666.730208538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-14746688.352030136</v>
      </c>
      <c r="R979" s="25">
        <f t="array" aca="1" ref="R979" ca="1">INDEX('Lorri 401b'!L:L,MATCH('Retirement Calculator'!A979,'Lorri 401b'!N:N,0),0)</f>
        <v>-28190190.635020521</v>
      </c>
      <c r="S979" s="25">
        <f t="shared" ca="1" si="787"/>
        <v>-42936878.987050653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-14816563.498350622</v>
      </c>
      <c r="R980" s="25">
        <f t="array" aca="1" ref="R980" ca="1">INDEX('Lorri 401b'!L:L,MATCH('Retirement Calculator'!A980,'Lorri 401b'!N:N,0),0)</f>
        <v>-28329395.296612326</v>
      </c>
      <c r="S980" s="25">
        <f t="shared" ca="1" si="787"/>
        <v>-43145958.79496295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-14886729.79111411</v>
      </c>
      <c r="R981" s="25">
        <f t="array" aca="1" ref="R981" ca="1">INDEX('Lorri 401b'!L:L,MATCH('Retirement Calculator'!A981,'Lorri 401b'!N:N,0),0)</f>
        <v>-28469179.977627434</v>
      </c>
      <c r="S981" s="25">
        <f t="shared" ca="1" si="787"/>
        <v>-43355909.768741548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-14957188.443430781</v>
      </c>
      <c r="R982" s="25">
        <f t="array" aca="1" ref="R982" ca="1">INDEX('Lorri 401b'!L:L,MATCH('Retirement Calculator'!A982,'Lorri 401b'!N:N,0),0)</f>
        <v>-28609547.094813436</v>
      </c>
      <c r="S982" s="25">
        <f t="shared" ca="1" si="787"/>
        <v>-43566735.538244218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-15027940.673465438</v>
      </c>
      <c r="R983" s="25">
        <f t="array" aca="1" ref="R983" ca="1">INDEX('Lorri 401b'!L:L,MATCH('Retirement Calculator'!A983,'Lorri 401b'!N:N,0),0)</f>
        <v>-28750499.074987713</v>
      </c>
      <c r="S983" s="25">
        <f t="shared" ca="1" si="787"/>
        <v>-43778439.748453155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-15098987.704458572</v>
      </c>
      <c r="R984" s="25">
        <f t="array" aca="1" ref="R984" ca="1">INDEX('Lorri 401b'!L:L,MATCH('Retirement Calculator'!A984,'Lorri 401b'!N:N,0),0)</f>
        <v>-28892038.355079383</v>
      </c>
      <c r="S984" s="25">
        <f t="shared" ca="1" si="787"/>
        <v>-43991026.059537955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-15170330.764747512</v>
      </c>
      <c r="R985" s="25">
        <f t="array" aca="1" ref="R985" ca="1">INDEX('Lorri 401b'!L:L,MATCH('Retirement Calculator'!A985,'Lorri 401b'!N:N,0),0)</f>
        <v>-29034167.382171433</v>
      </c>
      <c r="S985" s="25">
        <f t="shared" ca="1" si="787"/>
        <v>-44204498.146918945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-15241971.087787654</v>
      </c>
      <c r="R986" s="25">
        <f t="array" aca="1" ref="R986" ca="1">INDEX('Lorri 401b'!L:L,MATCH('Retirement Calculator'!A986,'Lorri 401b'!N:N,0),0)</f>
        <v>-29176888.613543037</v>
      </c>
      <c r="S986" s="25">
        <f t="shared" ca="1" si="787"/>
        <v>-44418859.701330692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-15313909.912173798</v>
      </c>
      <c r="R987" s="25">
        <f t="array" aca="1" ref="R987" ca="1">INDEX('Lorri 401b'!L:L,MATCH('Retirement Calculator'!A987,'Lorri 401b'!N:N,0),0)</f>
        <v>-29320204.516712021</v>
      </c>
      <c r="S987" s="25">
        <f t="shared" ca="1" si="787"/>
        <v>-44634114.428885818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-15386148.481661551</v>
      </c>
      <c r="R988" s="25">
        <f t="array" aca="1" ref="R988" ca="1">INDEX('Lorri 401b'!L:L,MATCH('Retirement Calculator'!A988,'Lorri 401b'!N:N,0),0)</f>
        <v>-29464117.569477543</v>
      </c>
      <c r="S988" s="25">
        <f t="shared" ca="1" si="787"/>
        <v>-44850266.051139094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-15458688.045188835</v>
      </c>
      <c r="R989" s="25">
        <f t="array" aca="1" ref="R989" ca="1">INDEX('Lorri 401b'!L:L,MATCH('Retirement Calculator'!A989,'Lorri 401b'!N:N,0),0)</f>
        <v>-29608630.25996292</v>
      </c>
      <c r="S989" s="25">
        <f t="shared" ca="1" si="787"/>
        <v>-45067318.305151753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-15531529.856897483</v>
      </c>
      <c r="R990" s="25">
        <f t="array" aca="1" ref="R990" ca="1">INDEX('Lorri 401b'!L:L,MATCH('Retirement Calculator'!A990,'Lorri 401b'!N:N,0),0)</f>
        <v>-29753745.086658653</v>
      </c>
      <c r="S990" s="25">
        <f t="shared" ca="1" si="787"/>
        <v>-45285274.943556137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-15604675.176154917</v>
      </c>
      <c r="R991" s="25">
        <f t="array" aca="1" ref="R991" ca="1">INDEX('Lorri 401b'!L:L,MATCH('Retirement Calculator'!A991,'Lorri 401b'!N:N,0),0)</f>
        <v>-29899464.558465619</v>
      </c>
      <c r="S991" s="25">
        <f t="shared" ca="1" si="787"/>
        <v>-45504139.734620534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-15678125.267575923</v>
      </c>
      <c r="R992" s="25">
        <f t="array" aca="1" ref="R992" ca="1">INDEX('Lorri 401b'!L:L,MATCH('Retirement Calculator'!A992,'Lorri 401b'!N:N,0),0)</f>
        <v>-30045791.194738448</v>
      </c>
      <c r="S992" s="25">
        <f t="shared" ca="1" si="787"/>
        <v>-45723916.462314367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-15751881.401044518</v>
      </c>
      <c r="R993" s="25">
        <f t="array" aca="1" ref="R993" ca="1">INDEX('Lorri 401b'!L:L,MATCH('Retirement Calculator'!A993,'Lorri 401b'!N:N,0),0)</f>
        <v>-30192727.525329079</v>
      </c>
      <c r="S993" s="25">
        <f t="shared" ca="1" si="787"/>
        <v>-45944608.926373601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-15825944.851735897</v>
      </c>
      <c r="R994" s="25">
        <f t="array" aca="1" ref="R994" ca="1">INDEX('Lorri 401b'!L:L,MATCH('Retirement Calculator'!A994,'Lorri 401b'!N:N,0),0)</f>
        <v>-30340276.090630505</v>
      </c>
      <c r="S994" s="25">
        <f t="shared" ca="1" si="787"/>
        <v>-46166220.942366406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-15900316.900138492</v>
      </c>
      <c r="R995" s="25">
        <f t="array" aca="1" ref="R995" ca="1">INDEX('Lorri 401b'!L:L,MATCH('Retirement Calculator'!A995,'Lorri 401b'!N:N,0),0)</f>
        <v>-30488439.441620689</v>
      </c>
      <c r="S995" s="25">
        <f t="shared" ca="1" si="787"/>
        <v>-46388756.341759183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-15974998.832076097</v>
      </c>
      <c r="R996" s="25">
        <f t="array" aca="1" ref="R996" ca="1">INDEX('Lorri 401b'!L:L,MATCH('Retirement Calculator'!A996,'Lorri 401b'!N:N,0),0)</f>
        <v>-30637220.139906663</v>
      </c>
      <c r="S996" s="25">
        <f t="shared" ca="1" si="787"/>
        <v>-46612218.971982762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-16049991.938730109</v>
      </c>
      <c r="R997" s="25">
        <f t="array" aca="1" ref="R997" ca="1">INDEX('Lorri 401b'!L:L,MATCH('Retirement Calculator'!A997,'Lorri 401b'!N:N,0),0)</f>
        <v>-30786620.757768828</v>
      </c>
      <c r="S997" s="25">
        <f t="shared" ca="1" si="787"/>
        <v>-46836612.696498938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-16125297.516661847</v>
      </c>
      <c r="R998" s="25">
        <f t="array" aca="1" ref="R998" ca="1">INDEX('Lorri 401b'!L:L,MATCH('Retirement Calculator'!A998,'Lorri 401b'!N:N,0),0)</f>
        <v>-30936643.878205419</v>
      </c>
      <c r="S998" s="25">
        <f t="shared" ca="1" si="787"/>
        <v>-47061941.394867264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-16200916.867834967</v>
      </c>
      <c r="R999" s="25">
        <f t="array" aca="1" ref="R999" ca="1">INDEX('Lorri 401b'!L:L,MATCH('Retirement Calculator'!A999,'Lorri 401b'!N:N,0),0)</f>
        <v>-31087292.094977163</v>
      </c>
      <c r="S999" s="25">
        <f t="shared" ca="1" si="787"/>
        <v>-47288208.962812126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-16276851.299637973</v>
      </c>
      <c r="R1000" s="25">
        <f t="array" aca="1" ref="R1000" ca="1">INDEX('Lorri 401b'!L:L,MATCH('Retirement Calculator'!A1000,'Lorri 401b'!N:N,0),0)</f>
        <v>-31238568.012652121</v>
      </c>
      <c r="S1000" s="25">
        <f t="shared" ca="1" si="787"/>
        <v>-47515419.312290095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-16353102.124906827</v>
      </c>
      <c r="R1001" s="25">
        <f t="array" aca="1" ref="R1001" ca="1">INDEX('Lorri 401b'!L:L,MATCH('Retirement Calculator'!A1001,'Lorri 401b'!N:N,0),0)</f>
        <v>-31390474.246650726</v>
      </c>
      <c r="S1001" s="25">
        <f t="shared" ca="1" si="787"/>
        <v>-47743576.371557549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-16429670.661947634</v>
      </c>
      <c r="R1002" s="25">
        <f t="array" aca="1" ref="R1002" ca="1">INDEX('Lorri 401b'!L:L,MATCH('Retirement Calculator'!A1002,'Lorri 401b'!N:N,0),0)</f>
        <v>-31543013.42329099</v>
      </c>
      <c r="S1002" s="25">
        <f t="shared" ca="1" si="787"/>
        <v>-47972684.085238621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-16506558.234559445</v>
      </c>
      <c r="R1003" s="25">
        <f t="array" aca="1" ref="R1003" ca="1">INDEX('Lorri 401b'!L:L,MATCH('Retirement Calculator'!A1003,'Lorri 401b'!N:N,0),0)</f>
        <v>-31696188.179833923</v>
      </c>
      <c r="S1003" s="25">
        <f t="shared" ca="1" si="787"/>
        <v>-48202746.414393365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-16583766.172057137</v>
      </c>
      <c r="R1004" s="25">
        <f t="array" aca="1" ref="R1004" ca="1">INDEX('Lorri 401b'!L:L,MATCH('Retirement Calculator'!A1004,'Lorri 401b'!N:N,0),0)</f>
        <v>-31850001.164529119</v>
      </c>
      <c r="S1004" s="25">
        <f t="shared" ca="1" si="787"/>
        <v>-48433767.336586252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-16661295.809294403</v>
      </c>
      <c r="R1005" s="25">
        <f t="array" aca="1" ref="R1005" ca="1">INDEX('Lorri 401b'!L:L,MATCH('Retirement Calculator'!A1005,'Lorri 401b'!N:N,0),0)</f>
        <v>-32004455.036660545</v>
      </c>
      <c r="S1005" s="25">
        <f t="shared" ca="1" si="787"/>
        <v>-48665750.845954947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-16739148.486686824</v>
      </c>
      <c r="R1006" s="25">
        <f t="array" aca="1" ref="R1006" ca="1">INDEX('Lorri 401b'!L:L,MATCH('Retirement Calculator'!A1006,'Lorri 401b'!N:N,0),0)</f>
        <v>-32159552.466592517</v>
      </c>
      <c r="S1006" s="25">
        <f t="shared" ca="1" si="787"/>
        <v>-48898700.953279339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-16817325.550235048</v>
      </c>
      <c r="R1007" s="25">
        <f t="array" aca="1" ref="R1007" ca="1">INDEX('Lorri 401b'!L:L,MATCH('Retirement Calculator'!A1007,'Lorri 401b'!N:N,0),0)</f>
        <v>-32315296.135815874</v>
      </c>
      <c r="S1007" s="25">
        <f t="shared" ca="1" si="787"/>
        <v>-49132621.686050922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-16895828.351548053</v>
      </c>
      <c r="R1008" s="25">
        <f t="array" aca="1" ref="R1008" ca="1">INDEX('Lorri 401b'!L:L,MATCH('Retirement Calculator'!A1008,'Lorri 401b'!N:N,0),0)</f>
        <v>-32471688.73699433</v>
      </c>
      <c r="S1008" s="25">
        <f t="shared" ca="1" si="787"/>
        <v>-49367517.088542387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-16974658.24786653</v>
      </c>
      <c r="R1009" s="25">
        <f t="array" aca="1" ref="R1009" ca="1">INDEX('Lorri 401b'!L:L,MATCH('Retirement Calculator'!A1009,'Lorri 401b'!N:N,0),0)</f>
        <v>-32628732.974011026</v>
      </c>
      <c r="S1009" s="25">
        <f t="shared" ca="1" si="787"/>
        <v>-49603391.22187756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-17053816.602086332</v>
      </c>
      <c r="R1010" s="25">
        <f t="array" aca="1" ref="R1010" ca="1">INDEX('Lorri 401b'!L:L,MATCH('Retirement Calculator'!A1010,'Lorri 401b'!N:N,0),0)</f>
        <v>-32786431.562015295</v>
      </c>
      <c r="S1010" s="25">
        <f t="shared" ca="1" si="787"/>
        <v>-49840248.16410163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-17133304.782782052</v>
      </c>
      <c r="R1011" s="25">
        <f t="array" aca="1" ref="R1011" ca="1">INDEX('Lorri 401b'!L:L,MATCH('Retirement Calculator'!A1011,'Lorri 401b'!N:N,0),0)</f>
        <v>-32944787.227469582</v>
      </c>
      <c r="S1011" s="25">
        <f t="shared" ca="1" si="787"/>
        <v>-50078092.010251634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-17213124.164230671</v>
      </c>
      <c r="R1012" s="25">
        <f t="array" aca="1" ref="R1012" ca="1">INDEX('Lorri 401b'!L:L,MATCH('Retirement Calculator'!A1012,'Lorri 401b'!N:N,0),0)</f>
        <v>-33103802.708196595</v>
      </c>
      <c r="S1012" s="25">
        <f t="shared" ca="1" si="787"/>
        <v>-50316926.87242727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-17293276.126435325</v>
      </c>
      <c r="R1013" s="25">
        <f t="array" aca="1" ref="R1013" ca="1">INDEX('Lorri 401b'!L:L,MATCH('Retirement Calculator'!A1013,'Lorri 401b'!N:N,0),0)</f>
        <v>-33263480.753426638</v>
      </c>
      <c r="S1013" s="25">
        <f t="shared" ca="1" si="787"/>
        <v>-50556756.879861966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-17373762.055149164</v>
      </c>
      <c r="R1014" s="25">
        <f t="array" aca="1" ref="R1014" ca="1">INDEX('Lorri 401b'!L:L,MATCH('Retirement Calculator'!A1014,'Lorri 401b'!N:N,0),0)</f>
        <v>-33423824.123845138</v>
      </c>
      <c r="S1014" s="25">
        <f t="shared" ca="1" si="787"/>
        <v>-50797586.178994298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-17454583.341899313</v>
      </c>
      <c r="R1015" s="25">
        <f t="array" aca="1" ref="R1015" ca="1">INDEX('Lorri 401b'!L:L,MATCH('Retirement Calculator'!A1015,'Lorri 401b'!N:N,0),0)</f>
        <v>-33584835.591640383</v>
      </c>
      <c r="S1015" s="25">
        <f t="shared" ca="1" si="787"/>
        <v>-51039418.933539696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-17535741.384010918</v>
      </c>
      <c r="R1016" s="25">
        <f t="array" aca="1" ref="R1016" ca="1">INDEX('Lorri 401b'!L:L,MATCH('Retirement Calculator'!A1016,'Lorri 401b'!N:N,0),0)</f>
        <v>-33746517.940551437</v>
      </c>
      <c r="S1016" s="25">
        <f t="shared" ca="1" si="787"/>
        <v>-51282259.324562356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-17617237.584631324</v>
      </c>
      <c r="R1017" s="25">
        <f t="array" aca="1" ref="R1017" ca="1">INDEX('Lorri 401b'!L:L,MATCH('Retirement Calculator'!A1017,'Lorri 401b'!N:N,0),0)</f>
        <v>-33908873.965916291</v>
      </c>
      <c r="S1017" s="25">
        <f t="shared" ca="1" si="787"/>
        <v>-51526111.550547615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-17699073.352754313</v>
      </c>
      <c r="R1018" s="25">
        <f t="array" aca="1" ref="R1018" ca="1">INDEX('Lorri 401b'!L:L,MATCH('Retirement Calculator'!A1018,'Lorri 401b'!N:N,0),0)</f>
        <v>-34071906.474720165</v>
      </c>
      <c r="S1018" s="25">
        <f t="shared" ca="1" si="787"/>
        <v>-51770979.827474475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-17781250.103244483</v>
      </c>
      <c r="R1019" s="25">
        <f t="array" aca="1" ref="R1019" ca="1">INDEX('Lorri 401b'!L:L,MATCH('Retirement Calculator'!A1019,'Lorri 401b'!N:N,0),0)</f>
        <v>-34235618.285644054</v>
      </c>
      <c r="S1019" s="25">
        <f t="shared" ca="1" si="787"/>
        <v>-52016868.388888538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-17863769.256861694</v>
      </c>
      <c r="R1020" s="25">
        <f t="array" aca="1" ref="R1020" ca="1">INDEX('Lorri 401b'!L:L,MATCH('Retirement Calculator'!A1020,'Lorri 401b'!N:N,0),0)</f>
        <v>-34400012.22911346</v>
      </c>
      <c r="S1020" s="25">
        <f t="shared" ca="1" si="787"/>
        <v>-52263781.485975154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-17946632.240285642</v>
      </c>
      <c r="R1021" s="25">
        <f t="array" aca="1" ref="R1021" ca="1">INDEX('Lorri 401b'!L:L,MATCH('Retirement Calculator'!A1021,'Lorri 401b'!N:N,0),0)</f>
        <v>-34565091.147347324</v>
      </c>
      <c r="S1021" s="25">
        <f t="shared" ca="1" si="787"/>
        <v>-52511723.387632966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-18029840.486140527</v>
      </c>
      <c r="R1022" s="25">
        <f t="array" aca="1" ref="R1022" ca="1">INDEX('Lorri 401b'!L:L,MATCH('Retirement Calculator'!A1022,'Lorri 401b'!N:N,0),0)</f>
        <v>-34730857.894407161</v>
      </c>
      <c r="S1022" s="25">
        <f t="shared" ca="1" si="787"/>
        <v>-52760698.380547687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-18113395.433019806</v>
      </c>
      <c r="R1023" s="25">
        <f t="array" aca="1" ref="R1023" ca="1">INDEX('Lorri 401b'!L:L,MATCH('Retirement Calculator'!A1023,'Lorri 401b'!N:N,0),0)</f>
        <v>-34897315.336246409</v>
      </c>
      <c r="S1023" s="25">
        <f t="shared" ca="1" si="787"/>
        <v>-53010710.769266218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-18197298.525511082</v>
      </c>
      <c r="R1024" s="25">
        <f t="array" aca="1" ref="R1024" ca="1">INDEX('Lorri 401b'!L:L,MATCH('Retirement Calculator'!A1024,'Lorri 401b'!N:N,0),0)</f>
        <v>-35064466.350759991</v>
      </c>
      <c r="S1024" s="25">
        <f t="shared" ca="1" si="787"/>
        <v>-53261764.876271069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-18281551.214221071</v>
      </c>
      <c r="R1025" s="25">
        <f t="array" aca="1" ref="R1025" ca="1">INDEX('Lorri 401b'!L:L,MATCH('Retirement Calculator'!A1025,'Lorri 401b'!N:N,0),0)</f>
        <v>-35232313.827834047</v>
      </c>
      <c r="S1025" s="25">
        <f t="shared" ca="1" si="787"/>
        <v>-53513865.042055115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-18366154.955800686</v>
      </c>
      <c r="R1026" s="25">
        <f t="array" aca="1" ref="R1026" ca="1">INDEX('Lorri 401b'!L:L,MATCH('Retirement Calculator'!A1026,'Lorri 401b'!N:N,0),0)</f>
        <v>-35400860.669395909</v>
      </c>
      <c r="S1026" s="25">
        <f t="shared" ca="1" si="787"/>
        <v>-53767015.625196591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-18451111.212970216</v>
      </c>
      <c r="R1027" s="25">
        <f t="array" aca="1" ref="R1027" ca="1">INDEX('Lorri 401b'!L:L,MATCH('Retirement Calculator'!A1027,'Lorri 401b'!N:N,0),0)</f>
        <v>-35570109.78946428</v>
      </c>
      <c r="S1027" s="25">
        <f t="shared" ca="1" si="787"/>
        <v>-54021221.002434492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-18536421.454544619</v>
      </c>
      <c r="R1028" s="25">
        <f t="array" aca="1" ref="R1028" ca="1">INDEX('Lorri 401b'!L:L,MATCH('Retirement Calculator'!A1028,'Lorri 401b'!N:N,0),0)</f>
        <v>-35740064.114199601</v>
      </c>
      <c r="S1028" s="25">
        <f t="shared" ca="1" si="787"/>
        <v>-54276485.56874422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-18622087.155458912</v>
      </c>
      <c r="R1029" s="25">
        <f t="array" aca="1" ref="R1029" ca="1">INDEX('Lorri 401b'!L:L,MATCH('Retirement Calculator'!A1029,'Lorri 401b'!N:N,0),0)</f>
        <v>-35910726.581954658</v>
      </c>
      <c r="S1029" s="25">
        <f t="shared" ca="1" si="787"/>
        <v>-54532813.73741357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-18708109.796793684</v>
      </c>
      <c r="R1030" s="25">
        <f t="array" aca="1" ref="R1030" ca="1">INDEX('Lorri 401b'!L:L,MATCH('Retirement Calculator'!A1030,'Lorri 401b'!N:N,0),0)</f>
        <v>-36082100.143325359</v>
      </c>
      <c r="S1030" s="25">
        <f t="shared" ca="1" si="787"/>
        <v>-54790209.940119043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-18794490.865800682</v>
      </c>
      <c r="R1031" s="25">
        <f t="array" aca="1" ref="R1031" ca="1">INDEX('Lorri 401b'!L:L,MATCH('Retirement Calculator'!A1031,'Lorri 401b'!N:N,0),0)</f>
        <v>-36254187.761201769</v>
      </c>
      <c r="S1031" s="25">
        <f t="shared" ref="S1031:S1171" ca="1" si="1047">SUM(Q1031:R1031)</f>
        <v>-55048678.627002448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-18881231.855928544</v>
      </c>
      <c r="R1032" s="25">
        <f t="array" aca="1" ref="R1032" ca="1">INDEX('Lorri 401b'!L:L,MATCH('Retirement Calculator'!A1032,'Lorri 401b'!N:N,0),0)</f>
        <v>-36426992.410819329</v>
      </c>
      <c r="S1032" s="25">
        <f t="shared" ca="1" si="1047"/>
        <v>-55308224.266747877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-18968334.266848605</v>
      </c>
      <c r="R1033" s="25">
        <f t="array" aca="1" ref="R1033" ca="1">INDEX('Lorri 401b'!L:L,MATCH('Retirement Calculator'!A1033,'Lorri 401b'!N:N,0),0)</f>
        <v>-36600517.079810299</v>
      </c>
      <c r="S1033" s="25">
        <f t="shared" ca="1" si="1047"/>
        <v>-55568851.3466589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-19055799.604480833</v>
      </c>
      <c r="R1034" s="25">
        <f t="array" aca="1" ref="R1034" ca="1">INDEX('Lorri 401b'!L:L,MATCH('Retirement Calculator'!A1034,'Lorri 401b'!N:N,0),0)</f>
        <v>-36774764.768255398</v>
      </c>
      <c r="S1034" s="25">
        <f t="shared" ca="1" si="1047"/>
        <v>-55830564.37273623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-19143629.381019864</v>
      </c>
      <c r="R1035" s="25">
        <f t="array" aca="1" ref="R1035" ca="1">INDEX('Lorri 401b'!L:L,MATCH('Retirement Calculator'!A1035,'Lorri 401b'!N:N,0),0)</f>
        <v>-36949738.488735683</v>
      </c>
      <c r="S1035" s="25">
        <f t="shared" ca="1" si="1047"/>
        <v>-56093367.869755551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-19231825.11496114</v>
      </c>
      <c r="R1036" s="25">
        <f t="array" aca="1" ref="R1036" ca="1">INDEX('Lorri 401b'!L:L,MATCH('Retirement Calculator'!A1036,'Lorri 401b'!N:N,0),0)</f>
        <v>-37125441.266384639</v>
      </c>
      <c r="S1036" s="25">
        <f t="shared" ca="1" si="1047"/>
        <v>-56357266.381345779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-19320388.33112717</v>
      </c>
      <c r="R1037" s="25">
        <f t="array" aca="1" ref="R1037" ca="1">INDEX('Lorri 401b'!L:L,MATCH('Retirement Calculator'!A1037,'Lorri 401b'!N:N,0),0)</f>
        <v>-37301876.138940461</v>
      </c>
      <c r="S1037" s="25">
        <f t="shared" ca="1" si="1047"/>
        <v>-56622264.470067635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-19409320.560693894</v>
      </c>
      <c r="R1038" s="25">
        <f t="array" aca="1" ref="R1038" ca="1">INDEX('Lorri 401b'!L:L,MATCH('Retirement Calculator'!A1038,'Lorri 401b'!N:N,0),0)</f>
        <v>-37479046.156798601</v>
      </c>
      <c r="S1038" s="25">
        <f t="shared" ca="1" si="1047"/>
        <v>-56888366.717492491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-19498623.341217145</v>
      </c>
      <c r="R1039" s="25">
        <f t="array" aca="1" ref="R1039" ca="1">INDEX('Lorri 401b'!L:L,MATCH('Retirement Calculator'!A1039,'Lorri 401b'!N:N,0),0)</f>
        <v>-37656954.383064486</v>
      </c>
      <c r="S1039" s="25">
        <f t="shared" ca="1" si="1047"/>
        <v>-57155577.724281631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-19588298.216659244</v>
      </c>
      <c r="R1040" s="25">
        <f t="array" aca="1" ref="R1040" ca="1">INDEX('Lorri 401b'!L:L,MATCH('Retirement Calculator'!A1040,'Lorri 401b'!N:N,0),0)</f>
        <v>-37835603.893606476</v>
      </c>
      <c r="S1040" s="25">
        <f t="shared" ca="1" si="1047"/>
        <v>-57423902.110265717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-19678346.737415683</v>
      </c>
      <c r="R1041" s="25">
        <f t="array" aca="1" ref="R1041" ca="1">INDEX('Lorri 401b'!L:L,MATCH('Retirement Calculator'!A1041,'Lorri 401b'!N:N,0),0)</f>
        <v>-38014997.777109057</v>
      </c>
      <c r="S1041" s="25">
        <f t="shared" ca="1" si="1047"/>
        <v>-57693344.514524743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-19768770.460341942</v>
      </c>
      <c r="R1042" s="25">
        <f t="array" aca="1" ref="R1042" ca="1">INDEX('Lorri 401b'!L:L,MATCH('Retirement Calculator'!A1042,'Lorri 401b'!N:N,0),0)</f>
        <v>-38195139.135126233</v>
      </c>
      <c r="S1042" s="25">
        <f t="shared" ca="1" si="1047"/>
        <v>-57963909.595468178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-19859570.948780391</v>
      </c>
      <c r="R1043" s="25">
        <f t="array" aca="1" ref="R1043" ca="1">INDEX('Lorri 401b'!L:L,MATCH('Retirement Calculator'!A1043,'Lorri 401b'!N:N,0),0)</f>
        <v>-38376031.082135148</v>
      </c>
      <c r="S1043" s="25">
        <f t="shared" ca="1" si="1047"/>
        <v>-58235602.030915543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-19950749.772587337</v>
      </c>
      <c r="R1044" s="25">
        <f t="array" aca="1" ref="R1044" ca="1">INDEX('Lorri 401b'!L:L,MATCH('Retirement Calculator'!A1044,'Lorri 401b'!N:N,0),0)</f>
        <v>-38557676.745589934</v>
      </c>
      <c r="S1044" s="25">
        <f t="shared" ca="1" si="1047"/>
        <v>-58508426.518177271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-20042308.508160144</v>
      </c>
      <c r="R1045" s="25">
        <f t="array" aca="1" ref="R1045" ca="1">INDEX('Lorri 401b'!L:L,MATCH('Retirement Calculator'!A1045,'Lorri 401b'!N:N,0),0)</f>
        <v>-38740079.265975781</v>
      </c>
      <c r="S1045" s="25">
        <f t="shared" ca="1" si="1047"/>
        <v>-58782387.774135925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-20134248.738464504</v>
      </c>
      <c r="R1046" s="25">
        <f t="array" aca="1" ref="R1046" ca="1">INDEX('Lorri 401b'!L:L,MATCH('Retirement Calculator'!A1046,'Lorri 401b'!N:N,0),0)</f>
        <v>-38923241.796863236</v>
      </c>
      <c r="S1046" s="25">
        <f t="shared" ca="1" si="1047"/>
        <v>-59057490.53532774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-20226572.053061798</v>
      </c>
      <c r="R1047" s="25">
        <f t="array" aca="1" ref="R1047" ca="1">INDEX('Lorri 401b'!L:L,MATCH('Retirement Calculator'!A1047,'Lorri 401b'!N:N,0),0)</f>
        <v>-39107167.50496272</v>
      </c>
      <c r="S1047" s="25">
        <f t="shared" ca="1" si="1047"/>
        <v>-59333739.558024518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-20319280.048136581</v>
      </c>
      <c r="R1048" s="25">
        <f t="array" aca="1" ref="R1048" ca="1">INDEX('Lorri 401b'!L:L,MATCH('Retirement Calculator'!A1048,'Lorri 401b'!N:N,0),0)</f>
        <v>-39291859.570179284</v>
      </c>
      <c r="S1048" s="25">
        <f t="shared" ca="1" si="1047"/>
        <v>-59611139.618315861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-20412374.326524176</v>
      </c>
      <c r="R1049" s="25">
        <f t="array" aca="1" ref="R1049" ca="1">INDEX('Lorri 401b'!L:L,MATCH('Retirement Calculator'!A1049,'Lorri 401b'!N:N,0),0)</f>
        <v>-39477321.185667582</v>
      </c>
      <c r="S1049" s="25">
        <f t="shared" ca="1" si="1047"/>
        <v>-59889695.512191758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-20505856.497738387</v>
      </c>
      <c r="R1050" s="25">
        <f t="array" aca="1" ref="R1050" ca="1">INDEX('Lorri 401b'!L:L,MATCH('Retirement Calculator'!A1050,'Lorri 401b'!N:N,0),0)</f>
        <v>-39663555.557887085</v>
      </c>
      <c r="S1050" s="25">
        <f t="shared" ca="1" si="1047"/>
        <v>-60169412.055625468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-20599728.177999325</v>
      </c>
      <c r="R1051" s="25">
        <f t="array" aca="1" ref="R1051" ca="1">INDEX('Lorri 401b'!L:L,MATCH('Retirement Calculator'!A1051,'Lorri 401b'!N:N,0),0)</f>
        <v>-39850565.906657502</v>
      </c>
      <c r="S1051" s="25">
        <f t="shared" ca="1" si="1047"/>
        <v>-60450294.084656827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-20693990.99026135</v>
      </c>
      <c r="R1052" s="25">
        <f t="array" aca="1" ref="R1052" ca="1">INDEX('Lorri 401b'!L:L,MATCH('Retirement Calculator'!A1052,'Lorri 401b'!N:N,0),0)</f>
        <v>-40038355.465214461</v>
      </c>
      <c r="S1052" s="25">
        <f t="shared" ca="1" si="1047"/>
        <v>-60732346.455475807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-20788646.56424113</v>
      </c>
      <c r="R1053" s="25">
        <f t="array" aca="1" ref="R1053" ca="1">INDEX('Lorri 401b'!L:L,MATCH('Retirement Calculator'!A1053,'Lorri 401b'!N:N,0),0)</f>
        <v>-40226927.480265409</v>
      </c>
      <c r="S1053" s="25">
        <f t="shared" ca="1" si="1047"/>
        <v>-61015574.044506535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-20883696.536445826</v>
      </c>
      <c r="R1054" s="25">
        <f t="array" aca="1" ref="R1054" ca="1">INDEX('Lorri 401b'!L:L,MATCH('Retirement Calculator'!A1054,'Lorri 401b'!N:N,0),0)</f>
        <v>-40416285.212045737</v>
      </c>
      <c r="S1054" s="25">
        <f t="shared" ca="1" si="1047"/>
        <v>-61299981.748491563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-20979142.550201375</v>
      </c>
      <c r="R1055" s="25">
        <f t="array" aca="1" ref="R1055" ca="1">INDEX('Lorri 401b'!L:L,MATCH('Retirement Calculator'!A1055,'Lorri 401b'!N:N,0),0)</f>
        <v>-40606431.934375152</v>
      </c>
      <c r="S1055" s="25">
        <f t="shared" ca="1" si="1047"/>
        <v>-61585574.484576523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-21074986.255680908</v>
      </c>
      <c r="R1056" s="25">
        <f t="array" aca="1" ref="R1056" ca="1">INDEX('Lorri 401b'!L:L,MATCH('Retirement Calculator'!A1056,'Lorri 401b'!N:N,0),0)</f>
        <v>-40797370.934714273</v>
      </c>
      <c r="S1056" s="25">
        <f t="shared" ca="1" si="1047"/>
        <v>-61872357.190395176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-21171229.309933271</v>
      </c>
      <c r="R1057" s="25">
        <f t="array" aca="1" ref="R1057" ca="1">INDEX('Lorri 401b'!L:L,MATCH('Retirement Calculator'!A1057,'Lorri 401b'!N:N,0),0)</f>
        <v>-40989105.514221467</v>
      </c>
      <c r="S1057" s="25">
        <f t="shared" ca="1" si="1047"/>
        <v>-62160334.824154735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-21267873.376911685</v>
      </c>
      <c r="R1058" s="25">
        <f t="array" aca="1" ref="R1058" ca="1">INDEX('Lorri 401b'!L:L,MATCH('Retirement Calculator'!A1058,'Lorri 401b'!N:N,0),0)</f>
        <v>-41181638.987809941</v>
      </c>
      <c r="S1058" s="25">
        <f t="shared" ca="1" si="1047"/>
        <v>-62449512.364721626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-21364920.127502508</v>
      </c>
      <c r="R1059" s="25">
        <f t="array" aca="1" ref="R1059" ca="1">INDEX('Lorri 401b'!L:L,MATCH('Retirement Calculator'!A1059,'Lorri 401b'!N:N,0),0)</f>
        <v>-41374974.68420504</v>
      </c>
      <c r="S1059" s="25">
        <f t="shared" ca="1" si="1047"/>
        <v>-62739894.811707549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-21462371.23955413</v>
      </c>
      <c r="R1060" s="25">
        <f t="array" aca="1" ref="R1060" ca="1">INDEX('Lorri 401b'!L:L,MATCH('Retirement Calculator'!A1060,'Lorri 401b'!N:N,0),0)</f>
        <v>-41569115.946001783</v>
      </c>
      <c r="S1060" s="25">
        <f t="shared" ca="1" si="1047"/>
        <v>-63031487.185555913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-21560228.397905964</v>
      </c>
      <c r="R1061" s="25">
        <f t="array" aca="1" ref="R1061" ca="1">INDEX('Lorri 401b'!L:L,MATCH('Retirement Calculator'!A1061,'Lorri 401b'!N:N,0),0)</f>
        <v>-41764066.129722677</v>
      </c>
      <c r="S1061" s="25">
        <f t="shared" ca="1" si="1047"/>
        <v>-63324294.527628645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-21658493.294417597</v>
      </c>
      <c r="R1062" s="25">
        <f t="array" aca="1" ref="R1062" ca="1">INDEX('Lorri 401b'!L:L,MATCH('Retirement Calculator'!A1062,'Lorri 401b'!N:N,0),0)</f>
        <v>-41959828.605875745</v>
      </c>
      <c r="S1062" s="25">
        <f t="shared" ca="1" si="1047"/>
        <v>-63618321.900293343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-21757167.627998032</v>
      </c>
      <c r="R1063" s="25">
        <f t="array" aca="1" ref="R1063" ca="1">INDEX('Lorri 401b'!L:L,MATCH('Retirement Calculator'!A1063,'Lorri 401b'!N:N,0),0)</f>
        <v>-42156406.759012781</v>
      </c>
      <c r="S1063" s="25">
        <f t="shared" ca="1" si="1047"/>
        <v>-63913574.387010813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-21856253.104635049</v>
      </c>
      <c r="R1064" s="25">
        <f t="array" aca="1" ref="R1064" ca="1">INDEX('Lorri 401b'!L:L,MATCH('Retirement Calculator'!A1064,'Lorri 401b'!N:N,0),0)</f>
        <v>-42353803.987787887</v>
      </c>
      <c r="S1064" s="25">
        <f t="shared" ca="1" si="1047"/>
        <v>-64210057.092422932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-21955751.437424719</v>
      </c>
      <c r="R1065" s="25">
        <f t="array" aca="1" ref="R1065" ca="1">INDEX('Lorri 401b'!L:L,MATCH('Retirement Calculator'!A1065,'Lorri 401b'!N:N,0),0)</f>
        <v>-42552023.705016226</v>
      </c>
      <c r="S1065" s="25">
        <f t="shared" ca="1" si="1047"/>
        <v>-64507775.142440945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-22055664.346601017</v>
      </c>
      <c r="R1066" s="25">
        <f t="array" aca="1" ref="R1066" ca="1">INDEX('Lorri 401b'!L:L,MATCH('Retirement Calculator'!A1066,'Lorri 401b'!N:N,0),0)</f>
        <v>-42751069.337733015</v>
      </c>
      <c r="S1066" s="25">
        <f t="shared" ca="1" si="1047"/>
        <v>-64806733.684334032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-22155993.559565548</v>
      </c>
      <c r="R1067" s="25">
        <f t="array" aca="1" ref="R1067" ca="1">INDEX('Lorri 401b'!L:L,MATCH('Retirement Calculator'!A1067,'Lorri 401b'!N:N,0),0)</f>
        <v>-42950944.32725279</v>
      </c>
      <c r="S1067" s="25">
        <f t="shared" ca="1" si="1047"/>
        <v>-65106937.886818334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-22256740.81091743</v>
      </c>
      <c r="R1068" s="25">
        <f t="array" aca="1" ref="R1068" ca="1">INDEX('Lorri 401b'!L:L,MATCH('Retirement Calculator'!A1068,'Lorri 401b'!N:N,0),0)</f>
        <v>-43151652.129228897</v>
      </c>
      <c r="S1068" s="25">
        <f t="shared" ca="1" si="1047"/>
        <v>-65408392.940146327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-22357907.842483278</v>
      </c>
      <c r="R1069" s="25">
        <f t="array" aca="1" ref="R1069" ca="1">INDEX('Lorri 401b'!L:L,MATCH('Retirement Calculator'!A1069,'Lorri 401b'!N:N,0),0)</f>
        <v>-43353196.213713236</v>
      </c>
      <c r="S1069" s="25">
        <f t="shared" ca="1" si="1047"/>
        <v>-65711104.056196511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-22459496.403347317</v>
      </c>
      <c r="R1070" s="25">
        <f t="array" aca="1" ref="R1070" ca="1">INDEX('Lorri 401b'!L:L,MATCH('Retirement Calculator'!A1070,'Lorri 401b'!N:N,0),0)</f>
        <v>-43555580.065216266</v>
      </c>
      <c r="S1070" s="25">
        <f t="shared" ca="1" si="1047"/>
        <v>-66015076.468563586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-22561508.249881625</v>
      </c>
      <c r="R1071" s="25">
        <f t="array" aca="1" ref="R1071" ca="1">INDEX('Lorri 401b'!L:L,MATCH('Retirement Calculator'!A1071,'Lorri 401b'!N:N,0),0)</f>
        <v>-43758807.18276722</v>
      </c>
      <c r="S1071" s="25">
        <f t="shared" ca="1" si="1047"/>
        <v>-66320315.432648845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-22663945.145776492</v>
      </c>
      <c r="R1072" s="25">
        <f t="array" aca="1" ref="R1072" ca="1">INDEX('Lorri 401b'!L:L,MATCH('Retirement Calculator'!A1072,'Lorri 401b'!N:N,0),0)</f>
        <v>-43962881.079974636</v>
      </c>
      <c r="S1072" s="25">
        <f t="shared" ca="1" si="1047"/>
        <v>-66626826.225751132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-22766808.862070918</v>
      </c>
      <c r="R1073" s="25">
        <f t="array" aca="1" ref="R1073" ca="1">INDEX('Lorri 401b'!L:L,MATCH('Retirement Calculator'!A1073,'Lorri 401b'!N:N,0),0)</f>
        <v>-44167805.285087086</v>
      </c>
      <c r="S1073" s="25">
        <f t="shared" ca="1" si="1047"/>
        <v>-66934614.147158004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-22870101.177183241</v>
      </c>
      <c r="R1074" s="25">
        <f t="array" aca="1" ref="R1074" ca="1">INDEX('Lorri 401b'!L:L,MATCH('Retirement Calculator'!A1074,'Lorri 401b'!N:N,0),0)</f>
        <v>-44373583.341054171</v>
      </c>
      <c r="S1074" s="25">
        <f t="shared" ca="1" si="1047"/>
        <v>-67243684.518237412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-22973823.876941863</v>
      </c>
      <c r="R1075" s="25">
        <f t="array" aca="1" ref="R1075" ca="1">INDEX('Lorri 401b'!L:L,MATCH('Retirement Calculator'!A1075,'Lorri 401b'!N:N,0),0)</f>
        <v>-44580218.805587783</v>
      </c>
      <c r="S1075" s="25">
        <f t="shared" ca="1" si="1047"/>
        <v>-67554042.682529643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-23077978.754616149</v>
      </c>
      <c r="R1076" s="25">
        <f t="array" aca="1" ref="R1076" ca="1">INDEX('Lorri 401b'!L:L,MATCH('Retirement Calculator'!A1076,'Lorri 401b'!N:N,0),0)</f>
        <v>-44787715.251223624</v>
      </c>
      <c r="S1076" s="25">
        <f t="shared" ca="1" si="1047"/>
        <v>-67865694.005839765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-23182567.610947408</v>
      </c>
      <c r="R1077" s="25">
        <f t="array" aca="1" ref="R1077" ca="1">INDEX('Lorri 401b'!L:L,MATCH('Retirement Calculator'!A1077,'Lorri 401b'!N:N,0),0)</f>
        <v>-44996076.265382946</v>
      </c>
      <c r="S1077" s="25">
        <f t="shared" ca="1" si="1047"/>
        <v>-68178643.876330346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-23287592.254180048</v>
      </c>
      <c r="R1078" s="25">
        <f t="array" aca="1" ref="R1078" ca="1">INDEX('Lorri 401b'!L:L,MATCH('Retirement Calculator'!A1078,'Lorri 401b'!N:N,0),0)</f>
        <v>-45205305.450434595</v>
      </c>
      <c r="S1078" s="25">
        <f t="shared" ca="1" si="1047"/>
        <v>-68492897.704614639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-23393054.500092823</v>
      </c>
      <c r="R1079" s="25">
        <f t="array" aca="1" ref="R1079" ca="1">INDEX('Lorri 401b'!L:L,MATCH('Retirement Calculator'!A1079,'Lorri 401b'!N:N,0),0)</f>
        <v>-45415406.423757292</v>
      </c>
      <c r="S1079" s="25">
        <f t="shared" ca="1" si="1047"/>
        <v>-68808460.923850119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-23498956.172030237</v>
      </c>
      <c r="R1080" s="25">
        <f t="array" aca="1" ref="R1080" ca="1">INDEX('Lorri 401b'!L:L,MATCH('Retirement Calculator'!A1080,'Lorri 401b'!N:N,0),0)</f>
        <v>-45626382.817802168</v>
      </c>
      <c r="S1080" s="25">
        <f t="shared" ca="1" si="1047"/>
        <v>-69125338.989832401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-23605299.100934055</v>
      </c>
      <c r="R1081" s="25">
        <f t="array" aca="1" ref="R1081" ca="1">INDEX('Lorri 401b'!L:L,MATCH('Retirement Calculator'!A1081,'Lorri 401b'!N:N,0),0)</f>
        <v>-45838238.280155569</v>
      </c>
      <c r="S1081" s="25">
        <f t="shared" ca="1" si="1047"/>
        <v>-69443537.381089628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-23712085.125374973</v>
      </c>
      <c r="R1082" s="25">
        <f t="array" aca="1" ref="R1082" ca="1">INDEX('Lorri 401b'!L:L,MATCH('Retirement Calculator'!A1082,'Lorri 401b'!N:N,0),0)</f>
        <v>-46050976.473602109</v>
      </c>
      <c r="S1082" s="25">
        <f t="shared" ca="1" si="1047"/>
        <v>-69763061.598977089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-23819316.091584396</v>
      </c>
      <c r="R1083" s="25">
        <f t="array" aca="1" ref="R1083" ca="1">INDEX('Lorri 401b'!L:L,MATCH('Retirement Calculator'!A1083,'Lorri 401b'!N:N,0),0)</f>
        <v>-46264601.076188006</v>
      </c>
      <c r="S1083" s="25">
        <f t="shared" ca="1" si="1047"/>
        <v>-70083917.167772397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-23926993.853486355</v>
      </c>
      <c r="R1084" s="25">
        <f t="array" aca="1" ref="R1084" ca="1">INDEX('Lorri 401b'!L:L,MATCH('Retirement Calculator'!A1084,'Lorri 401b'!N:N,0),0)</f>
        <v>-46479115.781284675</v>
      </c>
      <c r="S1084" s="25">
        <f t="shared" ca="1" si="1047"/>
        <v>-70406109.634771034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-24035120.272729576</v>
      </c>
      <c r="R1085" s="25">
        <f t="array" aca="1" ref="R1085" ca="1">INDEX('Lorri 401b'!L:L,MATCH('Retirement Calculator'!A1085,'Lorri 401b'!N:N,0),0)</f>
        <v>-46694524.29765258</v>
      </c>
      <c r="S1085" s="25">
        <f t="shared" ca="1" si="1047"/>
        <v>-70729644.570382148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-24143697.218719643</v>
      </c>
      <c r="R1086" s="25">
        <f t="array" aca="1" ref="R1086" ca="1">INDEX('Lorri 401b'!L:L,MATCH('Retirement Calculator'!A1086,'Lorri 401b'!N:N,0),0)</f>
        <v>-46910830.349505357</v>
      </c>
      <c r="S1086" s="25">
        <f t="shared" ca="1" si="1047"/>
        <v>-71054527.568224996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-24252726.568651333</v>
      </c>
      <c r="R1087" s="25">
        <f t="array" aca="1" ref="R1087" ca="1">INDEX('Lorri 401b'!L:L,MATCH('Retirement Calculator'!A1087,'Lorri 401b'!N:N,0),0)</f>
        <v>-47128037.676574185</v>
      </c>
      <c r="S1087" s="25">
        <f t="shared" ca="1" si="1047"/>
        <v>-71380764.245225519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-24362210.207541075</v>
      </c>
      <c r="R1088" s="25">
        <f t="array" aca="1" ref="R1088" ca="1">INDEX('Lorri 401b'!L:L,MATCH('Retirement Calculator'!A1088,'Lorri 401b'!N:N,0),0)</f>
        <v>-47346150.034172468</v>
      </c>
      <c r="S1088" s="25">
        <f t="shared" ca="1" si="1047"/>
        <v>-71708360.241713539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-24472150.028259523</v>
      </c>
      <c r="R1089" s="25">
        <f t="array" aca="1" ref="R1089" ca="1">INDEX('Lorri 401b'!L:L,MATCH('Retirement Calculator'!A1089,'Lorri 401b'!N:N,0),0)</f>
        <v>-47565171.193260744</v>
      </c>
      <c r="S1089" s="25">
        <f t="shared" ca="1" si="1047"/>
        <v>-72037321.221520275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-24582547.931564298</v>
      </c>
      <c r="R1090" s="25">
        <f t="array" aca="1" ref="R1090" ca="1">INDEX('Lorri 401b'!L:L,MATCH('Retirement Calculator'!A1090,'Lorri 401b'!N:N,0),0)</f>
        <v>-47785104.940511882</v>
      </c>
      <c r="S1090" s="25">
        <f t="shared" ca="1" si="1047"/>
        <v>-72367652.872076184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-24693405.826132841</v>
      </c>
      <c r="R1091" s="25">
        <f t="array" aca="1" ref="R1091" ca="1">INDEX('Lorri 401b'!L:L,MATCH('Retirement Calculator'!A1091,'Lorri 401b'!N:N,0),0)</f>
        <v>-48005955.078376569</v>
      </c>
      <c r="S1091" s="25">
        <f t="shared" ca="1" si="1047"/>
        <v>-72699360.90450941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-24804725.628595419</v>
      </c>
      <c r="R1092" s="25">
        <f t="array" aca="1" ref="R1092" ca="1">INDEX('Lorri 401b'!L:L,MATCH('Retirement Calculator'!A1092,'Lorri 401b'!N:N,0),0)</f>
        <v>-48227725.425149024</v>
      </c>
      <c r="S1092" s="25">
        <f t="shared" ca="1" si="1047"/>
        <v>-73032451.053744435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-24916509.26356826</v>
      </c>
      <c r="R1093" s="25">
        <f t="array" aca="1" ref="R1093" ca="1">INDEX('Lorri 401b'!L:L,MATCH('Retirement Calculator'!A1093,'Lorri 401b'!N:N,0),0)</f>
        <v>-48450419.815033033</v>
      </c>
      <c r="S1093" s="25">
        <f t="shared" ca="1" si="1047"/>
        <v>-73366929.078601301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-25028758.663686819</v>
      </c>
      <c r="R1094" s="25">
        <f t="array" aca="1" ref="R1094" ca="1">INDEX('Lorri 401b'!L:L,MATCH('Retirement Calculator'!A1094,'Lorri 401b'!N:N,0),0)</f>
        <v>-48674042.098208226</v>
      </c>
      <c r="S1094" s="25">
        <f t="shared" ca="1" si="1047"/>
        <v>-73702800.761895046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-25141475.769639209</v>
      </c>
      <c r="R1095" s="25">
        <f t="array" aca="1" ref="R1095" ca="1">INDEX('Lorri 401b'!L:L,MATCH('Retirement Calculator'!A1095,'Lorri 401b'!N:N,0),0)</f>
        <v>-48898596.140896648</v>
      </c>
      <c r="S1095" s="25">
        <f t="shared" ca="1" si="1047"/>
        <v>-74040071.910535857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-25254662.530199733</v>
      </c>
      <c r="R1096" s="25">
        <f t="array" aca="1" ref="R1096" ca="1">INDEX('Lorri 401b'!L:L,MATCH('Retirement Calculator'!A1096,'Lorri 401b'!N:N,0),0)</f>
        <v>-49124085.825429603</v>
      </c>
      <c r="S1096" s="25">
        <f t="shared" ca="1" si="1047"/>
        <v>-74378748.35562934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-25368320.902262591</v>
      </c>
      <c r="R1097" s="25">
        <f t="array" aca="1" ref="R1097" ca="1">INDEX('Lorri 401b'!L:L,MATCH('Retirement Calculator'!A1097,'Lorri 401b'!N:N,0),0)</f>
        <v>-49350515.050314784</v>
      </c>
      <c r="S1097" s="25">
        <f t="shared" ca="1" si="1047"/>
        <v>-74718835.952577382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-25482452.850875713</v>
      </c>
      <c r="R1098" s="25">
        <f t="array" aca="1" ref="R1098" ca="1">INDEX('Lorri 401b'!L:L,MATCH('Retirement Calculator'!A1098,'Lorri 401b'!N:N,0),0)</f>
        <v>-49577887.730303653</v>
      </c>
      <c r="S1098" s="25">
        <f t="shared" ca="1" si="1047"/>
        <v>-75060340.581179366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-25597060.349274721</v>
      </c>
      <c r="R1099" s="25">
        <f t="array" aca="1" ref="R1099" ca="1">INDEX('Lorri 401b'!L:L,MATCH('Retirement Calculator'!A1099,'Lorri 401b'!N:N,0),0)</f>
        <v>-49806207.796459138</v>
      </c>
      <c r="S1099" s="25">
        <f t="shared" ca="1" si="1047"/>
        <v>-75403268.145733863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-25712145.378917057</v>
      </c>
      <c r="R1100" s="25">
        <f t="array" aca="1" ref="R1100" ca="1">INDEX('Lorri 401b'!L:L,MATCH('Retirement Calculator'!A1100,'Lorri 401b'!N:N,0),0)</f>
        <v>-50035479.196223609</v>
      </c>
      <c r="S1100" s="25">
        <f t="shared" ca="1" si="1047"/>
        <v>-75747624.57514067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-25827709.929516237</v>
      </c>
      <c r="R1101" s="25">
        <f t="array" aca="1" ref="R1101" ca="1">INDEX('Lorri 401b'!L:L,MATCH('Retirement Calculator'!A1101,'Lorri 401b'!N:N,0),0)</f>
        <v>-50265705.893487096</v>
      </c>
      <c r="S1101" s="25">
        <f t="shared" ca="1" si="1047"/>
        <v>-76093415.823003337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-25943755.999076247</v>
      </c>
      <c r="R1102" s="25">
        <f t="array" aca="1" ref="R1102" ca="1">INDEX('Lorri 401b'!L:L,MATCH('Retirement Calculator'!A1102,'Lorri 401b'!N:N,0),0)</f>
        <v>-50496891.868655846</v>
      </c>
      <c r="S1102" s="25">
        <f t="shared" ca="1" si="1047"/>
        <v>-76440647.867732093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-26060285.593926091</v>
      </c>
      <c r="R1103" s="25">
        <f t="array" aca="1" ref="R1103" ca="1">INDEX('Lorri 401b'!L:L,MATCH('Retirement Calculator'!A1103,'Lorri 401b'!N:N,0),0)</f>
        <v>-50729041.118721135</v>
      </c>
      <c r="S1103" s="25">
        <f t="shared" ca="1" si="1047"/>
        <v>-76789326.712647229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-26177300.728754476</v>
      </c>
      <c r="R1104" s="25">
        <f t="array" aca="1" ref="R1104" ca="1">INDEX('Lorri 401b'!L:L,MATCH('Retirement Calculator'!A1104,'Lorri 401b'!N:N,0),0)</f>
        <v>-50962157.65732836</v>
      </c>
      <c r="S1104" s="25">
        <f t="shared" ca="1" si="1047"/>
        <v>-77139458.386082828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-26294803.426644646</v>
      </c>
      <c r="R1105" s="25">
        <f t="array" aca="1" ref="R1105" ca="1">INDEX('Lorri 401b'!L:L,MATCH('Retirement Calculator'!A1105,'Lorri 401b'!N:N,0),0)</f>
        <v>-51196245.514846452</v>
      </c>
      <c r="S1105" s="25">
        <f t="shared" ca="1" si="1047"/>
        <v>-77491048.941491097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-26412795.719109356</v>
      </c>
      <c r="R1106" s="25">
        <f t="array" aca="1" ref="R1106" ca="1">INDEX('Lorri 401b'!L:L,MATCH('Retirement Calculator'!A1106,'Lorri 401b'!N:N,0),0)</f>
        <v>-51431308.738437533</v>
      </c>
      <c r="S1106" s="25">
        <f t="shared" ca="1" si="1047"/>
        <v>-77844104.45754689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-26531279.646126006</v>
      </c>
      <c r="R1107" s="25">
        <f t="array" aca="1" ref="R1107" ca="1">INDEX('Lorri 401b'!L:L,MATCH('Retirement Calculator'!A1107,'Lorri 401b'!N:N,0),0)</f>
        <v>-51667351.39212691</v>
      </c>
      <c r="S1107" s="25">
        <f t="shared" ca="1" si="1047"/>
        <v>-78198631.03825292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-26650257.25617189</v>
      </c>
      <c r="R1108" s="25">
        <f t="array" aca="1" ref="R1108" ca="1">INDEX('Lorri 401b'!L:L,MATCH('Retirement Calculator'!A1108,'Lorri 401b'!N:N,0),0)</f>
        <v>-51904377.556873329</v>
      </c>
      <c r="S1108" s="25">
        <f t="shared" ca="1" si="1047"/>
        <v>-78554634.813045219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-26769730.606259633</v>
      </c>
      <c r="R1109" s="25">
        <f t="array" aca="1" ref="R1109" ca="1">INDEX('Lorri 401b'!L:L,MATCH('Retirement Calculator'!A1109,'Lorri 401b'!N:N,0),0)</f>
        <v>-52142391.330639526</v>
      </c>
      <c r="S1109" s="25">
        <f t="shared" ca="1" si="1047"/>
        <v>-78912121.936899155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-26889701.76197274</v>
      </c>
      <c r="R1110" s="25">
        <f t="array" aca="1" ref="R1110" ca="1">INDEX('Lorri 401b'!L:L,MATCH('Retirement Calculator'!A1110,'Lorri 401b'!N:N,0),0)</f>
        <v>-52381396.828463078</v>
      </c>
      <c r="S1110" s="25">
        <f t="shared" ca="1" si="1047"/>
        <v>-79271098.590435818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-27010172.797501318</v>
      </c>
      <c r="R1111" s="25">
        <f t="array" aca="1" ref="R1111" ca="1">INDEX('Lorri 401b'!L:L,MATCH('Retirement Calculator'!A1111,'Lorri 401b'!N:N,0),0)</f>
        <v>-52621398.182527564</v>
      </c>
      <c r="S1111" s="25">
        <f t="shared" ca="1" si="1047"/>
        <v>-79631570.980028883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-27131145.795677934</v>
      </c>
      <c r="R1112" s="25">
        <f t="array" aca="1" ref="R1112" ca="1">INDEX('Lorri 401b'!L:L,MATCH('Retirement Calculator'!A1112,'Lorri 401b'!N:N,0),0)</f>
        <v>-52862399.542233981</v>
      </c>
      <c r="S1112" s="25">
        <f t="shared" ca="1" si="1047"/>
        <v>-79993545.337911919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-27252622.848013617</v>
      </c>
      <c r="R1113" s="25">
        <f t="array" aca="1" ref="R1113" ca="1">INDEX('Lorri 401b'!L:L,MATCH('Retirement Calculator'!A1113,'Lorri 401b'!N:N,0),0)</f>
        <v>-53104405.074272513</v>
      </c>
      <c r="S1113" s="25">
        <f t="shared" ca="1" si="1047"/>
        <v>-80357027.922286123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-27374606.054734033</v>
      </c>
      <c r="R1114" s="25">
        <f t="array" aca="1" ref="R1114" ca="1">INDEX('Lorri 401b'!L:L,MATCH('Retirement Calculator'!A1114,'Lorri 401b'!N:N,0),0)</f>
        <v>-53347418.962694541</v>
      </c>
      <c r="S1114" s="25">
        <f t="shared" ca="1" si="1047"/>
        <v>-80722025.017428577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-27497097.524815783</v>
      </c>
      <c r="R1115" s="25">
        <f t="array" aca="1" ref="R1115" ca="1">INDEX('Lorri 401b'!L:L,MATCH('Retirement Calculator'!A1115,'Lorri 401b'!N:N,0),0)</f>
        <v>-53591445.408984989</v>
      </c>
      <c r="S1115" s="25">
        <f t="shared" ca="1" si="1047"/>
        <v>-81088542.933800772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-27620099.376022875</v>
      </c>
      <c r="R1116" s="25">
        <f t="array" aca="1" ref="R1116" ca="1">INDEX('Lorri 401b'!L:L,MATCH('Retirement Calculator'!A1116,'Lorri 401b'!N:N,0),0)</f>
        <v>-53836488.632134981</v>
      </c>
      <c r="S1116" s="25">
        <f t="shared" ca="1" si="1047"/>
        <v>-81456588.008157849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-27743613.73494333</v>
      </c>
      <c r="R1117" s="25">
        <f t="array" aca="1" ref="R1117" ca="1">INDEX('Lorri 401b'!L:L,MATCH('Retirement Calculator'!A1117,'Lorri 401b'!N:N,0),0)</f>
        <v>-54082552.868714765</v>
      </c>
      <c r="S1117" s="25">
        <f t="shared" ca="1" si="1047"/>
        <v>-81826166.603658095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-27867642.737025954</v>
      </c>
      <c r="R1118" s="25">
        <f t="array" aca="1" ref="R1118" ca="1">INDEX('Lorri 401b'!L:L,MATCH('Retirement Calculator'!A1118,'Lorri 401b'!N:N,0),0)</f>
        <v>-54329642.372946963</v>
      </c>
      <c r="S1118" s="25">
        <f t="shared" ca="1" si="1047"/>
        <v>-82197285.109972924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-27992188.526617255</v>
      </c>
      <c r="R1119" s="25">
        <f t="array" aca="1" ref="R1119" ca="1">INDEX('Lorri 401b'!L:L,MATCH('Retirement Calculator'!A1119,'Lorri 401b'!N:N,0),0)</f>
        <v>-54577761.416780129</v>
      </c>
      <c r="S1119" s="25">
        <f t="shared" ca="1" si="1047"/>
        <v>-82569949.943397388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-28117253.25699852</v>
      </c>
      <c r="R1120" s="25">
        <f t="array" aca="1" ref="R1120" ca="1">INDEX('Lorri 401b'!L:L,MATCH('Retirement Calculator'!A1120,'Lorri 401b'!N:N,0),0)</f>
        <v>-54826914.289962605</v>
      </c>
      <c r="S1120" s="25">
        <f t="shared" ca="1" si="1047"/>
        <v>-82944167.546961129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-28242839.09042304</v>
      </c>
      <c r="R1121" s="25">
        <f t="array" aca="1" ref="R1121" ca="1">INDEX('Lorri 401b'!L:L,MATCH('Retirement Calculator'!A1121,'Lorri 401b'!N:N,0),0)</f>
        <v>-55077105.300116673</v>
      </c>
      <c r="S1121" s="25">
        <f t="shared" ca="1" si="1047"/>
        <v>-83319944.390539706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-28368948.198153496</v>
      </c>
      <c r="R1122" s="25">
        <f t="array" aca="1" ref="R1122" ca="1">INDEX('Lorri 401b'!L:L,MATCH('Retirement Calculator'!A1122,'Lorri 401b'!N:N,0),0)</f>
        <v>-55328338.772813044</v>
      </c>
      <c r="S1122" s="25">
        <f t="shared" ca="1" si="1047"/>
        <v>-83697286.970966548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-28495582.760499496</v>
      </c>
      <c r="R1123" s="25">
        <f t="array" aca="1" ref="R1123" ca="1">INDEX('Lorri 401b'!L:L,MATCH('Retirement Calculator'!A1123,'Lorri 401b'!N:N,0),0)</f>
        <v>-55580619.051645651</v>
      </c>
      <c r="S1123" s="25">
        <f t="shared" ca="1" si="1047"/>
        <v>-84076201.812145144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-28622744.966855269</v>
      </c>
      <c r="R1124" s="25">
        <f t="array" aca="1" ref="R1124" ca="1">INDEX('Lorri 401b'!L:L,MATCH('Retirement Calculator'!A1124,'Lorri 401b'!N:N,0),0)</f>
        <v>-55833950.498306729</v>
      </c>
      <c r="S1124" s="25">
        <f t="shared" ca="1" si="1047"/>
        <v>-84456695.465161994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-28750437.015737526</v>
      </c>
      <c r="R1125" s="25">
        <f t="array" aca="1" ref="R1125" ca="1">INDEX('Lorri 401b'!L:L,MATCH('Retirement Calculator'!A1125,'Lorri 401b'!N:N,0),0)</f>
        <v>-56088337.492662229</v>
      </c>
      <c r="S1125" s="25">
        <f t="shared" ca="1" si="1047"/>
        <v>-84838774.508399755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-28878661.114823457</v>
      </c>
      <c r="R1126" s="25">
        <f t="array" aca="1" ref="R1126" ca="1">INDEX('Lorri 401b'!L:L,MATCH('Retirement Calculator'!A1126,'Lorri 401b'!N:N,0),0)</f>
        <v>-56343784.43282754</v>
      </c>
      <c r="S1126" s="25">
        <f t="shared" ca="1" si="1047"/>
        <v>-85222445.547650993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-29007419.480988912</v>
      </c>
      <c r="R1127" s="25">
        <f t="array" aca="1" ref="R1127" ca="1">INDEX('Lorri 401b'!L:L,MATCH('Retirement Calculator'!A1127,'Lorri 401b'!N:N,0),0)</f>
        <v>-56600295.735243544</v>
      </c>
      <c r="S1127" s="25">
        <f t="shared" ca="1" si="1047"/>
        <v>-85607715.216232449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-29136714.340346724</v>
      </c>
      <c r="R1128" s="25">
        <f t="array" aca="1" ref="R1128" ca="1">INDEX('Lorri 401b'!L:L,MATCH('Retirement Calculator'!A1128,'Lorri 401b'!N:N,0),0)</f>
        <v>-56857875.834752947</v>
      </c>
      <c r="S1128" s="25">
        <f t="shared" ca="1" si="1047"/>
        <v>-85994590.175099671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-29266547.928285196</v>
      </c>
      <c r="R1129" s="25">
        <f t="array" aca="1" ref="R1129" ca="1">INDEX('Lorri 401b'!L:L,MATCH('Retirement Calculator'!A1129,'Lorri 401b'!N:N,0),0)</f>
        <v>-57116529.184676975</v>
      </c>
      <c r="S1129" s="25">
        <f t="shared" ca="1" si="1047"/>
        <v>-86383077.112962171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-29396922.489506744</v>
      </c>
      <c r="R1130" s="25">
        <f t="array" aca="1" ref="R1130" ca="1">INDEX('Lorri 401b'!L:L,MATCH('Retirement Calculator'!A1130,'Lorri 401b'!N:N,0),0)</f>
        <v>-57376260.256892353</v>
      </c>
      <c r="S1130" s="25">
        <f t="shared" ca="1" si="1047"/>
        <v>-86773182.746399105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-29527840.278066713</v>
      </c>
      <c r="R1131" s="25">
        <f t="array" aca="1" ref="R1131" ca="1">INDEX('Lorri 401b'!L:L,MATCH('Retirement Calculator'!A1131,'Lorri 401b'!N:N,0),0)</f>
        <v>-57637073.541908629</v>
      </c>
      <c r="S1131" s="25">
        <f t="shared" ca="1" si="1047"/>
        <v>-87164913.819975346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-29659303.557412352</v>
      </c>
      <c r="R1132" s="25">
        <f t="array" aca="1" ref="R1132" ca="1">INDEX('Lorri 401b'!L:L,MATCH('Retirement Calculator'!A1132,'Lorri 401b'!N:N,0),0)</f>
        <v>-57898973.548945807</v>
      </c>
      <c r="S1132" s="25">
        <f t="shared" ca="1" si="1047"/>
        <v>-87558277.106358156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-29791314.600421932</v>
      </c>
      <c r="R1133" s="25">
        <f t="array" aca="1" ref="R1133" ca="1">INDEX('Lorri 401b'!L:L,MATCH('Retirement Calculator'!A1133,'Lorri 401b'!N:N,0),0)</f>
        <v>-58161964.806012303</v>
      </c>
      <c r="S1133" s="25">
        <f t="shared" ca="1" si="1047"/>
        <v>-87953279.406434238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-29923875.68944405</v>
      </c>
      <c r="R1134" s="25">
        <f t="array" aca="1" ref="R1134" ca="1">INDEX('Lorri 401b'!L:L,MATCH('Retirement Calculator'!A1134,'Lorri 401b'!N:N,0),0)</f>
        <v>-58426051.859983243</v>
      </c>
      <c r="S1134" s="25">
        <f t="shared" ca="1" si="1047"/>
        <v>-88349927.549427301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-30056989.116337094</v>
      </c>
      <c r="R1135" s="25">
        <f t="array" aca="1" ref="R1135" ca="1">INDEX('Lorri 401b'!L:L,MATCH('Retirement Calculator'!A1135,'Lorri 401b'!N:N,0),0)</f>
        <v>-58691239.276679061</v>
      </c>
      <c r="S1135" s="25">
        <f t="shared" ca="1" si="1047"/>
        <v>-88748228.39301616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-30190657.18250886</v>
      </c>
      <c r="R1136" s="25">
        <f t="array" aca="1" ref="R1136" ca="1">INDEX('Lorri 401b'!L:L,MATCH('Retirement Calculator'!A1136,'Lorri 401b'!N:N,0),0)</f>
        <v>-58957531.640944444</v>
      </c>
      <c r="S1136" s="25">
        <f t="shared" ca="1" si="1047"/>
        <v>-89148188.823453307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-30324882.198956341</v>
      </c>
      <c r="R1137" s="25">
        <f t="array" aca="1" ref="R1137" ca="1">INDEX('Lorri 401b'!L:L,MATCH('Retirement Calculator'!A1137,'Lorri 401b'!N:N,0),0)</f>
        <v>-59224933.556727603</v>
      </c>
      <c r="S1137" s="25">
        <f t="shared" ca="1" si="1047"/>
        <v>-89549815.755683944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-30459666.486305684</v>
      </c>
      <c r="R1138" s="25">
        <f t="array" aca="1" ref="R1138" ca="1">INDEX('Lorri 401b'!L:L,MATCH('Retirement Calculator'!A1138,'Lorri 401b'!N:N,0),0)</f>
        <v>-59493449.64715986</v>
      </c>
      <c r="S1138" s="25">
        <f t="shared" ca="1" si="1047"/>
        <v>-89953116.133465543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-30595012.374852318</v>
      </c>
      <c r="R1139" s="25">
        <f t="array" aca="1" ref="R1139" ca="1">INDEX('Lorri 401b'!L:L,MATCH('Retirement Calculator'!A1139,'Lorri 401b'!N:N,0),0)</f>
        <v>-59763084.554635577</v>
      </c>
      <c r="S1139" s="25">
        <f t="shared" ca="1" si="1047"/>
        <v>-90358096.929487899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-30730922.204601228</v>
      </c>
      <c r="R1140" s="25">
        <f t="array" aca="1" ref="R1140" ca="1">INDEX('Lorri 401b'!L:L,MATCH('Retirement Calculator'!A1140,'Lorri 401b'!N:N,0),0)</f>
        <v>-60033842.940892443</v>
      </c>
      <c r="S1140" s="25">
        <f t="shared" ca="1" si="1047"/>
        <v>-90764765.145493671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-30867398.325307425</v>
      </c>
      <c r="R1141" s="25">
        <f t="array" aca="1" ref="R1141" ca="1">INDEX('Lorri 401b'!L:L,MATCH('Retirement Calculator'!A1141,'Lorri 401b'!N:N,0),0)</f>
        <v>-60305729.487092048</v>
      </c>
      <c r="S1141" s="25">
        <f t="shared" ca="1" si="1047"/>
        <v>-91173127.812399477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-31004443.096516564</v>
      </c>
      <c r="R1142" s="25">
        <f t="array" aca="1" ref="R1142" ca="1">INDEX('Lorri 401b'!L:L,MATCH('Retirement Calculator'!A1142,'Lorri 401b'!N:N,0),0)</f>
        <v>-60578748.893900819</v>
      </c>
      <c r="S1142" s="25">
        <f t="shared" ca="1" si="1047"/>
        <v>-91583191.990417391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-31142058.887605742</v>
      </c>
      <c r="R1143" s="25">
        <f t="array" aca="1" ref="R1143" ca="1">INDEX('Lorri 401b'!L:L,MATCH('Retirement Calculator'!A1143,'Lorri 401b'!N:N,0),0)</f>
        <v>-60852905.881571293</v>
      </c>
      <c r="S1143" s="25">
        <f t="shared" ca="1" si="1047"/>
        <v>-91994964.769177034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-31280248.077824458</v>
      </c>
      <c r="R1144" s="25">
        <f t="array" aca="1" ref="R1144" ca="1">INDEX('Lorri 401b'!L:L,MATCH('Retirement Calculator'!A1144,'Lorri 401b'!N:N,0),0)</f>
        <v>-61128205.190023728</v>
      </c>
      <c r="S1144" s="25">
        <f t="shared" ca="1" si="1047"/>
        <v>-92408453.267848194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-31419013.056335755</v>
      </c>
      <c r="R1145" s="25">
        <f t="array" aca="1" ref="R1145" ca="1">INDEX('Lorri 401b'!L:L,MATCH('Retirement Calculator'!A1145,'Lorri 401b'!N:N,0),0)</f>
        <v>-61404651.578928046</v>
      </c>
      <c r="S1145" s="25">
        <f t="shared" ca="1" si="1047"/>
        <v>-92823664.635263801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-31558356.222257514</v>
      </c>
      <c r="R1146" s="25">
        <f t="array" aca="1" ref="R1146" ca="1">INDEX('Lorri 401b'!L:L,MATCH('Retirement Calculator'!A1146,'Lorri 401b'!N:N,0),0)</f>
        <v>-61682249.827786133</v>
      </c>
      <c r="S1146" s="25">
        <f t="shared" ca="1" si="1047"/>
        <v>-93240606.050043643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-31698279.984703947</v>
      </c>
      <c r="R1147" s="25">
        <f t="array" aca="1" ref="R1147" ca="1">INDEX('Lorri 401b'!L:L,MATCH('Retirement Calculator'!A1147,'Lorri 401b'!N:N,0),0)</f>
        <v>-61961004.736014463</v>
      </c>
      <c r="S1147" s="25">
        <f t="shared" ca="1" si="1047"/>
        <v>-93659284.720718414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-31838786.76282724</v>
      </c>
      <c r="R1148" s="25">
        <f t="array" aca="1" ref="R1148" ca="1">INDEX('Lorri 401b'!L:L,MATCH('Retirement Calculator'!A1148,'Lorri 401b'!N:N,0),0)</f>
        <v>-62240921.123027079</v>
      </c>
      <c r="S1148" s="25">
        <f t="shared" ca="1" si="1047"/>
        <v>-94079707.885854319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-31979878.985859379</v>
      </c>
      <c r="R1149" s="25">
        <f t="array" aca="1" ref="R1149" ca="1">INDEX('Lorri 401b'!L:L,MATCH('Retirement Calculator'!A1149,'Lorri 401b'!N:N,0),0)</f>
        <v>-62522003.828318916</v>
      </c>
      <c r="S1149" s="25">
        <f t="shared" ca="1" si="1047"/>
        <v>-94501882.814178288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-32121559.093154151</v>
      </c>
      <c r="R1150" s="25">
        <f t="array" aca="1" ref="R1150" ca="1">INDEX('Lorri 401b'!L:L,MATCH('Retirement Calculator'!A1150,'Lorri 401b'!N:N,0),0)</f>
        <v>-62804257.711549468</v>
      </c>
      <c r="S1150" s="25">
        <f t="shared" ca="1" si="1047"/>
        <v>-94925816.804703623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-32263829.53422932</v>
      </c>
      <c r="R1151" s="25">
        <f t="array" aca="1" ref="R1151" ca="1">INDEX('Lorri 401b'!L:L,MATCH('Retirement Calculator'!A1151,'Lorri 401b'!N:N,0),0)</f>
        <v>-63087687.652626812</v>
      </c>
      <c r="S1151" s="25">
        <f t="shared" ca="1" si="1047"/>
        <v>-95351517.186856136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-32406692.768808968</v>
      </c>
      <c r="R1152" s="25">
        <f t="array" aca="1" ref="R1152" ca="1">INDEX('Lorri 401b'!L:L,MATCH('Retirement Calculator'!A1152,'Lorri 401b'!N:N,0),0)</f>
        <v>-63372298.551791981</v>
      </c>
      <c r="S1152" s="25">
        <f t="shared" ca="1" si="1047"/>
        <v>-95778991.320600957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-32550151.266866032</v>
      </c>
      <c r="R1153" s="25">
        <f t="array" aca="1" ref="R1153" ca="1">INDEX('Lorri 401b'!L:L,MATCH('Retirement Calculator'!A1153,'Lorri 401b'!N:N,0),0)</f>
        <v>-63658095.329703666</v>
      </c>
      <c r="S1153" s="25">
        <f t="shared" ca="1" si="1047"/>
        <v>-96208246.596569702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-32694207.508664999</v>
      </c>
      <c r="R1154" s="25">
        <f t="array" aca="1" ref="R1154" ca="1">INDEX('Lorri 401b'!L:L,MATCH('Retirement Calculator'!A1154,'Lorri 401b'!N:N,0),0)</f>
        <v>-63945082.927523322</v>
      </c>
      <c r="S1154" s="25">
        <f t="shared" ca="1" si="1047"/>
        <v>-96639290.436188325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-32838863.984804798</v>
      </c>
      <c r="R1155" s="25">
        <f t="array" aca="1" ref="R1155" ca="1">INDEX('Lorri 401b'!L:L,MATCH('Retirement Calculator'!A1155,'Lorri 401b'!N:N,0),0)</f>
        <v>-64233266.307000555</v>
      </c>
      <c r="S1155" s="25">
        <f t="shared" ca="1" si="1047"/>
        <v>-97072130.291805357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-32984123.196261846</v>
      </c>
      <c r="R1156" s="25">
        <f t="array" aca="1" ref="R1156" ca="1">INDEX('Lorri 401b'!L:L,MATCH('Retirement Calculator'!A1156,'Lorri 401b'!N:N,0),0)</f>
        <v>-64522650.450558946</v>
      </c>
      <c r="S1156" s="25">
        <f t="shared" ca="1" si="1047"/>
        <v>-97506773.646820784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-33129987.654433295</v>
      </c>
      <c r="R1157" s="25">
        <f t="array" aca="1" ref="R1157" ca="1">INDEX('Lorri 401b'!L:L,MATCH('Retirement Calculator'!A1157,'Lorri 401b'!N:N,0),0)</f>
        <v>-64813240.361382164</v>
      </c>
      <c r="S1157" s="25">
        <f t="shared" ca="1" si="1047"/>
        <v>-97943228.015815467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-33276459.881180461</v>
      </c>
      <c r="R1158" s="25">
        <f t="array" aca="1" ref="R1158" ca="1">INDEX('Lorri 401b'!L:L,MATCH('Retirement Calculator'!A1158,'Lorri 401b'!N:N,0),0)</f>
        <v>-65105041.063500479</v>
      </c>
      <c r="S1158" s="25">
        <f t="shared" ca="1" si="1047"/>
        <v>-98381500.944680944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-33423542.408872407</v>
      </c>
      <c r="R1159" s="25">
        <f t="array" aca="1" ref="R1159" ca="1">INDEX('Lorri 401b'!L:L,MATCH('Retirement Calculator'!A1159,'Lorri 401b'!N:N,0),0)</f>
        <v>-65398057.601877622</v>
      </c>
      <c r="S1159" s="25">
        <f t="shared" ca="1" si="1047"/>
        <v>-98821600.010750026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-33571237.780429736</v>
      </c>
      <c r="R1160" s="25">
        <f t="array" aca="1" ref="R1160" ca="1">INDEX('Lorri 401b'!L:L,MATCH('Retirement Calculator'!A1160,'Lorri 401b'!N:N,0),0)</f>
        <v>-65692295.042498</v>
      </c>
      <c r="S1160" s="25">
        <f t="shared" ca="1" si="1047"/>
        <v>-99263532.822927743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-33719548.549368553</v>
      </c>
      <c r="R1161" s="25">
        <f t="array" aca="1" ref="R1161" ca="1">INDEX('Lorri 401b'!L:L,MATCH('Retirement Calculator'!A1161,'Lorri 401b'!N:N,0),0)</f>
        <v>-65987758.472454295</v>
      </c>
      <c r="S1161" s="25">
        <f t="shared" ca="1" si="1047"/>
        <v>-99707307.02182284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-33868477.279844619</v>
      </c>
      <c r="R1162" s="25">
        <f t="array" aca="1" ref="R1162" ca="1">INDEX('Lorri 401b'!L:L,MATCH('Retirement Calculator'!A1162,'Lorri 401b'!N:N,0),0)</f>
        <v>-66284453.000035413</v>
      </c>
      <c r="S1162" s="25">
        <f t="shared" ca="1" si="1047"/>
        <v>-100152930.27988003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-34018026.546697669</v>
      </c>
      <c r="R1163" s="25">
        <f t="array" aca="1" ref="R1163" ca="1">INDEX('Lorri 401b'!L:L,MATCH('Retirement Calculator'!A1163,'Lorri 401b'!N:N,0),0)</f>
        <v>-66582383.754814781</v>
      </c>
      <c r="S1163" s="25">
        <f t="shared" ca="1" si="1047"/>
        <v>-100600410.30151245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-34168198.935495935</v>
      </c>
      <c r="R1164" s="25">
        <f t="array" aca="1" ref="R1164" ca="1">INDEX('Lorri 401b'!L:L,MATCH('Retirement Calculator'!A1164,'Lorri 401b'!N:N,0),0)</f>
        <v>-66881555.887739062</v>
      </c>
      <c r="S1164" s="25">
        <f t="shared" ca="1" si="1047"/>
        <v>-101049754.82323501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-34318997.042580865</v>
      </c>
      <c r="R1165" s="25">
        <f t="array" aca="1" ref="R1165" ca="1">INDEX('Lorri 401b'!L:L,MATCH('Retirement Calculator'!A1165,'Lorri 401b'!N:N,0),0)</f>
        <v>-67181974.571217194</v>
      </c>
      <c r="S1165" s="25">
        <f t="shared" ca="1" si="1047"/>
        <v>-101500971.61379805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-34470423.475111984</v>
      </c>
      <c r="R1166" s="25">
        <f t="array" aca="1" ref="R1166" ca="1">INDEX('Lorri 401b'!L:L,MATCH('Retirement Calculator'!A1166,'Lorri 401b'!N:N,0),0)</f>
        <v>-67483644.999209821</v>
      </c>
      <c r="S1166" s="25">
        <f t="shared" ca="1" si="1047"/>
        <v>-101954068.47432181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-34622480.851111978</v>
      </c>
      <c r="R1167" s="25">
        <f t="array" aca="1" ref="R1167" ca="1">INDEX('Lorri 401b'!L:L,MATCH('Retirement Calculator'!A1167,'Lorri 401b'!N:N,0),0)</f>
        <v>-67786572.387319088</v>
      </c>
      <c r="S1167" s="25">
        <f t="shared" ca="1" si="1047"/>
        <v>-102409053.23843107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-34775171.799511977</v>
      </c>
      <c r="R1168" s="25">
        <f t="array" aca="1" ref="R1168" ca="1">INDEX('Lorri 401b'!L:L,MATCH('Retirement Calculator'!A1168,'Lorri 401b'!N:N,0),0)</f>
        <v>-68090761.972878814</v>
      </c>
      <c r="S1168" s="25">
        <f t="shared" ca="1" si="1047"/>
        <v>-102865933.77239078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-34928498.960196972</v>
      </c>
      <c r="R1169" s="25">
        <f t="array" aca="1" ref="R1169" ca="1">INDEX('Lorri 401b'!L:L,MATCH('Retirement Calculator'!A1169,'Lorri 401b'!N:N,0),0)</f>
        <v>-68396219.015045032</v>
      </c>
      <c r="S1169" s="25">
        <f t="shared" ca="1" si="1047"/>
        <v>-103324717.975242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-35082464.984051488</v>
      </c>
      <c r="R1170" s="25">
        <f t="array" aca="1" ref="R1170" ca="1">INDEX('Lorri 401b'!L:L,MATCH('Retirement Calculator'!A1170,'Lorri 401b'!N:N,0),0)</f>
        <v>-68702948.794886947</v>
      </c>
      <c r="S1170" s="25">
        <f t="shared" ca="1" si="1047"/>
        <v>-103785413.77893844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-35237072.533005401</v>
      </c>
      <c r="R1171" s="25">
        <f t="array" aca="1" ref="R1171" ca="1">INDEX('Lorri 401b'!L:L,MATCH('Retirement Calculator'!A1171,'Lorri 401b'!N:N,0),0)</f>
        <v>-69010956.615478203</v>
      </c>
      <c r="S1171" s="25">
        <f t="shared" ca="1" si="1047"/>
        <v>-104248029.1484836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16.104109589041094</v>
      </c>
      <c r="R1" s="400"/>
      <c r="S1" s="400"/>
      <c r="T1" s="400"/>
      <c r="U1" s="400"/>
      <c r="V1" s="401">
        <f ca="1">(TODAY()-B16)/365</f>
        <v>16.600000000000001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18.854794520547944</v>
      </c>
      <c r="B2" s="338">
        <v>39356</v>
      </c>
      <c r="C2" s="338">
        <f ca="1">TODAY()</f>
        <v>46238</v>
      </c>
      <c r="D2" s="399">
        <f>-(SUM(D7:D82))</f>
        <v>-447933.84000000008</v>
      </c>
      <c r="E2" s="399">
        <f>(H83+L83+Q83+V83)*-1</f>
        <v>1111264.99</v>
      </c>
      <c r="F2" s="285">
        <f ca="1">D4</f>
        <v>0.11284924149513245</v>
      </c>
      <c r="G2" s="402">
        <f ca="1">(72/(F2*100))</f>
        <v>6.3801935259888829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0.11284924149513245</v>
      </c>
      <c r="E4" s="400"/>
      <c r="F4" s="296"/>
      <c r="G4" s="296"/>
      <c r="H4" s="296"/>
      <c r="I4" s="400"/>
      <c r="J4" s="296">
        <f ca="1">XIRR(H8:H83,B8:B83)</f>
        <v>0.11462458968162537</v>
      </c>
      <c r="K4" s="296"/>
      <c r="L4" s="296"/>
      <c r="M4" s="296"/>
      <c r="N4" s="400"/>
      <c r="O4" s="296">
        <f ca="1">XIRR(L7:L83,B7:B83)</f>
        <v>0.11160120368003845</v>
      </c>
      <c r="P4" s="296"/>
      <c r="Q4" s="296"/>
      <c r="R4" s="400"/>
      <c r="S4" s="400"/>
      <c r="T4" s="296">
        <f ca="1">XIRR(Q18:Q83,B18:B83)</f>
        <v>0.11158178448677064</v>
      </c>
      <c r="U4" s="296"/>
      <c r="V4" s="296"/>
      <c r="W4" s="296"/>
      <c r="X4" s="400"/>
      <c r="Y4" s="296">
        <f ca="1">XIRR(V16:V83,B16:B83)</f>
        <v>0.11156721711158754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46235</v>
      </c>
      <c r="D82" s="399">
        <f t="shared" si="0"/>
        <v>3477.7699999999995</v>
      </c>
      <c r="E82" s="341">
        <f t="shared" si="87"/>
        <v>-15505.070000000002</v>
      </c>
      <c r="F82" s="341">
        <f t="shared" si="87"/>
        <v>1111264.99</v>
      </c>
      <c r="G82" s="285">
        <f t="shared" si="4"/>
        <v>-1.3781786156309416E-2</v>
      </c>
      <c r="H82" s="408">
        <v>801.92</v>
      </c>
      <c r="I82" s="408">
        <v>-5734.88</v>
      </c>
      <c r="J82" s="408">
        <f t="shared" si="9"/>
        <v>435661.64999999997</v>
      </c>
      <c r="K82" s="412">
        <f t="shared" si="5"/>
        <v>-1.3004393672253896E-2</v>
      </c>
      <c r="L82" s="409">
        <v>458.13</v>
      </c>
      <c r="M82" s="409"/>
      <c r="N82" s="409">
        <v>-3639.59</v>
      </c>
      <c r="O82" s="409">
        <f t="shared" si="82"/>
        <v>139963.02999999997</v>
      </c>
      <c r="P82" s="413">
        <f t="shared" si="7"/>
        <v>-2.5385364825472878E-2</v>
      </c>
      <c r="Q82" s="408">
        <v>1478.48</v>
      </c>
      <c r="R82" s="408">
        <v>-4.75</v>
      </c>
      <c r="S82" s="408">
        <v>-4917.18</v>
      </c>
      <c r="T82" s="408">
        <f t="shared" si="21"/>
        <v>409940.73999999993</v>
      </c>
      <c r="U82" s="412">
        <f t="shared" si="22"/>
        <v>-1.1873706348853532E-2</v>
      </c>
      <c r="V82" s="409">
        <v>739.24</v>
      </c>
      <c r="W82" s="409">
        <v>-4.75</v>
      </c>
      <c r="X82" s="409">
        <v>-1213.42</v>
      </c>
      <c r="Y82" s="409">
        <f t="shared" si="17"/>
        <v>125699.57000000007</v>
      </c>
      <c r="Z82" s="413">
        <f t="shared" si="18"/>
        <v>-9.5886055043725629E-3</v>
      </c>
    </row>
    <row r="83" spans="1:26" ht="11.25" customHeight="1" x14ac:dyDescent="0.3">
      <c r="A83" s="424"/>
      <c r="B83" s="411">
        <f ca="1">TODAY()</f>
        <v>46238</v>
      </c>
      <c r="C83" s="425"/>
      <c r="D83" s="426">
        <f>-F82</f>
        <v>-1111264.99</v>
      </c>
      <c r="E83" s="426"/>
      <c r="F83" s="426"/>
      <c r="G83" s="426"/>
      <c r="H83" s="426">
        <f>-J82</f>
        <v>-435661.64999999997</v>
      </c>
      <c r="I83" s="427"/>
      <c r="J83" s="426"/>
      <c r="K83" s="426"/>
      <c r="L83" s="426">
        <f>-O82</f>
        <v>-139963.02999999997</v>
      </c>
      <c r="M83" s="426"/>
      <c r="N83" s="427"/>
      <c r="O83" s="426"/>
      <c r="P83" s="426"/>
      <c r="Q83" s="426">
        <f>-T82</f>
        <v>-409940.73999999993</v>
      </c>
      <c r="R83" s="426"/>
      <c r="S83" s="426"/>
      <c r="T83" s="426"/>
      <c r="U83" s="426"/>
      <c r="V83" s="426">
        <f>-Y82</f>
        <v>-125699.57000000007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-5.9519482595506448E-2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2.1168417328498296E-2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46238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13.826146475017111</v>
      </c>
      <c r="D3" s="429" t="s">
        <v>633</v>
      </c>
      <c r="E3" s="441">
        <f ca="1">'TSP-401K'!J4</f>
        <v>0.11462458968162537</v>
      </c>
      <c r="F3" s="429" t="s">
        <v>633</v>
      </c>
      <c r="G3" s="441">
        <f ca="1">'TSP-401K'!O4</f>
        <v>0.11160120368003845</v>
      </c>
      <c r="H3" s="429" t="s">
        <v>633</v>
      </c>
      <c r="I3" s="441">
        <f ca="1">'TSP-401K'!T4</f>
        <v>0.11158178448677064</v>
      </c>
      <c r="J3" s="429" t="s">
        <v>633</v>
      </c>
      <c r="K3" s="441">
        <f ca="1">'TSP-401K'!Y4</f>
        <v>0.11156721711158754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13.826146475017111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1111264.99</v>
      </c>
      <c r="D6" s="429" t="s">
        <v>637</v>
      </c>
      <c r="E6" s="445">
        <f>'TSP-401K'!H83*-1</f>
        <v>435661.64999999997</v>
      </c>
      <c r="F6" s="429" t="s">
        <v>637</v>
      </c>
      <c r="G6" s="445">
        <f>'TSP-401K'!L83*-1</f>
        <v>139963.02999999997</v>
      </c>
      <c r="H6" s="429" t="s">
        <v>637</v>
      </c>
      <c r="I6" s="445">
        <f>'TSP-401K'!Q83*-1</f>
        <v>409940.73999999993</v>
      </c>
      <c r="J6" s="429" t="s">
        <v>637</v>
      </c>
      <c r="K6" s="445">
        <f>'TSP-401K'!V83*-1</f>
        <v>125699.57000000007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6573123.0294512985</v>
      </c>
      <c r="D8" s="429" t="s">
        <v>639</v>
      </c>
      <c r="E8" s="445">
        <f ca="1">FV(E3/26,C3*26,-(E2*0.1)/26,-E6,1)</f>
        <v>2470680.3675741339</v>
      </c>
      <c r="F8" s="429" t="s">
        <v>639</v>
      </c>
      <c r="G8" s="445">
        <f ca="1">FV(G3/12,12*C3,-(G2*0.1)/12,-G6,1)</f>
        <v>709531.70166475174</v>
      </c>
      <c r="H8" s="429" t="s">
        <v>639</v>
      </c>
      <c r="I8" s="445">
        <f ca="1">FV(I3/24,C5*24,-(I2*0.1)/24,-I6,1)</f>
        <v>2489070.0932108872</v>
      </c>
      <c r="J8" s="429" t="s">
        <v>639</v>
      </c>
      <c r="K8" s="445">
        <f ca="1">FV(K3/24,C5*24,-(K2*0.055)/24,-K6,1)</f>
        <v>903840.86700152513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3180212.0692388858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38.416666666666664</v>
      </c>
      <c r="C4" s="463">
        <f ca="1">(SUMIFS(H:H,I:I,"&gt;0",L:L,"&lt;0"))</f>
        <v>461</v>
      </c>
      <c r="D4" s="456">
        <f t="array" aca="1" ref="D4" ca="1">INDEX(N:N,MATCH(C4,H:H,0),0)</f>
        <v>65289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3180212.0692388858</v>
      </c>
      <c r="C8" s="447">
        <f t="shared" ref="C8:C136" si="0">SUMIF(G:G,A8,J:J)</f>
        <v>398963.19893278764</v>
      </c>
      <c r="D8" s="447">
        <f ca="1">SUMIF(G:G,1,K:K)</f>
        <v>151733.61901053454</v>
      </c>
      <c r="E8" s="447">
        <f t="shared" ref="E8:E136" ca="1" si="1">B8-C8+D8</f>
        <v>2932982.4893166325</v>
      </c>
      <c r="F8" s="431"/>
      <c r="G8" s="459">
        <v>1</v>
      </c>
      <c r="H8" s="459">
        <v>1</v>
      </c>
      <c r="I8" s="444">
        <f ca="1">B1</f>
        <v>3180212.0692388858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13112.354733310362</v>
      </c>
      <c r="L8" s="444">
        <f t="shared" ref="L8:L262" ca="1" si="3">I8-J8+K8</f>
        <v>3160077.4907277972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2932982.4893166325</v>
      </c>
      <c r="C9" s="447">
        <f t="shared" si="0"/>
        <v>398963.19893278764</v>
      </c>
      <c r="D9" s="447">
        <f ca="1">SUMIF(G:G,2,K:K)</f>
        <v>139084.88448920849</v>
      </c>
      <c r="E9" s="447">
        <f t="shared" ca="1" si="1"/>
        <v>2673104.1748730531</v>
      </c>
      <c r="F9" s="431"/>
      <c r="G9" s="459">
        <v>1</v>
      </c>
      <c r="H9" s="459">
        <v>2</v>
      </c>
      <c r="I9" s="444">
        <f t="shared" ref="I9:I263" ca="1" si="5">L8</f>
        <v>3160077.4907277972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13028.460656180827</v>
      </c>
      <c r="L9" s="444">
        <f t="shared" ca="1" si="3"/>
        <v>3139859.0181395793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2673104.1748730531</v>
      </c>
      <c r="C10" s="447">
        <f t="shared" si="0"/>
        <v>398963.19893278764</v>
      </c>
      <c r="D10" s="447">
        <f ca="1">SUMIF(G:G,3,K:K)</f>
        <v>125789.01670396928</v>
      </c>
      <c r="E10" s="447">
        <f t="shared" ca="1" si="1"/>
        <v>2399929.992644235</v>
      </c>
      <c r="F10" s="431"/>
      <c r="G10" s="459">
        <v>1</v>
      </c>
      <c r="H10" s="459">
        <v>3</v>
      </c>
      <c r="I10" s="444">
        <f t="shared" ca="1" si="5"/>
        <v>3139859.0181395793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12944.217020396585</v>
      </c>
      <c r="L10" s="444">
        <f t="shared" ca="1" si="3"/>
        <v>3119556.3019155771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2399929.992644235</v>
      </c>
      <c r="C11" s="447">
        <f t="shared" si="0"/>
        <v>394307.19893278764</v>
      </c>
      <c r="D11" s="447">
        <f ca="1">SUMIF(G:G,4,K:K)</f>
        <v>111881.28058624803</v>
      </c>
      <c r="E11" s="447">
        <f t="shared" ca="1" si="1"/>
        <v>2117504.0742976954</v>
      </c>
      <c r="F11" s="431"/>
      <c r="G11" s="459">
        <v>1</v>
      </c>
      <c r="H11" s="459">
        <v>4</v>
      </c>
      <c r="I11" s="444">
        <f t="shared" ca="1" si="5"/>
        <v>3119556.3019155771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12859.622369463243</v>
      </c>
      <c r="L11" s="444">
        <f t="shared" ca="1" si="3"/>
        <v>3099168.9910406414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2117504.0742976954</v>
      </c>
      <c r="C12" s="447">
        <f t="shared" si="0"/>
        <v>389651.19893278764</v>
      </c>
      <c r="D12" s="447">
        <f ca="1">SUMIF(G:G,5,K:K)</f>
        <v>97619.554589502499</v>
      </c>
      <c r="E12" s="447">
        <f t="shared" ca="1" si="1"/>
        <v>1825472.4299544103</v>
      </c>
      <c r="F12" s="431"/>
      <c r="G12" s="459">
        <v>1</v>
      </c>
      <c r="H12" s="459">
        <v>5</v>
      </c>
      <c r="I12" s="444">
        <f t="shared" ca="1" si="5"/>
        <v>3099168.9910406414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12774.675240817678</v>
      </c>
      <c r="L12" s="444">
        <f t="shared" ca="1" si="3"/>
        <v>3078696.7330370601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1825472.4299544103</v>
      </c>
      <c r="C13" s="447">
        <f t="shared" si="0"/>
        <v>272655.17935989378</v>
      </c>
      <c r="D13" s="447">
        <f ca="1">SUMIF(G:G,6,K:K)</f>
        <v>84149.261823726149</v>
      </c>
      <c r="E13" s="447">
        <f t="shared" ca="1" si="1"/>
        <v>1636966.5124182426</v>
      </c>
      <c r="F13" s="431"/>
      <c r="G13" s="459">
        <v>1</v>
      </c>
      <c r="H13" s="459">
        <v>6</v>
      </c>
      <c r="I13" s="444">
        <f t="shared" ca="1" si="5"/>
        <v>3078696.7330370601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12689.374165802756</v>
      </c>
      <c r="L13" s="444">
        <f t="shared" ca="1" si="3"/>
        <v>3058139.1739584641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1636966.5124182426</v>
      </c>
      <c r="C14" s="447">
        <f t="shared" si="0"/>
        <v>108860.75195784221</v>
      </c>
      <c r="D14" s="447">
        <f ca="1">SUMIF(G:G,7,K:K)</f>
        <v>80756.485112502429</v>
      </c>
      <c r="E14" s="447">
        <f t="shared" ca="1" si="1"/>
        <v>1608862.245572903</v>
      </c>
      <c r="F14" s="431"/>
      <c r="G14" s="459">
        <v>1</v>
      </c>
      <c r="H14" s="459">
        <v>7</v>
      </c>
      <c r="I14" s="444">
        <f t="shared" ca="1" si="5"/>
        <v>3058139.1739584641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12603.717669641939</v>
      </c>
      <c r="L14" s="444">
        <f t="shared" ca="1" si="3"/>
        <v>3037495.9583837073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1608862.245572903</v>
      </c>
      <c r="C15" s="447">
        <f t="shared" si="0"/>
        <v>108860.75195784221</v>
      </c>
      <c r="D15" s="447">
        <f ca="1">SUMIF(G:G,8,K:K)</f>
        <v>79318.617482120142</v>
      </c>
      <c r="E15" s="447">
        <f t="shared" ca="1" si="1"/>
        <v>1579320.111097181</v>
      </c>
      <c r="F15" s="431"/>
      <c r="G15" s="459">
        <v>1</v>
      </c>
      <c r="H15" s="459">
        <v>8</v>
      </c>
      <c r="I15" s="444">
        <f t="shared" ca="1" si="5"/>
        <v>3037495.9583837073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12517.704271413786</v>
      </c>
      <c r="L15" s="444">
        <f t="shared" ca="1" si="3"/>
        <v>3016766.7294107224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1579320.111097181</v>
      </c>
      <c r="C16" s="447">
        <f t="shared" si="0"/>
        <v>101423.65635784219</v>
      </c>
      <c r="D16" s="447">
        <f ca="1">SUMIF(G:G,9,K:K)</f>
        <v>77995.719901204153</v>
      </c>
      <c r="E16" s="447">
        <f t="shared" ca="1" si="1"/>
        <v>1555892.1746405428</v>
      </c>
      <c r="F16" s="431"/>
      <c r="G16" s="459">
        <v>1</v>
      </c>
      <c r="H16" s="459">
        <v>9</v>
      </c>
      <c r="I16" s="444">
        <f t="shared" ca="1" si="5"/>
        <v>3016766.7294107224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12431.332484026349</v>
      </c>
      <c r="L16" s="444">
        <f t="shared" ca="1" si="3"/>
        <v>2995951.12865035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1555892.1746405428</v>
      </c>
      <c r="C17" s="447">
        <f t="shared" si="0"/>
        <v>100747.55675784221</v>
      </c>
      <c r="D17" s="447">
        <f ca="1">SUMIF(G:G,10,K:K)</f>
        <v>76831.692747322973</v>
      </c>
      <c r="E17" s="447">
        <f t="shared" ca="1" si="1"/>
        <v>1531976.3106300237</v>
      </c>
      <c r="F17" s="431"/>
      <c r="G17" s="459">
        <v>1</v>
      </c>
      <c r="H17" s="459">
        <v>10</v>
      </c>
      <c r="I17" s="444">
        <f t="shared" ca="1" si="5"/>
        <v>2995951.12865035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12344.600814191463</v>
      </c>
      <c r="L17" s="444">
        <f t="shared" ca="1" si="3"/>
        <v>2975048.7962201429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1531976.3106300237</v>
      </c>
      <c r="C18" s="447">
        <f t="shared" si="0"/>
        <v>100747.55675784221</v>
      </c>
      <c r="D18" s="447">
        <f ca="1">SUMIF(G:G,11,K:K)</f>
        <v>75608.111755063379</v>
      </c>
      <c r="E18" s="447">
        <f t="shared" ca="1" si="1"/>
        <v>1506836.8656272448</v>
      </c>
      <c r="F18" s="431"/>
      <c r="G18" s="459">
        <v>1</v>
      </c>
      <c r="H18" s="459">
        <v>11</v>
      </c>
      <c r="I18" s="444">
        <f t="shared" ca="1" si="5"/>
        <v>2975048.7962201429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12257.507762398933</v>
      </c>
      <c r="L18" s="444">
        <f t="shared" ca="1" si="3"/>
        <v>2954059.3707381431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1506836.8656272448</v>
      </c>
      <c r="C19" s="447">
        <f t="shared" si="0"/>
        <v>100747.55675784221</v>
      </c>
      <c r="D19" s="447">
        <f ca="1">SUMIF(G:G,12,K:K)</f>
        <v>74321.930037027734</v>
      </c>
      <c r="E19" s="447">
        <f t="shared" ca="1" si="1"/>
        <v>1480411.2389064303</v>
      </c>
      <c r="F19" s="431"/>
      <c r="G19" s="459">
        <v>1</v>
      </c>
      <c r="H19" s="459">
        <v>12</v>
      </c>
      <c r="I19" s="444">
        <f t="shared" ca="1" si="5"/>
        <v>2954059.3707381431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12170.0518228906</v>
      </c>
      <c r="L19" s="444">
        <f t="shared" ca="1" si="3"/>
        <v>2932982.4893166348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1480411.2389064303</v>
      </c>
      <c r="C20" s="447">
        <f t="shared" si="0"/>
        <v>100747.55675784221</v>
      </c>
      <c r="D20" s="447">
        <f ca="1">SUMIF(G:G,13,K:K)</f>
        <v>72969.944821276629</v>
      </c>
      <c r="E20" s="447">
        <f t="shared" ca="1" si="1"/>
        <v>1452633.6269698648</v>
      </c>
      <c r="F20" s="431"/>
      <c r="G20" s="459">
        <v>2</v>
      </c>
      <c r="H20" s="459">
        <v>13</v>
      </c>
      <c r="I20" s="444">
        <f t="shared" ca="1" si="5"/>
        <v>2932982.4893166348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12082.231483634318</v>
      </c>
      <c r="L20" s="444">
        <f t="shared" ca="1" si="3"/>
        <v>2911817.7875558701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1452633.6269698648</v>
      </c>
      <c r="C21" s="447">
        <f t="shared" si="0"/>
        <v>100747.55675784221</v>
      </c>
      <c r="D21" s="447">
        <f ca="1">SUMIF(G:G,14,K:K)</f>
        <v>71548.789475979618</v>
      </c>
      <c r="E21" s="447">
        <f t="shared" ca="1" si="1"/>
        <v>1423434.8596880022</v>
      </c>
      <c r="F21" s="431"/>
      <c r="G21" s="459">
        <v>2</v>
      </c>
      <c r="H21" s="459">
        <v>14</v>
      </c>
      <c r="I21" s="444">
        <f t="shared" ca="1" si="5"/>
        <v>2911817.7875558701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11994.045226297798</v>
      </c>
      <c r="L21" s="444">
        <f t="shared" ca="1" si="3"/>
        <v>2890564.8995377691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1423434.8596880022</v>
      </c>
      <c r="C22" s="447">
        <f t="shared" si="0"/>
        <v>100747.55675784221</v>
      </c>
      <c r="D22" s="447">
        <f ca="1">SUMIF(G:G,15,K:K)</f>
        <v>70054.925126032496</v>
      </c>
      <c r="E22" s="447">
        <f t="shared" ca="1" si="1"/>
        <v>1392742.2280561924</v>
      </c>
      <c r="F22" s="431"/>
      <c r="G22" s="459">
        <v>2</v>
      </c>
      <c r="H22" s="459">
        <v>15</v>
      </c>
      <c r="I22" s="444">
        <f t="shared" ca="1" si="5"/>
        <v>2890564.8995377691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11905.491526222377</v>
      </c>
      <c r="L22" s="444">
        <f t="shared" ca="1" si="3"/>
        <v>2869223.4578195927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1392742.2280561924</v>
      </c>
      <c r="C23" s="447">
        <f t="shared" si="0"/>
        <v>100747.55675784221</v>
      </c>
      <c r="D23" s="447">
        <f ca="1">SUMIF(G:G,16,K:K)</f>
        <v>68484.631840764181</v>
      </c>
      <c r="E23" s="447">
        <f t="shared" ca="1" si="1"/>
        <v>1360479.3031391143</v>
      </c>
      <c r="F23" s="431"/>
      <c r="G23" s="459">
        <v>2</v>
      </c>
      <c r="H23" s="459">
        <v>16</v>
      </c>
      <c r="I23" s="444">
        <f t="shared" ca="1" si="5"/>
        <v>2869223.4578195927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11816.568852396642</v>
      </c>
      <c r="L23" s="444">
        <f t="shared" ca="1" si="3"/>
        <v>2847793.0934275906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1360479.3031391143</v>
      </c>
      <c r="C24" s="447">
        <f t="shared" si="0"/>
        <v>100747.55675784221</v>
      </c>
      <c r="D24" s="447">
        <f ca="1">SUMIF(G:G,17,K:K)</f>
        <v>66833.999370790581</v>
      </c>
      <c r="E24" s="447">
        <f t="shared" ca="1" si="1"/>
        <v>1326565.7457520626</v>
      </c>
      <c r="F24" s="431"/>
      <c r="G24" s="459">
        <v>2</v>
      </c>
      <c r="H24" s="459">
        <v>17</v>
      </c>
      <c r="I24" s="444">
        <f t="shared" ca="1" si="5"/>
        <v>2847793.0934275906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11727.275667429965</v>
      </c>
      <c r="L24" s="444">
        <f t="shared" ca="1" si="3"/>
        <v>2826273.4358506217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1326565.7457520626</v>
      </c>
      <c r="C25" s="447">
        <f t="shared" si="0"/>
        <v>100747.55675784221</v>
      </c>
      <c r="D25" s="447">
        <f ca="1">SUMIF(G:G,18,K:K)</f>
        <v>65098.91741094795</v>
      </c>
      <c r="E25" s="447">
        <f t="shared" ca="1" si="1"/>
        <v>1290917.1064051683</v>
      </c>
      <c r="F25" s="431"/>
      <c r="G25" s="459">
        <v>2</v>
      </c>
      <c r="H25" s="459">
        <v>18</v>
      </c>
      <c r="I25" s="444">
        <f t="shared" ca="1" si="5"/>
        <v>2826273.4358506217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11637.610427525928</v>
      </c>
      <c r="L25" s="444">
        <f t="shared" ca="1" si="3"/>
        <v>2804664.1130337487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1290917.1064051683</v>
      </c>
      <c r="C26" s="447">
        <f t="shared" si="0"/>
        <v>100747.55675784221</v>
      </c>
      <c r="D26" s="447">
        <f ca="1">SUMIF(G:G,19,K:K)</f>
        <v>63275.065365059403</v>
      </c>
      <c r="E26" s="447">
        <f t="shared" ca="1" si="1"/>
        <v>1253444.6150123854</v>
      </c>
      <c r="F26" s="431"/>
      <c r="G26" s="459">
        <v>2</v>
      </c>
      <c r="H26" s="459">
        <v>19</v>
      </c>
      <c r="I26" s="444">
        <f t="shared" ca="1" si="5"/>
        <v>2804664.1130337487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11547.571582455625</v>
      </c>
      <c r="L26" s="444">
        <f t="shared" ca="1" si="3"/>
        <v>2782964.7513718056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1253444.6150123854</v>
      </c>
      <c r="C27" s="447">
        <f t="shared" si="0"/>
        <v>100747.55675784221</v>
      </c>
      <c r="D27" s="447">
        <f ca="1">SUMIF(G:G,20,K:K)</f>
        <v>61357.901587047731</v>
      </c>
      <c r="E27" s="447">
        <f t="shared" ca="1" si="1"/>
        <v>1214054.9598415908</v>
      </c>
      <c r="F27" s="431"/>
      <c r="G27" s="459">
        <v>2</v>
      </c>
      <c r="H27" s="459">
        <v>20</v>
      </c>
      <c r="I27" s="444">
        <f t="shared" ca="1" si="5"/>
        <v>2782964.7513718056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11457.157575530862</v>
      </c>
      <c r="L27" s="444">
        <f t="shared" ca="1" si="3"/>
        <v>2761174.9757029377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1214054.9598415908</v>
      </c>
      <c r="C28" s="447">
        <f t="shared" si="0"/>
        <v>100747.55675784221</v>
      </c>
      <c r="D28" s="447">
        <f ca="1">SUMIF(G:G,21,K:K)</f>
        <v>59342.652071602883</v>
      </c>
      <c r="E28" s="447">
        <f t="shared" ca="1" si="1"/>
        <v>1172650.0551553515</v>
      </c>
      <c r="F28" s="431"/>
      <c r="G28" s="459">
        <v>2</v>
      </c>
      <c r="H28" s="459">
        <v>21</v>
      </c>
      <c r="I28" s="444">
        <f t="shared" ca="1" si="5"/>
        <v>2761174.9757029377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11366.366843577245</v>
      </c>
      <c r="L28" s="444">
        <f t="shared" ca="1" si="3"/>
        <v>2739294.4093021164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1172650.0551553515</v>
      </c>
      <c r="C29" s="447">
        <f t="shared" si="0"/>
        <v>100747.55675784221</v>
      </c>
      <c r="D29" s="447">
        <f ca="1">SUMIF(G:G,22,K:K)</f>
        <v>57224.298566242607</v>
      </c>
      <c r="E29" s="447">
        <f t="shared" ca="1" si="1"/>
        <v>1129126.796963752</v>
      </c>
      <c r="F29" s="431"/>
      <c r="G29" s="459">
        <v>2</v>
      </c>
      <c r="H29" s="459">
        <v>22</v>
      </c>
      <c r="I29" s="444">
        <f t="shared" ca="1" si="5"/>
        <v>2739294.4093021164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11275.197816907157</v>
      </c>
      <c r="L29" s="444">
        <f t="shared" ca="1" si="3"/>
        <v>2717322.6738746245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1129126.796963752</v>
      </c>
      <c r="C30" s="447">
        <f t="shared" si="0"/>
        <v>100747.55675784221</v>
      </c>
      <c r="D30" s="447">
        <f ca="1">SUMIF(G:G,23,K:K)</f>
        <v>54997.566075163682</v>
      </c>
      <c r="E30" s="447">
        <f t="shared" ca="1" si="1"/>
        <v>1083376.8062810735</v>
      </c>
      <c r="F30" s="431"/>
      <c r="G30" s="459">
        <v>2</v>
      </c>
      <c r="H30" s="459">
        <v>23</v>
      </c>
      <c r="I30" s="444">
        <f t="shared" ca="1" si="5"/>
        <v>2717322.6738746245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11183.648919292607</v>
      </c>
      <c r="L30" s="444">
        <f t="shared" ca="1" si="3"/>
        <v>2695259.3895495185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1083376.8062810735</v>
      </c>
      <c r="C31" s="447">
        <f t="shared" si="0"/>
        <v>100747.55675784221</v>
      </c>
      <c r="D31" s="447">
        <f ca="1">SUMIF(G:G,24,K:K)</f>
        <v>52656.909723766257</v>
      </c>
      <c r="E31" s="447">
        <f t="shared" ca="1" si="1"/>
        <v>1035286.1592469976</v>
      </c>
      <c r="F31" s="431"/>
      <c r="G31" s="459">
        <v>2</v>
      </c>
      <c r="H31" s="459">
        <v>24</v>
      </c>
      <c r="I31" s="444">
        <f t="shared" ca="1" si="5"/>
        <v>2695259.3895495185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11091.718567937998</v>
      </c>
      <c r="L31" s="444">
        <f t="shared" ca="1" si="3"/>
        <v>2673104.1748730578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1035286.1592469976</v>
      </c>
      <c r="C32" s="447">
        <f t="shared" si="0"/>
        <v>100747.55675784221</v>
      </c>
      <c r="D32" s="447">
        <f ca="1">SUMIF(G:G,25,K:K)</f>
        <v>50196.500951142392</v>
      </c>
      <c r="E32" s="447">
        <f t="shared" ca="1" si="1"/>
        <v>984735.10344029777</v>
      </c>
      <c r="F32" s="431"/>
      <c r="G32" s="459">
        <v>3</v>
      </c>
      <c r="H32" s="459">
        <v>25</v>
      </c>
      <c r="I32" s="444">
        <f t="shared" ca="1" si="5"/>
        <v>2673104.1748730578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10999.405173452746</v>
      </c>
      <c r="L32" s="444">
        <f t="shared" ca="1" si="3"/>
        <v>2650856.6468021115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984735.10344029777</v>
      </c>
      <c r="C33" s="447">
        <f t="shared" si="0"/>
        <v>100747.55675784221</v>
      </c>
      <c r="D33" s="447">
        <f ca="1">SUMIF(G:G,26,K:K)</f>
        <v>47610.21299614622</v>
      </c>
      <c r="E33" s="447">
        <f t="shared" ca="1" si="1"/>
        <v>931597.75967860175</v>
      </c>
      <c r="F33" s="431"/>
      <c r="G33" s="459">
        <v>3</v>
      </c>
      <c r="H33" s="459">
        <v>26</v>
      </c>
      <c r="I33" s="444">
        <f t="shared" ca="1" si="5"/>
        <v>2650856.6468021115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10906.707139823802</v>
      </c>
      <c r="L33" s="444">
        <f t="shared" ca="1" si="3"/>
        <v>2628516.4206975363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931597.75967860175</v>
      </c>
      <c r="C34" s="447">
        <f t="shared" si="0"/>
        <v>100747.55675784221</v>
      </c>
      <c r="D34" s="447">
        <f ca="1">SUMIF(G:G,27,K:K)</f>
        <v>44891.60564090377</v>
      </c>
      <c r="E34" s="447">
        <f t="shared" ca="1" si="1"/>
        <v>875741.80856166338</v>
      </c>
      <c r="F34" s="431"/>
      <c r="G34" s="459">
        <v>3</v>
      </c>
      <c r="H34" s="459">
        <v>27</v>
      </c>
      <c r="I34" s="444">
        <f t="shared" ca="1" si="5"/>
        <v>2628516.4206975363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10813.622864388073</v>
      </c>
      <c r="L34" s="444">
        <f t="shared" ca="1" si="3"/>
        <v>2606083.1103175255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875741.80856166338</v>
      </c>
      <c r="C35" s="447">
        <f t="shared" si="0"/>
        <v>100747.55675784221</v>
      </c>
      <c r="D35" s="447">
        <f ca="1">SUMIF(G:G,28,K:K)</f>
        <v>42033.909173771906</v>
      </c>
      <c r="E35" s="447">
        <f t="shared" ca="1" si="1"/>
        <v>817028.16097759304</v>
      </c>
      <c r="F35" s="431"/>
      <c r="G35" s="459">
        <v>3</v>
      </c>
      <c r="H35" s="459">
        <v>28</v>
      </c>
      <c r="I35" s="444">
        <f t="shared" ca="1" si="5"/>
        <v>2606083.1103175255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10720.150737804694</v>
      </c>
      <c r="L35" s="444">
        <f t="shared" ca="1" si="3"/>
        <v>2583556.3278109315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817028.16097759304</v>
      </c>
      <c r="C36" s="447">
        <f t="shared" si="0"/>
        <v>100747.55675784221</v>
      </c>
      <c r="D36" s="447">
        <f ca="1">SUMIF(G:G,29,K:K)</f>
        <v>39030.007531811629</v>
      </c>
      <c r="E36" s="447">
        <f t="shared" ca="1" si="1"/>
        <v>755310.61175156245</v>
      </c>
      <c r="F36" s="431"/>
      <c r="G36" s="459">
        <v>3</v>
      </c>
      <c r="H36" s="459">
        <v>29</v>
      </c>
      <c r="I36" s="444">
        <f t="shared" ca="1" si="5"/>
        <v>2583556.3278109315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10626.28914402722</v>
      </c>
      <c r="L36" s="444">
        <f t="shared" ca="1" si="3"/>
        <v>2560935.6837105597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755310.61175156245</v>
      </c>
      <c r="C37" s="447">
        <f t="shared" si="0"/>
        <v>100747.55675784221</v>
      </c>
      <c r="D37" s="447">
        <f ca="1">SUMIF(G:G,30,K:K)</f>
        <v>35872.420580798622</v>
      </c>
      <c r="E37" s="447">
        <f t="shared" ca="1" si="1"/>
        <v>690435.4755745189</v>
      </c>
      <c r="F37" s="431"/>
      <c r="G37" s="459">
        <v>3</v>
      </c>
      <c r="H37" s="459">
        <v>30</v>
      </c>
      <c r="I37" s="444">
        <f t="shared" ca="1" si="5"/>
        <v>2560935.6837105597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10532.036460275671</v>
      </c>
      <c r="L37" s="444">
        <f t="shared" ca="1" si="3"/>
        <v>2538220.7869264367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690435.4755745189</v>
      </c>
      <c r="C38" s="447">
        <f t="shared" si="0"/>
        <v>100747.55675784221</v>
      </c>
      <c r="D38" s="447">
        <f ca="1">SUMIF(G:G,31,K:K)</f>
        <v>32553.285488645179</v>
      </c>
      <c r="E38" s="447">
        <f t="shared" ca="1" si="1"/>
        <v>622241.20430532191</v>
      </c>
      <c r="F38" s="431"/>
      <c r="G38" s="459">
        <v>3</v>
      </c>
      <c r="H38" s="459">
        <v>31</v>
      </c>
      <c r="I38" s="444">
        <f t="shared" ca="1" si="5"/>
        <v>2538220.7869264367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10437.391057008492</v>
      </c>
      <c r="L38" s="444">
        <f t="shared" ca="1" si="3"/>
        <v>2515411.2447390463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622241.20430532191</v>
      </c>
      <c r="C39" s="447">
        <f t="shared" si="0"/>
        <v>100747.55675784221</v>
      </c>
      <c r="D39" s="447">
        <f ca="1">SUMIF(G:G,32,K:K)</f>
        <v>29064.337145851307</v>
      </c>
      <c r="E39" s="447">
        <f t="shared" ca="1" si="1"/>
        <v>550557.98469333106</v>
      </c>
      <c r="F39" s="431"/>
      <c r="G39" s="459">
        <v>3</v>
      </c>
      <c r="H39" s="459">
        <v>32</v>
      </c>
      <c r="I39" s="444">
        <f t="shared" ca="1" si="5"/>
        <v>2515411.2447390463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10342.351297894365</v>
      </c>
      <c r="L39" s="444">
        <f t="shared" ca="1" si="3"/>
        <v>2492506.662792542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550557.98469333106</v>
      </c>
      <c r="C40" s="447">
        <f t="shared" si="0"/>
        <v>100747.55675784221</v>
      </c>
      <c r="D40" s="447">
        <f ca="1">SUMIF(G:G,33,K:K)</f>
        <v>25396.887584228767</v>
      </c>
      <c r="E40" s="447">
        <f t="shared" ca="1" si="1"/>
        <v>475207.31551971764</v>
      </c>
      <c r="F40" s="431"/>
      <c r="G40" s="459">
        <v>3</v>
      </c>
      <c r="H40" s="459">
        <v>33</v>
      </c>
      <c r="I40" s="444">
        <f t="shared" ca="1" si="5"/>
        <v>2492506.662792542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10246.915539783929</v>
      </c>
      <c r="L40" s="444">
        <f t="shared" ca="1" si="3"/>
        <v>2469506.6450879271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475207.31551971764</v>
      </c>
      <c r="C41" s="447">
        <f t="shared" si="0"/>
        <v>100747.55675784221</v>
      </c>
      <c r="D41" s="447">
        <f ca="1">SUMIF(G:G,34,K:K)</f>
        <v>21541.804342648094</v>
      </c>
      <c r="E41" s="447">
        <f t="shared" ca="1" si="1"/>
        <v>396001.56310452352</v>
      </c>
      <c r="F41" s="431"/>
      <c r="G41" s="459">
        <v>3</v>
      </c>
      <c r="H41" s="459">
        <v>34</v>
      </c>
      <c r="I41" s="444">
        <f t="shared" ca="1" si="5"/>
        <v>2469506.6450879271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10151.082132681368</v>
      </c>
      <c r="L41" s="444">
        <f t="shared" ca="1" si="3"/>
        <v>2446410.7939762096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396001.56310452352</v>
      </c>
      <c r="C42" s="447">
        <f t="shared" si="0"/>
        <v>100747.55675784221</v>
      </c>
      <c r="D42" s="447">
        <f ca="1">SUMIF(G:G,35,K:K)</f>
        <v>17489.487725936095</v>
      </c>
      <c r="E42" s="447">
        <f t="shared" ca="1" si="1"/>
        <v>312743.49407261744</v>
      </c>
      <c r="F42" s="431"/>
      <c r="G42" s="459">
        <v>3</v>
      </c>
      <c r="H42" s="459">
        <v>35</v>
      </c>
      <c r="I42" s="444">
        <f t="shared" ca="1" si="5"/>
        <v>2446410.7939762096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10054.849419715878</v>
      </c>
      <c r="L42" s="444">
        <f t="shared" ca="1" si="3"/>
        <v>2423218.7101515266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312743.49407261744</v>
      </c>
      <c r="C43" s="447">
        <f t="shared" si="0"/>
        <v>100747.55675784221</v>
      </c>
      <c r="D43" s="447">
        <f ca="1">SUMIF(G:G,36,K:K)</f>
        <v>13229.846900295424</v>
      </c>
      <c r="E43" s="447">
        <f t="shared" ca="1" si="1"/>
        <v>225225.78421507069</v>
      </c>
      <c r="F43" s="431"/>
      <c r="G43" s="459">
        <v>3</v>
      </c>
      <c r="H43" s="459">
        <v>36</v>
      </c>
      <c r="I43" s="444">
        <f t="shared" ca="1" si="5"/>
        <v>2423218.7101515266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9958.2157371130324</v>
      </c>
      <c r="L43" s="444">
        <f t="shared" ca="1" si="3"/>
        <v>2399929.9926442411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225225.78421507069</v>
      </c>
      <c r="C44" s="447">
        <f t="shared" si="0"/>
        <v>100747.55675784221</v>
      </c>
      <c r="D44" s="447">
        <f ca="1">SUMIF(G:G,37,K:K)</f>
        <v>8752.27476572046</v>
      </c>
      <c r="E44" s="447">
        <f t="shared" ca="1" si="1"/>
        <v>133230.50222294894</v>
      </c>
      <c r="F44" s="431"/>
      <c r="G44" s="459">
        <v>4</v>
      </c>
      <c r="H44" s="459">
        <v>37</v>
      </c>
      <c r="I44" s="444">
        <f t="shared" ca="1" si="5"/>
        <v>2399929.9926442411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9861.1794141660102</v>
      </c>
      <c r="L44" s="444">
        <f t="shared" ca="1" si="3"/>
        <v>2376544.2388140084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133230.50222294894</v>
      </c>
      <c r="C45" s="447">
        <f t="shared" si="0"/>
        <v>100747.55675784221</v>
      </c>
      <c r="D45" s="447">
        <f ca="1">SUMIF(G:G,38,K:K)</f>
        <v>4045.6215428382784</v>
      </c>
      <c r="E45" s="447">
        <f t="shared" ca="1" si="1"/>
        <v>36528.567007945014</v>
      </c>
      <c r="F45" s="431"/>
      <c r="G45" s="459">
        <v>4</v>
      </c>
      <c r="H45" s="459">
        <v>38</v>
      </c>
      <c r="I45" s="444">
        <f t="shared" ca="1" si="5"/>
        <v>2376544.2388140084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9763.7387732067073</v>
      </c>
      <c r="L45" s="444">
        <f t="shared" ca="1" si="3"/>
        <v>2353061.0443428163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36528.567007945014</v>
      </c>
      <c r="C46" s="447">
        <f t="shared" si="0"/>
        <v>100747.55675784221</v>
      </c>
      <c r="D46" s="447">
        <f ca="1">SUMIF(G:G,39,K:K)</f>
        <v>-901.83299159773105</v>
      </c>
      <c r="E46" s="447">
        <f t="shared" ca="1" si="1"/>
        <v>-65120.822741494922</v>
      </c>
      <c r="F46" s="431"/>
      <c r="G46" s="459">
        <v>4</v>
      </c>
      <c r="H46" s="459">
        <v>39</v>
      </c>
      <c r="I46" s="444">
        <f t="shared" ca="1" si="5"/>
        <v>2353061.0443428163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9665.8921295767395</v>
      </c>
      <c r="L46" s="444">
        <f t="shared" ca="1" si="3"/>
        <v>2329480.0032279943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-65120.822741494922</v>
      </c>
      <c r="C47" s="447">
        <f t="shared" si="0"/>
        <v>100747.55675784221</v>
      </c>
      <c r="D47" s="447">
        <f ca="1">SUMIF(G:G,40,K:K)</f>
        <v>-6102.4086896990739</v>
      </c>
      <c r="E47" s="447">
        <f t="shared" ca="1" si="1"/>
        <v>-171970.78818903619</v>
      </c>
      <c r="F47" s="431"/>
      <c r="G47" s="459">
        <v>4</v>
      </c>
      <c r="H47" s="459">
        <v>40</v>
      </c>
      <c r="I47" s="444">
        <f t="shared" ca="1" si="5"/>
        <v>2329480.0032279943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9567.6377915983139</v>
      </c>
      <c r="L47" s="444">
        <f t="shared" ca="1" si="3"/>
        <v>2305800.7077751937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-171970.78818903619</v>
      </c>
      <c r="C48" s="447">
        <f t="shared" si="0"/>
        <v>100747.55675784221</v>
      </c>
      <c r="D48" s="447">
        <f ca="1">SUMIF(G:G,41,K:K)</f>
        <v>-11569.055710592897</v>
      </c>
      <c r="E48" s="447">
        <f t="shared" ca="1" si="1"/>
        <v>-284287.40065747127</v>
      </c>
      <c r="F48" s="431"/>
      <c r="G48" s="459">
        <v>4</v>
      </c>
      <c r="H48" s="459">
        <v>41</v>
      </c>
      <c r="I48" s="444">
        <f t="shared" ca="1" si="5"/>
        <v>2305800.7077751937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9468.9740605449788</v>
      </c>
      <c r="L48" s="444">
        <f t="shared" ca="1" si="3"/>
        <v>2282022.7485913401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-284287.40065747127</v>
      </c>
      <c r="C49" s="447">
        <f t="shared" si="0"/>
        <v>100747.55675784221</v>
      </c>
      <c r="D49" s="447">
        <f ca="1">SUMIF(G:G,42,K:K)</f>
        <v>-17315.386768125172</v>
      </c>
      <c r="E49" s="447">
        <f t="shared" ca="1" si="1"/>
        <v>-402350.34418343863</v>
      </c>
      <c r="F49" s="431"/>
      <c r="G49" s="459">
        <v>4</v>
      </c>
      <c r="H49" s="459">
        <v>42</v>
      </c>
      <c r="I49" s="444">
        <f t="shared" ca="1" si="5"/>
        <v>2282022.7485913401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9369.8992306122564</v>
      </c>
      <c r="L49" s="444">
        <f t="shared" ca="1" si="3"/>
        <v>2258145.7145775538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-402350.34418343863</v>
      </c>
      <c r="C50" s="447">
        <f t="shared" si="0"/>
        <v>100747.55675784221</v>
      </c>
      <c r="D50" s="447">
        <f ca="1">SUMIF(G:G,43,K:K)</f>
        <v>-23355.711028417543</v>
      </c>
      <c r="E50" s="447">
        <f t="shared" ca="1" si="1"/>
        <v>-526453.61196969834</v>
      </c>
      <c r="F50" s="431"/>
      <c r="G50" s="459">
        <v>4</v>
      </c>
      <c r="H50" s="459">
        <v>43</v>
      </c>
      <c r="I50" s="444">
        <f t="shared" ca="1" si="5"/>
        <v>2258145.7145775538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9273.6449222214796</v>
      </c>
      <c r="L50" s="444">
        <f t="shared" ca="1" si="3"/>
        <v>2234948.4262553765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-526453.61196969834</v>
      </c>
      <c r="C51" s="447">
        <f t="shared" si="0"/>
        <v>100747.55675784221</v>
      </c>
      <c r="D51" s="447">
        <f ca="1">SUMIF(G:G,44,K:K)</f>
        <v>-29705.069741687556</v>
      </c>
      <c r="E51" s="447">
        <f t="shared" ca="1" si="1"/>
        <v>-656906.23846922803</v>
      </c>
      <c r="F51" s="431"/>
      <c r="G51" s="459">
        <v>4</v>
      </c>
      <c r="H51" s="459">
        <v>44</v>
      </c>
      <c r="I51" s="444">
        <f t="shared" ca="1" si="5"/>
        <v>2234948.4262553765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9176.9895542124068</v>
      </c>
      <c r="L51" s="444">
        <f t="shared" ca="1" si="3"/>
        <v>2211654.4825651902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-656906.23846922803</v>
      </c>
      <c r="C52" s="447">
        <f t="shared" si="0"/>
        <v>100747.55675784221</v>
      </c>
      <c r="D52" s="447">
        <f ca="1">SUMIF(G:G,45,K:K)</f>
        <v>-36379.273697060373</v>
      </c>
      <c r="E52" s="447">
        <f t="shared" ca="1" si="1"/>
        <v>-794033.06892413064</v>
      </c>
      <c r="F52" s="431"/>
      <c r="G52" s="459">
        <v>4</v>
      </c>
      <c r="H52" s="459">
        <v>45</v>
      </c>
      <c r="I52" s="444">
        <f t="shared" ca="1" si="5"/>
        <v>2211654.4825651902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9079.9314555032979</v>
      </c>
      <c r="L52" s="444">
        <f t="shared" ca="1" si="3"/>
        <v>2188263.4807762946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-794033.06892413064</v>
      </c>
      <c r="C53" s="447">
        <f t="shared" si="0"/>
        <v>100747.55675784221</v>
      </c>
      <c r="D53" s="447">
        <f ca="1">SUMIF(G:G,46,K:K)</f>
        <v>-43394.94259363984</v>
      </c>
      <c r="E53" s="447">
        <f t="shared" ca="1" si="1"/>
        <v>-938175.56827561266</v>
      </c>
      <c r="F53" s="431"/>
      <c r="G53" s="459">
        <v>4</v>
      </c>
      <c r="H53" s="459">
        <v>46</v>
      </c>
      <c r="I53" s="444">
        <f t="shared" ca="1" si="5"/>
        <v>2188263.4807762946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8982.4689480495654</v>
      </c>
      <c r="L53" s="444">
        <f t="shared" ca="1" si="3"/>
        <v>2164775.0164799453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-938175.56827561266</v>
      </c>
      <c r="C54" s="447">
        <f t="shared" si="0"/>
        <v>100747.55675784221</v>
      </c>
      <c r="D54" s="447">
        <f ca="1">SUMIF(G:G,47,K:K)</f>
        <v>-50769.546425878158</v>
      </c>
      <c r="E54" s="447">
        <f t="shared" ca="1" si="1"/>
        <v>-1089692.671459333</v>
      </c>
      <c r="F54" s="431"/>
      <c r="G54" s="459">
        <v>4</v>
      </c>
      <c r="H54" s="459">
        <v>47</v>
      </c>
      <c r="I54" s="444">
        <f t="shared" ca="1" si="5"/>
        <v>2164775.0164799453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8884.6003468147774</v>
      </c>
      <c r="L54" s="444">
        <f t="shared" ca="1" si="3"/>
        <v>2141188.6835823613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-1089692.671459333</v>
      </c>
      <c r="C55" s="447">
        <f t="shared" si="0"/>
        <v>100747.55675784221</v>
      </c>
      <c r="D55" s="447">
        <f ca="1">SUMIF(G:G,48,K:K)</f>
        <v>-58521.4489862997</v>
      </c>
      <c r="E55" s="447">
        <f t="shared" ca="1" si="1"/>
        <v>-1248961.677203475</v>
      </c>
      <c r="F55" s="431"/>
      <c r="G55" s="459">
        <v>4</v>
      </c>
      <c r="H55" s="459">
        <v>48</v>
      </c>
      <c r="I55" s="444">
        <f t="shared" ca="1" si="5"/>
        <v>2141188.6835823613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8786.3239597415104</v>
      </c>
      <c r="L55" s="444">
        <f t="shared" ca="1" si="3"/>
        <v>2117504.0742977043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-1248961.677203475</v>
      </c>
      <c r="C56" s="447">
        <f t="shared" si="0"/>
        <v>100747.55675784221</v>
      </c>
      <c r="D56" s="447">
        <f ca="1">SUMIF(G:G,49,K:K)</f>
        <v>-66669.953593906655</v>
      </c>
      <c r="E56" s="447">
        <f t="shared" ca="1" si="1"/>
        <v>-1416379.1875552239</v>
      </c>
      <c r="F56" s="431"/>
      <c r="G56" s="459">
        <f>G55+1</f>
        <v>5</v>
      </c>
      <c r="H56" s="459">
        <v>49</v>
      </c>
      <c r="I56" s="444">
        <f t="shared" ca="1" si="5"/>
        <v>2117504.0742977043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8687.6380877221054</v>
      </c>
      <c r="L56" s="444">
        <f t="shared" ca="1" si="3"/>
        <v>2093720.7791410272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-1416379.1875552239</v>
      </c>
      <c r="C57" s="447">
        <f t="shared" si="0"/>
        <v>100747.55675784221</v>
      </c>
      <c r="D57" s="447">
        <f ca="1">SUMIF(G:G,50,K:K)</f>
        <v>-75235.351162136838</v>
      </c>
      <c r="E57" s="447">
        <f t="shared" ca="1" si="1"/>
        <v>-1592362.0954752029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2093720.7791410272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8588.5410245692838</v>
      </c>
      <c r="L57" s="444">
        <f t="shared" ca="1" si="3"/>
        <v>2069838.3869211974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-1592362.0954752029</v>
      </c>
      <c r="C58" s="447">
        <f t="shared" si="0"/>
        <v>100747.55675784221</v>
      </c>
      <c r="D58" s="447">
        <f ca="1">SUMIF(G:G,51,K:K)</f>
        <v>-84238.970726069267</v>
      </c>
      <c r="E58" s="447">
        <f t="shared" ca="1" si="1"/>
        <v>-1777348.6229591144</v>
      </c>
      <c r="F58" s="431"/>
      <c r="G58" s="459">
        <f t="shared" si="8"/>
        <v>5</v>
      </c>
      <c r="H58" s="459">
        <v>51</v>
      </c>
      <c r="I58" s="444">
        <f t="shared" ca="1" si="5"/>
        <v>2069838.3869211974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8489.0310569866597</v>
      </c>
      <c r="L58" s="444">
        <f t="shared" ca="1" si="3"/>
        <v>2045856.484733785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-1777348.6229591144</v>
      </c>
      <c r="C59" s="447">
        <f t="shared" si="0"/>
        <v>100747.55675784221</v>
      </c>
      <c r="D59" s="447">
        <f ca="1">SUMIF(G:G,52,K:K)</f>
        <v>-93703.232554697548</v>
      </c>
      <c r="E59" s="447">
        <f t="shared" ca="1" si="1"/>
        <v>-1971799.4122716542</v>
      </c>
      <c r="F59" s="431"/>
      <c r="G59" s="459">
        <f t="shared" si="8"/>
        <v>5</v>
      </c>
      <c r="H59" s="459">
        <v>52</v>
      </c>
      <c r="I59" s="444">
        <f t="shared" ca="1" si="5"/>
        <v>2045856.484733785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8389.1064645391089</v>
      </c>
      <c r="L59" s="444">
        <f t="shared" ca="1" si="3"/>
        <v>2021774.6579539252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-1971799.4122716542</v>
      </c>
      <c r="C60" s="447">
        <f t="shared" si="0"/>
        <v>100747.55675784221</v>
      </c>
      <c r="D60" s="447">
        <f ca="1">SUMIF(G:G,53,K:K)</f>
        <v>-103651.70398052818</v>
      </c>
      <c r="E60" s="447">
        <f t="shared" ca="1" si="1"/>
        <v>-2176198.6730100247</v>
      </c>
      <c r="F60" s="431"/>
      <c r="G60" s="459">
        <f t="shared" si="8"/>
        <v>5</v>
      </c>
      <c r="H60" s="459">
        <v>53</v>
      </c>
      <c r="I60" s="444">
        <f t="shared" ca="1" si="5"/>
        <v>2021774.6579539252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8288.7655196230262</v>
      </c>
      <c r="L60" s="444">
        <f t="shared" ca="1" si="3"/>
        <v>1997592.4902291491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-2176198.6730100247</v>
      </c>
      <c r="C61" s="447">
        <f t="shared" si="0"/>
        <v>100747.55675784221</v>
      </c>
      <c r="D61" s="447">
        <f ca="1">SUMIF(G:G,54,K:K)</f>
        <v>-114109.15808552655</v>
      </c>
      <c r="E61" s="447">
        <f t="shared" ca="1" si="1"/>
        <v>-2391055.3878533933</v>
      </c>
      <c r="F61" s="431"/>
      <c r="G61" s="459">
        <f t="shared" si="8"/>
        <v>5</v>
      </c>
      <c r="H61" s="459">
        <v>54</v>
      </c>
      <c r="I61" s="444">
        <f t="shared" ca="1" si="5"/>
        <v>1997592.4902291491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8188.0064874364598</v>
      </c>
      <c r="L61" s="444">
        <f t="shared" ca="1" si="3"/>
        <v>1973309.5634721864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-2391055.3878533933</v>
      </c>
      <c r="C62" s="447">
        <f t="shared" si="0"/>
        <v>100747.55675784221</v>
      </c>
      <c r="D62" s="447">
        <f ca="1">SUMIF(G:G,55,K:K)</f>
        <v>-125101.63538954777</v>
      </c>
      <c r="E62" s="447">
        <f t="shared" ca="1" si="1"/>
        <v>-2616904.5800007833</v>
      </c>
      <c r="F62" s="431"/>
      <c r="G62" s="459">
        <f t="shared" si="8"/>
        <v>5</v>
      </c>
      <c r="H62" s="459">
        <v>55</v>
      </c>
      <c r="I62" s="444">
        <f t="shared" ca="1" si="5"/>
        <v>1973309.5634721864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8086.8276259491149</v>
      </c>
      <c r="L62" s="444">
        <f t="shared" ca="1" si="3"/>
        <v>1948925.4578537366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-2616904.5800007833</v>
      </c>
      <c r="C63" s="447">
        <f t="shared" si="0"/>
        <v>100747.55675784221</v>
      </c>
      <c r="D63" s="447">
        <f ca="1">SUMIF(G:G,56,K:K)</f>
        <v>-136656.50869486463</v>
      </c>
      <c r="E63" s="447">
        <f t="shared" ca="1" si="1"/>
        <v>-2854308.6454534903</v>
      </c>
      <c r="F63" s="431"/>
      <c r="G63" s="459">
        <f t="shared" si="8"/>
        <v>5</v>
      </c>
      <c r="H63" s="459">
        <v>56</v>
      </c>
      <c r="I63" s="444">
        <f t="shared" ca="1" si="5"/>
        <v>1948925.4578537366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7985.2271858722397</v>
      </c>
      <c r="L63" s="444">
        <f t="shared" ca="1" si="3"/>
        <v>1924439.7517952097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-2854308.6454534903</v>
      </c>
      <c r="C64" s="447">
        <f t="shared" si="0"/>
        <v>100747.55675784221</v>
      </c>
      <c r="D64" s="447">
        <f ca="1">SUMIF(G:G,57,K:K)</f>
        <v>-148802.55124826444</v>
      </c>
      <c r="E64" s="447">
        <f t="shared" ca="1" si="1"/>
        <v>-3103858.753459597</v>
      </c>
      <c r="F64" s="431"/>
      <c r="G64" s="459">
        <f t="shared" si="8"/>
        <v>5</v>
      </c>
      <c r="H64" s="459">
        <v>57</v>
      </c>
      <c r="I64" s="444">
        <f t="shared" ca="1" si="5"/>
        <v>1924439.7517952097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7883.2034106283782</v>
      </c>
      <c r="L64" s="444">
        <f t="shared" ca="1" si="3"/>
        <v>1899852.0219614392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-3103858.753459597</v>
      </c>
      <c r="C65" s="447">
        <f t="shared" si="0"/>
        <v>100747.55675784221</v>
      </c>
      <c r="D65" s="447">
        <f ca="1">SUMIF(G:G,58,K:K)</f>
        <v>-161570.00839044852</v>
      </c>
      <c r="E65" s="447">
        <f t="shared" ca="1" si="1"/>
        <v>-3366176.3186078877</v>
      </c>
      <c r="F65" s="431"/>
      <c r="G65" s="459">
        <f t="shared" si="8"/>
        <v>5</v>
      </c>
      <c r="H65" s="459">
        <v>58</v>
      </c>
      <c r="I65" s="444">
        <f t="shared" ca="1" si="5"/>
        <v>1899852.0219614392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7780.7545363210002</v>
      </c>
      <c r="L65" s="444">
        <f t="shared" ca="1" si="3"/>
        <v>1875161.8432533611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-3366176.3186078877</v>
      </c>
      <c r="C66" s="447">
        <f t="shared" si="0"/>
        <v>100747.55675784221</v>
      </c>
      <c r="D66" s="447">
        <f ca="1">SUMIF(G:G,59,K:K)</f>
        <v>-174990.6728711504</v>
      </c>
      <c r="E66" s="447">
        <f t="shared" ca="1" si="1"/>
        <v>-3641914.5482368805</v>
      </c>
      <c r="F66" s="431"/>
      <c r="G66" s="459">
        <f t="shared" si="8"/>
        <v>5</v>
      </c>
      <c r="H66" s="459">
        <v>59</v>
      </c>
      <c r="I66" s="444">
        <f t="shared" ca="1" si="5"/>
        <v>1875161.8432533611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7677.8787917040081</v>
      </c>
      <c r="L66" s="444">
        <f t="shared" ca="1" si="3"/>
        <v>1850368.7888006661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-3641914.5482368805</v>
      </c>
      <c r="C67" s="447">
        <f t="shared" si="0"/>
        <v>100747.55675784221</v>
      </c>
      <c r="D67" s="447">
        <f t="shared" ref="D67:D136" ca="1" si="9">SUMIF(G:G,60,K:K)</f>
        <v>-189097.96401751888</v>
      </c>
      <c r="E67" s="447">
        <f t="shared" ca="1" si="1"/>
        <v>-3931760.0690122414</v>
      </c>
      <c r="F67" s="431"/>
      <c r="G67" s="459">
        <f t="shared" si="8"/>
        <v>5</v>
      </c>
      <c r="H67" s="459">
        <v>60</v>
      </c>
      <c r="I67" s="444">
        <f t="shared" ca="1" si="5"/>
        <v>1850368.7888006661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7574.5743981511123</v>
      </c>
      <c r="L67" s="444">
        <f t="shared" ca="1" si="3"/>
        <v>1825472.4299544182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-3931760.0690122414</v>
      </c>
      <c r="C68" s="447">
        <f t="shared" si="0"/>
        <v>100747.55675784221</v>
      </c>
      <c r="D68" s="447">
        <f t="shared" ca="1" si="9"/>
        <v>-189097.96401751888</v>
      </c>
      <c r="E68" s="447">
        <f t="shared" ca="1" si="1"/>
        <v>-4221605.5897876024</v>
      </c>
      <c r="F68" s="431"/>
      <c r="G68" s="459">
        <f>G67+1</f>
        <v>6</v>
      </c>
      <c r="H68" s="459">
        <v>61</v>
      </c>
      <c r="I68" s="444">
        <f t="shared" ca="1" si="5"/>
        <v>1825472.4299544182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7470.83956962508</v>
      </c>
      <c r="L68" s="444">
        <f t="shared" ca="1" si="3"/>
        <v>1800472.3362796442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-4221605.5897876024</v>
      </c>
      <c r="C69" s="447">
        <f t="shared" si="0"/>
        <v>100747.55675784221</v>
      </c>
      <c r="D69" s="447">
        <f t="shared" ca="1" si="9"/>
        <v>-189097.96401751888</v>
      </c>
      <c r="E69" s="447">
        <f t="shared" ca="1" si="1"/>
        <v>-4511451.1105629634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1800472.3362796442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7366.6725126468555</v>
      </c>
      <c r="L69" s="444">
        <f t="shared" ca="1" si="3"/>
        <v>1775368.0755478919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-4511451.1105629634</v>
      </c>
      <c r="C70" s="447">
        <f t="shared" si="0"/>
        <v>100747.55675784221</v>
      </c>
      <c r="D70" s="447">
        <f t="shared" ca="1" si="9"/>
        <v>-189097.96401751888</v>
      </c>
      <c r="E70" s="447">
        <f t="shared" ca="1" si="1"/>
        <v>-4801296.6313383244</v>
      </c>
      <c r="F70" s="431"/>
      <c r="G70" s="459">
        <f t="shared" si="10"/>
        <v>6</v>
      </c>
      <c r="H70" s="459">
        <v>63</v>
      </c>
      <c r="I70" s="444">
        <f t="shared" ca="1" si="5"/>
        <v>1775368.0755478919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7262.0714262645533</v>
      </c>
      <c r="L70" s="444">
        <f t="shared" ca="1" si="3"/>
        <v>1750159.2137297573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-4801296.6313383244</v>
      </c>
      <c r="C71" s="447">
        <f t="shared" si="0"/>
        <v>100747.55675784221</v>
      </c>
      <c r="D71" s="447">
        <f t="shared" ca="1" si="9"/>
        <v>-189097.96401751888</v>
      </c>
      <c r="E71" s="447">
        <f t="shared" ca="1" si="1"/>
        <v>-5091142.1521136854</v>
      </c>
      <c r="F71" s="431"/>
      <c r="G71" s="459">
        <f t="shared" si="10"/>
        <v>6</v>
      </c>
      <c r="H71" s="459">
        <v>64</v>
      </c>
      <c r="I71" s="444">
        <f t="shared" ca="1" si="5"/>
        <v>1750159.2137297573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7157.0345020223249</v>
      </c>
      <c r="L71" s="444">
        <f t="shared" ca="1" si="3"/>
        <v>1724845.3149873808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-5091142.1521136854</v>
      </c>
      <c r="C72" s="447">
        <f t="shared" si="0"/>
        <v>100747.55675784221</v>
      </c>
      <c r="D72" s="447">
        <f t="shared" ca="1" si="9"/>
        <v>-189097.96401751888</v>
      </c>
      <c r="E72" s="447">
        <f t="shared" ca="1" si="1"/>
        <v>-5380987.6728890464</v>
      </c>
      <c r="F72" s="431"/>
      <c r="G72" s="459">
        <f t="shared" si="10"/>
        <v>6</v>
      </c>
      <c r="H72" s="459">
        <v>65</v>
      </c>
      <c r="I72" s="444">
        <f t="shared" ca="1" si="5"/>
        <v>1724845.3149873808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7051.5599239290905</v>
      </c>
      <c r="L72" s="444">
        <f t="shared" ca="1" si="3"/>
        <v>1699425.9416669109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-5380987.6728890464</v>
      </c>
      <c r="C73" s="447">
        <f t="shared" si="0"/>
        <v>100747.55675784221</v>
      </c>
      <c r="D73" s="447">
        <f t="shared" ca="1" si="9"/>
        <v>-189097.96401751888</v>
      </c>
      <c r="E73" s="447">
        <f t="shared" ca="1" si="1"/>
        <v>-5670833.1936644074</v>
      </c>
      <c r="F73" s="431"/>
      <c r="G73" s="459">
        <f t="shared" si="10"/>
        <v>6</v>
      </c>
      <c r="H73" s="459">
        <v>66</v>
      </c>
      <c r="I73" s="444">
        <f t="shared" ca="1" si="5"/>
        <v>1699425.9416669109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6945.6458684271329</v>
      </c>
      <c r="L73" s="444">
        <f t="shared" ca="1" si="3"/>
        <v>1673900.654290939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-5670833.1936644074</v>
      </c>
      <c r="C74" s="447">
        <f t="shared" si="0"/>
        <v>100747.55675784221</v>
      </c>
      <c r="D74" s="447">
        <f t="shared" ca="1" si="9"/>
        <v>-189097.96401751888</v>
      </c>
      <c r="E74" s="447">
        <f t="shared" ca="1" si="1"/>
        <v>-5960678.7144397683</v>
      </c>
      <c r="F74" s="431"/>
      <c r="G74" s="459">
        <f t="shared" si="10"/>
        <v>6</v>
      </c>
      <c r="H74" s="459">
        <v>67</v>
      </c>
      <c r="I74" s="444">
        <f t="shared" ca="1" si="5"/>
        <v>1673900.654290939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6839.2905043605833</v>
      </c>
      <c r="L74" s="444">
        <f t="shared" ca="1" si="3"/>
        <v>1648269.0115509005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-5960678.7144397683</v>
      </c>
      <c r="C75" s="447">
        <f t="shared" si="0"/>
        <v>100747.55675784221</v>
      </c>
      <c r="D75" s="447">
        <f t="shared" ca="1" si="9"/>
        <v>-189097.96401751888</v>
      </c>
      <c r="E75" s="447">
        <f t="shared" ca="1" si="1"/>
        <v>-6250524.2352151293</v>
      </c>
      <c r="F75" s="431"/>
      <c r="G75" s="459">
        <f t="shared" si="10"/>
        <v>6</v>
      </c>
      <c r="H75" s="459">
        <v>68</v>
      </c>
      <c r="I75" s="444">
        <f t="shared" ca="1" si="5"/>
        <v>1648269.0115509005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6829.9886759211677</v>
      </c>
      <c r="L75" s="444">
        <f t="shared" ca="1" si="3"/>
        <v>1646027.2708970015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-6250524.2352151293</v>
      </c>
      <c r="C76" s="447">
        <f t="shared" si="0"/>
        <v>100747.55675784221</v>
      </c>
      <c r="D76" s="447">
        <f t="shared" ca="1" si="9"/>
        <v>-189097.96401751888</v>
      </c>
      <c r="E76" s="447">
        <f t="shared" ca="1" si="1"/>
        <v>-6540369.7559904903</v>
      </c>
      <c r="F76" s="431"/>
      <c r="G76" s="459">
        <f t="shared" si="10"/>
        <v>6</v>
      </c>
      <c r="H76" s="459">
        <v>69</v>
      </c>
      <c r="I76" s="444">
        <f t="shared" ca="1" si="5"/>
        <v>1646027.2708970015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6820.6480898632553</v>
      </c>
      <c r="L76" s="444">
        <f t="shared" ca="1" si="3"/>
        <v>1643776.1896570446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-6540369.7559904903</v>
      </c>
      <c r="C77" s="447">
        <f t="shared" si="0"/>
        <v>100747.55675784221</v>
      </c>
      <c r="D77" s="447">
        <f t="shared" ca="1" si="9"/>
        <v>-189097.96401751888</v>
      </c>
      <c r="E77" s="447">
        <f t="shared" ca="1" si="1"/>
        <v>-6830215.2767658513</v>
      </c>
      <c r="F77" s="431"/>
      <c r="G77" s="459">
        <f t="shared" si="10"/>
        <v>6</v>
      </c>
      <c r="H77" s="459">
        <v>70</v>
      </c>
      <c r="I77" s="444">
        <f t="shared" ca="1" si="5"/>
        <v>1643776.1896570446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6811.268584696767</v>
      </c>
      <c r="L77" s="444">
        <f t="shared" ca="1" si="3"/>
        <v>1641515.7289119211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-6830215.2767658513</v>
      </c>
      <c r="C78" s="447">
        <f t="shared" si="0"/>
        <v>100747.55675784221</v>
      </c>
      <c r="D78" s="447">
        <f t="shared" ca="1" si="9"/>
        <v>-189097.96401751888</v>
      </c>
      <c r="E78" s="447">
        <f t="shared" ca="1" si="1"/>
        <v>-7120060.7975412123</v>
      </c>
      <c r="F78" s="431"/>
      <c r="G78" s="459">
        <f t="shared" si="10"/>
        <v>6</v>
      </c>
      <c r="H78" s="459">
        <v>71</v>
      </c>
      <c r="I78" s="444">
        <f t="shared" ca="1" si="5"/>
        <v>1641515.7289119211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6801.8499982587537</v>
      </c>
      <c r="L78" s="444">
        <f t="shared" ca="1" si="3"/>
        <v>1639245.8495803596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-7120060.7975412123</v>
      </c>
      <c r="C79" s="447">
        <f t="shared" si="0"/>
        <v>100747.55675784221</v>
      </c>
      <c r="D79" s="447">
        <f t="shared" ca="1" si="9"/>
        <v>-189097.96401751888</v>
      </c>
      <c r="E79" s="447">
        <f t="shared" ca="1" si="1"/>
        <v>-7409906.3183165733</v>
      </c>
      <c r="F79" s="431"/>
      <c r="G79" s="459">
        <f t="shared" si="10"/>
        <v>6</v>
      </c>
      <c r="H79" s="459">
        <v>72</v>
      </c>
      <c r="I79" s="444">
        <f t="shared" ca="1" si="5"/>
        <v>1639245.8495803596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6792.3921677105809</v>
      </c>
      <c r="L79" s="444">
        <f t="shared" ca="1" si="3"/>
        <v>1636966.5124182499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-7409906.3183165733</v>
      </c>
      <c r="C80" s="447">
        <f t="shared" si="0"/>
        <v>100747.55675784221</v>
      </c>
      <c r="D80" s="447">
        <f t="shared" ca="1" si="9"/>
        <v>-189097.96401751888</v>
      </c>
      <c r="E80" s="447">
        <f t="shared" ca="1" si="1"/>
        <v>-7699751.8390919343</v>
      </c>
      <c r="F80" s="431"/>
      <c r="G80" s="459">
        <f>G79+1</f>
        <v>7</v>
      </c>
      <c r="H80" s="459">
        <v>73</v>
      </c>
      <c r="I80" s="444">
        <f t="shared" ca="1" si="5"/>
        <v>1636966.5124182499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6782.8949295351231</v>
      </c>
      <c r="L80" s="444">
        <f t="shared" ca="1" si="3"/>
        <v>1634677.6780179648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-7699751.8390919343</v>
      </c>
      <c r="C81" s="447">
        <f t="shared" si="0"/>
        <v>100747.55675784221</v>
      </c>
      <c r="D81" s="447">
        <f t="shared" ca="1" si="9"/>
        <v>-189097.96401751888</v>
      </c>
      <c r="E81" s="447">
        <f t="shared" ca="1" si="1"/>
        <v>-7989597.3598672953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1634677.6780179648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6773.3581195339357</v>
      </c>
      <c r="L81" s="444">
        <f t="shared" ca="1" si="3"/>
        <v>1632379.3068076784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-7989597.3598672953</v>
      </c>
      <c r="C82" s="447">
        <f t="shared" si="0"/>
        <v>100747.55675784221</v>
      </c>
      <c r="D82" s="447">
        <f t="shared" ca="1" si="9"/>
        <v>-189097.96401751888</v>
      </c>
      <c r="E82" s="447">
        <f t="shared" ca="1" si="1"/>
        <v>-8279442.8806426562</v>
      </c>
      <c r="F82" s="431"/>
      <c r="G82" s="459">
        <f t="shared" si="11"/>
        <v>7</v>
      </c>
      <c r="H82" s="459">
        <v>75</v>
      </c>
      <c r="I82" s="444">
        <f t="shared" ca="1" si="5"/>
        <v>1632379.3068076784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6763.7815728244086</v>
      </c>
      <c r="L82" s="444">
        <f t="shared" ca="1" si="3"/>
        <v>1630071.3590506825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-8279442.8806426562</v>
      </c>
      <c r="C83" s="447">
        <f t="shared" si="0"/>
        <v>100747.55675784221</v>
      </c>
      <c r="D83" s="447">
        <f t="shared" ca="1" si="9"/>
        <v>-189097.96401751888</v>
      </c>
      <c r="E83" s="447">
        <f t="shared" ca="1" si="1"/>
        <v>-8569288.4014180172</v>
      </c>
      <c r="F83" s="431"/>
      <c r="G83" s="459">
        <f t="shared" si="11"/>
        <v>7</v>
      </c>
      <c r="H83" s="459">
        <v>76</v>
      </c>
      <c r="I83" s="444">
        <f t="shared" ca="1" si="5"/>
        <v>1630071.3590506825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6754.1651238369259</v>
      </c>
      <c r="L83" s="444">
        <f t="shared" ca="1" si="3"/>
        <v>1627753.7948446991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-8569288.4014180172</v>
      </c>
      <c r="C84" s="447">
        <f t="shared" si="0"/>
        <v>100747.55675784221</v>
      </c>
      <c r="D84" s="447">
        <f t="shared" ca="1" si="9"/>
        <v>-189097.96401751888</v>
      </c>
      <c r="E84" s="447">
        <f t="shared" ca="1" si="1"/>
        <v>-8859133.9221933801</v>
      </c>
      <c r="F84" s="431"/>
      <c r="G84" s="459">
        <f t="shared" si="11"/>
        <v>7</v>
      </c>
      <c r="H84" s="459">
        <v>77</v>
      </c>
      <c r="I84" s="444">
        <f t="shared" ca="1" si="5"/>
        <v>1627753.7948446991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6744.5086063119952</v>
      </c>
      <c r="L84" s="444">
        <f t="shared" ca="1" si="3"/>
        <v>1625426.5741211909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-8859133.9221933801</v>
      </c>
      <c r="C85" s="447">
        <f t="shared" si="0"/>
        <v>100747.55675784221</v>
      </c>
      <c r="D85" s="447">
        <f t="shared" ca="1" si="9"/>
        <v>-189097.96401751888</v>
      </c>
      <c r="E85" s="447">
        <f t="shared" ca="1" si="1"/>
        <v>-9148979.4429687429</v>
      </c>
      <c r="F85" s="431"/>
      <c r="G85" s="459">
        <f t="shared" si="11"/>
        <v>7</v>
      </c>
      <c r="H85" s="459">
        <v>78</v>
      </c>
      <c r="I85" s="444">
        <f t="shared" ca="1" si="5"/>
        <v>1625426.5741211909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6734.8118532973776</v>
      </c>
      <c r="L85" s="444">
        <f t="shared" ca="1" si="3"/>
        <v>1623089.656644668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-9148979.4429687429</v>
      </c>
      <c r="C86" s="447">
        <f t="shared" si="0"/>
        <v>100747.55675784221</v>
      </c>
      <c r="D86" s="447">
        <f t="shared" ca="1" si="9"/>
        <v>-189097.96401751888</v>
      </c>
      <c r="E86" s="447">
        <f t="shared" ca="1" si="1"/>
        <v>-9438824.9637441058</v>
      </c>
      <c r="F86" s="431"/>
      <c r="G86" s="459">
        <f t="shared" si="11"/>
        <v>7</v>
      </c>
      <c r="H86" s="459">
        <v>79</v>
      </c>
      <c r="I86" s="444">
        <f t="shared" ca="1" si="5"/>
        <v>1623089.656644668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6725.074697145199</v>
      </c>
      <c r="L86" s="444">
        <f t="shared" ca="1" si="3"/>
        <v>1620743.002011993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-9438824.9637441058</v>
      </c>
      <c r="C87" s="447">
        <f t="shared" si="0"/>
        <v>100747.55675784221</v>
      </c>
      <c r="D87" s="447">
        <f t="shared" ca="1" si="9"/>
        <v>-189097.96401751888</v>
      </c>
      <c r="E87" s="447">
        <f t="shared" ca="1" si="1"/>
        <v>-9728670.4845194686</v>
      </c>
      <c r="F87" s="431"/>
      <c r="G87" s="459">
        <f t="shared" si="11"/>
        <v>7</v>
      </c>
      <c r="H87" s="459">
        <v>80</v>
      </c>
      <c r="I87" s="444">
        <f t="shared" ca="1" si="5"/>
        <v>1620743.002011993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6715.2969695090533</v>
      </c>
      <c r="L87" s="444">
        <f t="shared" ca="1" si="3"/>
        <v>1618386.5696516817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-9728670.4845194686</v>
      </c>
      <c r="C88" s="447">
        <f t="shared" si="0"/>
        <v>100747.55675784221</v>
      </c>
      <c r="D88" s="447">
        <f t="shared" ca="1" si="9"/>
        <v>-189097.96401751888</v>
      </c>
      <c r="E88" s="447">
        <f t="shared" ca="1" si="1"/>
        <v>-10018516.005294831</v>
      </c>
      <c r="F88" s="431"/>
      <c r="G88" s="459">
        <f t="shared" si="11"/>
        <v>7</v>
      </c>
      <c r="H88" s="459">
        <v>81</v>
      </c>
      <c r="I88" s="444">
        <f t="shared" ca="1" si="5"/>
        <v>1618386.5696516817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6705.4785013410892</v>
      </c>
      <c r="L88" s="444">
        <f t="shared" ca="1" si="3"/>
        <v>1616020.3188232025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-10018516.005294831</v>
      </c>
      <c r="C89" s="447">
        <f t="shared" si="0"/>
        <v>100747.55675784221</v>
      </c>
      <c r="D89" s="447">
        <f t="shared" ca="1" si="9"/>
        <v>-189097.96401751888</v>
      </c>
      <c r="E89" s="447">
        <f t="shared" ca="1" si="1"/>
        <v>-10308361.526070194</v>
      </c>
      <c r="F89" s="431"/>
      <c r="G89" s="459">
        <f t="shared" si="11"/>
        <v>7</v>
      </c>
      <c r="H89" s="459">
        <v>82</v>
      </c>
      <c r="I89" s="444">
        <f t="shared" ca="1" si="5"/>
        <v>1616020.3188232025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6695.619122889093</v>
      </c>
      <c r="L89" s="444">
        <f t="shared" ca="1" si="3"/>
        <v>1613644.2086162714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-10308361.526070194</v>
      </c>
      <c r="C90" s="447">
        <f t="shared" si="0"/>
        <v>100747.55675784221</v>
      </c>
      <c r="D90" s="447">
        <f t="shared" ca="1" si="9"/>
        <v>-189097.96401751888</v>
      </c>
      <c r="E90" s="447">
        <f t="shared" ca="1" si="1"/>
        <v>-10598207.046845557</v>
      </c>
      <c r="F90" s="431"/>
      <c r="G90" s="459">
        <f t="shared" si="11"/>
        <v>7</v>
      </c>
      <c r="H90" s="459">
        <v>83</v>
      </c>
      <c r="I90" s="444">
        <f t="shared" ca="1" si="5"/>
        <v>1613644.2086162714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6685.7186636935467</v>
      </c>
      <c r="L90" s="444">
        <f t="shared" ca="1" si="3"/>
        <v>1611258.1979501448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-10598207.046845557</v>
      </c>
      <c r="C91" s="447">
        <f t="shared" si="0"/>
        <v>100747.55675784221</v>
      </c>
      <c r="D91" s="447">
        <f t="shared" ca="1" si="9"/>
        <v>-189097.96401751888</v>
      </c>
      <c r="E91" s="447">
        <f t="shared" ca="1" si="1"/>
        <v>-10888052.56762092</v>
      </c>
      <c r="F91" s="431"/>
      <c r="G91" s="459">
        <f t="shared" si="11"/>
        <v>7</v>
      </c>
      <c r="H91" s="459">
        <v>84</v>
      </c>
      <c r="I91" s="444">
        <f t="shared" ca="1" si="5"/>
        <v>1611258.1979501448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6675.7769525846852</v>
      </c>
      <c r="L91" s="444">
        <f t="shared" ca="1" si="3"/>
        <v>1608862.2455729092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-10888052.56762092</v>
      </c>
      <c r="C92" s="447">
        <f t="shared" si="0"/>
        <v>100747.55675784221</v>
      </c>
      <c r="D92" s="447">
        <f t="shared" ca="1" si="9"/>
        <v>-189097.96401751888</v>
      </c>
      <c r="E92" s="447">
        <f t="shared" ca="1" si="1"/>
        <v>-11177898.088396283</v>
      </c>
      <c r="F92" s="431"/>
      <c r="G92" s="459">
        <f>G91+1</f>
        <v>8</v>
      </c>
      <c r="H92" s="459">
        <v>85</v>
      </c>
      <c r="I92" s="444">
        <f t="shared" ca="1" si="5"/>
        <v>1608862.2455729092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6665.7938176795369</v>
      </c>
      <c r="L92" s="444">
        <f t="shared" ca="1" si="3"/>
        <v>1606456.3100607686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-11177898.088396283</v>
      </c>
      <c r="C93" s="447">
        <f t="shared" si="0"/>
        <v>100747.55675784221</v>
      </c>
      <c r="D93" s="447">
        <f t="shared" ca="1" si="9"/>
        <v>-189097.96401751888</v>
      </c>
      <c r="E93" s="447">
        <f t="shared" ca="1" si="1"/>
        <v>-11467743.609171646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1606456.3100607686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6655.7690863789512</v>
      </c>
      <c r="L93" s="444">
        <f t="shared" ca="1" si="3"/>
        <v>1604040.3498173272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-11467743.609171646</v>
      </c>
      <c r="C94" s="447">
        <f t="shared" si="0"/>
        <v>100747.55675784221</v>
      </c>
      <c r="D94" s="447">
        <f t="shared" ca="1" si="9"/>
        <v>-189097.96401751888</v>
      </c>
      <c r="E94" s="447">
        <f t="shared" ca="1" si="1"/>
        <v>-11757589.129947009</v>
      </c>
      <c r="F94" s="431"/>
      <c r="G94" s="459">
        <f t="shared" si="12"/>
        <v>8</v>
      </c>
      <c r="H94" s="459">
        <v>87</v>
      </c>
      <c r="I94" s="444">
        <f t="shared" ca="1" si="5"/>
        <v>1604040.3498173272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6645.7025853646119</v>
      </c>
      <c r="L94" s="444">
        <f t="shared" ca="1" si="3"/>
        <v>1601614.3230728717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-11757589.129947009</v>
      </c>
      <c r="C95" s="447">
        <f t="shared" si="0"/>
        <v>100747.55675784221</v>
      </c>
      <c r="D95" s="447">
        <f t="shared" ca="1" si="9"/>
        <v>-189097.96401751888</v>
      </c>
      <c r="E95" s="447">
        <f t="shared" ca="1" si="1"/>
        <v>-12047434.650722371</v>
      </c>
      <c r="F95" s="431"/>
      <c r="G95" s="459">
        <f t="shared" si="12"/>
        <v>8</v>
      </c>
      <c r="H95" s="459">
        <v>88</v>
      </c>
      <c r="I95" s="444">
        <f t="shared" ca="1" si="5"/>
        <v>1601614.3230728717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6635.5941405960475</v>
      </c>
      <c r="L95" s="444">
        <f t="shared" ca="1" si="3"/>
        <v>1599178.1878836474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-12047434.650722371</v>
      </c>
      <c r="C96" s="447">
        <f t="shared" si="0"/>
        <v>100747.55675784221</v>
      </c>
      <c r="D96" s="447">
        <f t="shared" ca="1" si="9"/>
        <v>-189097.96401751888</v>
      </c>
      <c r="E96" s="447">
        <f t="shared" ca="1" si="1"/>
        <v>-12337280.171497734</v>
      </c>
      <c r="F96" s="431"/>
      <c r="G96" s="459">
        <f t="shared" si="12"/>
        <v>8</v>
      </c>
      <c r="H96" s="459">
        <v>89</v>
      </c>
      <c r="I96" s="444">
        <f t="shared" ca="1" si="5"/>
        <v>1599178.1878836474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6625.4435773076129</v>
      </c>
      <c r="L96" s="444">
        <f t="shared" ca="1" si="3"/>
        <v>1596731.9021311346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-12337280.171497734</v>
      </c>
      <c r="C97" s="447">
        <f t="shared" si="0"/>
        <v>100747.55675784221</v>
      </c>
      <c r="D97" s="447">
        <f t="shared" ca="1" si="9"/>
        <v>-189097.96401751888</v>
      </c>
      <c r="E97" s="447">
        <f t="shared" ca="1" si="1"/>
        <v>-12627125.692273097</v>
      </c>
      <c r="F97" s="431"/>
      <c r="G97" s="459">
        <f t="shared" si="12"/>
        <v>8</v>
      </c>
      <c r="H97" s="459">
        <v>90</v>
      </c>
      <c r="I97" s="444">
        <f t="shared" ca="1" si="5"/>
        <v>1596731.9021311346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6615.2507200054761</v>
      </c>
      <c r="L97" s="444">
        <f t="shared" ca="1" si="3"/>
        <v>1594275.4235213199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-12627125.692273097</v>
      </c>
      <c r="C98" s="447">
        <f t="shared" si="0"/>
        <v>100747.55675784221</v>
      </c>
      <c r="D98" s="447">
        <f t="shared" ca="1" si="9"/>
        <v>-189097.96401751888</v>
      </c>
      <c r="E98" s="447">
        <f t="shared" ca="1" si="1"/>
        <v>-12916971.21304846</v>
      </c>
      <c r="F98" s="431"/>
      <c r="G98" s="459">
        <f t="shared" si="12"/>
        <v>8</v>
      </c>
      <c r="H98" s="459">
        <v>91</v>
      </c>
      <c r="I98" s="444">
        <f t="shared" ca="1" si="5"/>
        <v>1594275.4235213199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6605.015392464582</v>
      </c>
      <c r="L98" s="444">
        <f t="shared" ca="1" si="3"/>
        <v>1591808.7095839642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-12916971.21304846</v>
      </c>
      <c r="C99" s="447">
        <f t="shared" si="0"/>
        <v>100747.55675784221</v>
      </c>
      <c r="D99" s="447">
        <f t="shared" ca="1" si="9"/>
        <v>-189097.96401751888</v>
      </c>
      <c r="E99" s="447">
        <f t="shared" ca="1" si="1"/>
        <v>-13206816.733823823</v>
      </c>
      <c r="F99" s="431"/>
      <c r="G99" s="459">
        <f t="shared" si="12"/>
        <v>8</v>
      </c>
      <c r="H99" s="459">
        <v>92</v>
      </c>
      <c r="I99" s="444">
        <f t="shared" ca="1" si="5"/>
        <v>1591808.7095839642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6594.7374177255997</v>
      </c>
      <c r="L99" s="444">
        <f t="shared" ca="1" si="3"/>
        <v>1589331.7176718696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-13206816.733823823</v>
      </c>
      <c r="C100" s="447">
        <f t="shared" si="0"/>
        <v>100747.55675784221</v>
      </c>
      <c r="D100" s="447">
        <f t="shared" ca="1" si="9"/>
        <v>-189097.96401751888</v>
      </c>
      <c r="E100" s="447">
        <f t="shared" ca="1" si="1"/>
        <v>-13496662.254599186</v>
      </c>
      <c r="F100" s="431"/>
      <c r="G100" s="459">
        <f t="shared" si="12"/>
        <v>8</v>
      </c>
      <c r="H100" s="459">
        <v>93</v>
      </c>
      <c r="I100" s="444">
        <f t="shared" ca="1" si="5"/>
        <v>1589331.7176718696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6584.4166180918719</v>
      </c>
      <c r="L100" s="444">
        <f t="shared" ca="1" si="3"/>
        <v>1586844.4049601413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-13496662.254599186</v>
      </c>
      <c r="C101" s="447">
        <f t="shared" si="0"/>
        <v>100747.55675784221</v>
      </c>
      <c r="D101" s="447">
        <f t="shared" ca="1" si="9"/>
        <v>-189097.96401751888</v>
      </c>
      <c r="E101" s="447">
        <f t="shared" ca="1" si="1"/>
        <v>-13786507.775374549</v>
      </c>
      <c r="F101" s="431"/>
      <c r="G101" s="459">
        <f t="shared" si="12"/>
        <v>8</v>
      </c>
      <c r="H101" s="459">
        <v>94</v>
      </c>
      <c r="I101" s="444">
        <f t="shared" ca="1" si="5"/>
        <v>1586844.4049601413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6574.0528151263379</v>
      </c>
      <c r="L101" s="444">
        <f t="shared" ca="1" si="3"/>
        <v>1584346.7284454473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-13786507.775374549</v>
      </c>
      <c r="C102" s="447">
        <f t="shared" si="0"/>
        <v>100747.55675784221</v>
      </c>
      <c r="D102" s="447">
        <f t="shared" ca="1" si="9"/>
        <v>-189097.96401751888</v>
      </c>
      <c r="E102" s="447">
        <f t="shared" ca="1" si="1"/>
        <v>-14076353.296149911</v>
      </c>
      <c r="F102" s="431"/>
      <c r="G102" s="459">
        <f t="shared" si="12"/>
        <v>8</v>
      </c>
      <c r="H102" s="459">
        <v>95</v>
      </c>
      <c r="I102" s="444">
        <f t="shared" ca="1" si="5"/>
        <v>1584346.7284454473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6563.6458296484461</v>
      </c>
      <c r="L102" s="444">
        <f t="shared" ca="1" si="3"/>
        <v>1581838.6449452755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-14076353.296149911</v>
      </c>
      <c r="C103" s="447">
        <f t="shared" si="0"/>
        <v>100747.55675784221</v>
      </c>
      <c r="D103" s="447">
        <f t="shared" ca="1" si="9"/>
        <v>-189097.96401751888</v>
      </c>
      <c r="E103" s="447">
        <f t="shared" ca="1" si="1"/>
        <v>-14366198.816925274</v>
      </c>
      <c r="F103" s="431"/>
      <c r="G103" s="459">
        <f t="shared" si="12"/>
        <v>8</v>
      </c>
      <c r="H103" s="459">
        <v>96</v>
      </c>
      <c r="I103" s="444">
        <f t="shared" ca="1" si="5"/>
        <v>1581838.6449452755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6553.1954817310634</v>
      </c>
      <c r="L103" s="444">
        <f t="shared" ca="1" si="3"/>
        <v>1579320.1110971863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-14366198.816925274</v>
      </c>
      <c r="C104" s="447">
        <f t="shared" si="0"/>
        <v>75560.667568381657</v>
      </c>
      <c r="D104" s="447">
        <f t="shared" ca="1" si="9"/>
        <v>-189097.96401751888</v>
      </c>
      <c r="E104" s="447">
        <f t="shared" ca="1" si="1"/>
        <v>-14630857.448511176</v>
      </c>
      <c r="F104" s="431"/>
      <c r="G104" s="459">
        <f>G103+1</f>
        <v>9</v>
      </c>
      <c r="H104" s="459">
        <v>97</v>
      </c>
      <c r="I104" s="444">
        <f t="shared" ca="1" si="5"/>
        <v>1579320.1110971863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6542.7015906973584</v>
      </c>
      <c r="L104" s="444">
        <f t="shared" ca="1" si="3"/>
        <v>1576791.0833580634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-14630857.448511176</v>
      </c>
      <c r="C105" s="447">
        <f t="shared" si="0"/>
        <v>0</v>
      </c>
      <c r="D105" s="447">
        <f t="shared" ca="1" si="9"/>
        <v>-189097.96401751888</v>
      </c>
      <c r="E105" s="447">
        <f t="shared" ca="1" si="1"/>
        <v>-14819955.412528696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1576791.0833580634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6534.9810567843469</v>
      </c>
      <c r="L105" s="444">
        <f t="shared" ca="1" si="3"/>
        <v>1574930.4346850275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-14819955.412528696</v>
      </c>
      <c r="C106" s="447">
        <f t="shared" si="0"/>
        <v>0</v>
      </c>
      <c r="D106" s="447">
        <f t="shared" ca="1" si="9"/>
        <v>-189097.96401751888</v>
      </c>
      <c r="E106" s="447">
        <f t="shared" ca="1" si="1"/>
        <v>-15009053.376546215</v>
      </c>
      <c r="F106" s="431"/>
      <c r="G106" s="459">
        <f t="shared" si="13"/>
        <v>9</v>
      </c>
      <c r="H106" s="459">
        <v>99</v>
      </c>
      <c r="I106" s="444">
        <f t="shared" ca="1" si="5"/>
        <v>1574930.4346850275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6527.2283539800301</v>
      </c>
      <c r="L106" s="444">
        <f t="shared" ca="1" si="3"/>
        <v>1573062.0333091873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-15009053.376546215</v>
      </c>
      <c r="C107" s="447">
        <f t="shared" si="0"/>
        <v>0</v>
      </c>
      <c r="D107" s="447">
        <f t="shared" ca="1" si="9"/>
        <v>-189097.96401751888</v>
      </c>
      <c r="E107" s="447">
        <f t="shared" ca="1" si="1"/>
        <v>-15198151.340563735</v>
      </c>
      <c r="F107" s="431"/>
      <c r="G107" s="459">
        <f t="shared" si="13"/>
        <v>9</v>
      </c>
      <c r="H107" s="459">
        <v>100</v>
      </c>
      <c r="I107" s="444">
        <f t="shared" ca="1" si="5"/>
        <v>1573062.0333091873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6519.4433482473632</v>
      </c>
      <c r="L107" s="444">
        <f t="shared" ca="1" si="3"/>
        <v>1571185.8469276144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-15198151.340563735</v>
      </c>
      <c r="C108" s="447">
        <f t="shared" si="0"/>
        <v>0</v>
      </c>
      <c r="D108" s="447">
        <f t="shared" ca="1" si="9"/>
        <v>-189097.96401751888</v>
      </c>
      <c r="E108" s="447">
        <f t="shared" ca="1" si="1"/>
        <v>-15387249.304581255</v>
      </c>
      <c r="F108" s="431"/>
      <c r="G108" s="459">
        <f t="shared" si="13"/>
        <v>9</v>
      </c>
      <c r="H108" s="459">
        <v>101</v>
      </c>
      <c r="I108" s="444">
        <f t="shared" ca="1" si="5"/>
        <v>1571185.8469276144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6511.6259049908094</v>
      </c>
      <c r="L108" s="444">
        <f t="shared" ca="1" si="3"/>
        <v>1569301.8431027851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-15387249.304581255</v>
      </c>
      <c r="C109" s="447">
        <f t="shared" si="0"/>
        <v>0</v>
      </c>
      <c r="D109" s="447">
        <f t="shared" ca="1" si="9"/>
        <v>-189097.96401751888</v>
      </c>
      <c r="E109" s="447">
        <f t="shared" ca="1" si="1"/>
        <v>-15576347.268598774</v>
      </c>
      <c r="F109" s="431"/>
      <c r="G109" s="459">
        <f t="shared" si="13"/>
        <v>9</v>
      </c>
      <c r="H109" s="459">
        <v>102</v>
      </c>
      <c r="I109" s="444">
        <f t="shared" ca="1" si="5"/>
        <v>1569301.8431027851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6503.7758890540199</v>
      </c>
      <c r="L109" s="444">
        <f t="shared" ca="1" si="3"/>
        <v>1567409.9892620188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-15576347.268598774</v>
      </c>
      <c r="C110" s="447">
        <f t="shared" si="0"/>
        <v>0</v>
      </c>
      <c r="D110" s="447">
        <f t="shared" ca="1" si="9"/>
        <v>-189097.96401751888</v>
      </c>
      <c r="E110" s="447">
        <f t="shared" ca="1" si="1"/>
        <v>-15765445.232616294</v>
      </c>
      <c r="F110" s="431"/>
      <c r="G110" s="459">
        <f t="shared" si="13"/>
        <v>9</v>
      </c>
      <c r="H110" s="459">
        <v>103</v>
      </c>
      <c r="I110" s="444">
        <f t="shared" ca="1" si="5"/>
        <v>1567409.9892620188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6495.8931647174941</v>
      </c>
      <c r="L110" s="444">
        <f t="shared" ca="1" si="3"/>
        <v>1565510.2526969162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-15765445.232616294</v>
      </c>
      <c r="C111" s="447">
        <f t="shared" si="0"/>
        <v>0</v>
      </c>
      <c r="D111" s="447">
        <f t="shared" ca="1" si="9"/>
        <v>-189097.96401751888</v>
      </c>
      <c r="E111" s="447">
        <f t="shared" ca="1" si="1"/>
        <v>-15954543.196633814</v>
      </c>
      <c r="F111" s="431"/>
      <c r="G111" s="459">
        <f t="shared" si="13"/>
        <v>9</v>
      </c>
      <c r="H111" s="459">
        <v>104</v>
      </c>
      <c r="I111" s="444">
        <f t="shared" ca="1" si="5"/>
        <v>1565510.2526969162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6487.977595696233</v>
      </c>
      <c r="L111" s="444">
        <f t="shared" ca="1" si="3"/>
        <v>1563602.6005627923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-15954543.196633814</v>
      </c>
      <c r="C112" s="447">
        <f t="shared" si="0"/>
        <v>0</v>
      </c>
      <c r="D112" s="447">
        <f t="shared" ca="1" si="9"/>
        <v>-189097.96401751888</v>
      </c>
      <c r="E112" s="447">
        <f t="shared" ca="1" si="1"/>
        <v>-16143641.160651334</v>
      </c>
      <c r="F112" s="431"/>
      <c r="G112" s="459">
        <f t="shared" si="13"/>
        <v>9</v>
      </c>
      <c r="H112" s="459">
        <v>105</v>
      </c>
      <c r="I112" s="444">
        <f t="shared" ca="1" si="5"/>
        <v>1563602.6005627923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6480.0290451373839</v>
      </c>
      <c r="L112" s="444">
        <f t="shared" ca="1" si="3"/>
        <v>1561686.9998781094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-16143641.160651334</v>
      </c>
      <c r="C113" s="447">
        <f t="shared" si="0"/>
        <v>0</v>
      </c>
      <c r="D113" s="447">
        <f t="shared" ca="1" si="9"/>
        <v>-189097.96401751888</v>
      </c>
      <c r="E113" s="447">
        <f t="shared" ca="1" si="1"/>
        <v>-16332739.124668853</v>
      </c>
      <c r="F113" s="431"/>
      <c r="G113" s="459">
        <f t="shared" si="13"/>
        <v>9</v>
      </c>
      <c r="H113" s="459">
        <v>106</v>
      </c>
      <c r="I113" s="444">
        <f t="shared" ca="1" si="5"/>
        <v>1561686.9998781094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6472.0473756178717</v>
      </c>
      <c r="L113" s="444">
        <f t="shared" ca="1" si="3"/>
        <v>1559763.417523907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-16332739.124668853</v>
      </c>
      <c r="C114" s="447">
        <f t="shared" si="0"/>
        <v>0</v>
      </c>
      <c r="D114" s="447">
        <f t="shared" ca="1" si="9"/>
        <v>-189097.96401751888</v>
      </c>
      <c r="E114" s="447">
        <f t="shared" ca="1" si="1"/>
        <v>-16521837.088686373</v>
      </c>
      <c r="F114" s="431"/>
      <c r="G114" s="459">
        <f t="shared" si="13"/>
        <v>9</v>
      </c>
      <c r="H114" s="459">
        <v>107</v>
      </c>
      <c r="I114" s="444">
        <f t="shared" ca="1" si="5"/>
        <v>1559763.417523907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6464.0324491420288</v>
      </c>
      <c r="L114" s="444">
        <f t="shared" ca="1" si="3"/>
        <v>1557831.8202432289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-16521837.088686373</v>
      </c>
      <c r="C115" s="447">
        <f t="shared" si="0"/>
        <v>0</v>
      </c>
      <c r="D115" s="447">
        <f t="shared" ca="1" si="9"/>
        <v>-189097.96401751888</v>
      </c>
      <c r="E115" s="447">
        <f t="shared" ca="1" si="1"/>
        <v>-16710935.052703893</v>
      </c>
      <c r="F115" s="431"/>
      <c r="G115" s="459">
        <f t="shared" si="13"/>
        <v>9</v>
      </c>
      <c r="H115" s="459">
        <v>108</v>
      </c>
      <c r="I115" s="444">
        <f t="shared" ca="1" si="5"/>
        <v>1557831.8202432289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6455.9841271392033</v>
      </c>
      <c r="L115" s="444">
        <f t="shared" ca="1" si="3"/>
        <v>1555892.1746405479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-16710935.052703893</v>
      </c>
      <c r="C116" s="447">
        <f t="shared" si="0"/>
        <v>0</v>
      </c>
      <c r="D116" s="447">
        <f t="shared" ca="1" si="9"/>
        <v>-189097.96401751888</v>
      </c>
      <c r="E116" s="447">
        <f t="shared" ca="1" si="1"/>
        <v>-16900033.016721413</v>
      </c>
      <c r="F116" s="431"/>
      <c r="G116" s="459">
        <f>G115+1</f>
        <v>10</v>
      </c>
      <c r="H116" s="459">
        <v>109</v>
      </c>
      <c r="I116" s="444">
        <f t="shared" ca="1" si="5"/>
        <v>1555892.1746405479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6447.9022704613653</v>
      </c>
      <c r="L116" s="444">
        <f t="shared" ca="1" si="3"/>
        <v>1553944.4471811892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-16900033.016721413</v>
      </c>
      <c r="C117" s="447">
        <f t="shared" si="0"/>
        <v>0</v>
      </c>
      <c r="D117" s="447">
        <f t="shared" ca="1" si="9"/>
        <v>-189097.96401751888</v>
      </c>
      <c r="E117" s="447">
        <f t="shared" ca="1" si="1"/>
        <v>-17089130.98073893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1553944.4471811892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6439.7867393807046</v>
      </c>
      <c r="L117" s="444">
        <f t="shared" ca="1" si="3"/>
        <v>1551988.6041907498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-17089130.98073893</v>
      </c>
      <c r="C118" s="447">
        <f t="shared" si="0"/>
        <v>0</v>
      </c>
      <c r="D118" s="447">
        <f t="shared" ca="1" si="9"/>
        <v>-189097.96401751888</v>
      </c>
      <c r="E118" s="447">
        <f t="shared" ca="1" si="1"/>
        <v>-17278228.944756448</v>
      </c>
      <c r="F118" s="431"/>
      <c r="G118" s="459">
        <f t="shared" si="14"/>
        <v>10</v>
      </c>
      <c r="H118" s="459">
        <v>111</v>
      </c>
      <c r="I118" s="444">
        <f t="shared" ca="1" si="5"/>
        <v>1551988.6041907498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6431.637393587207</v>
      </c>
      <c r="L118" s="444">
        <f t="shared" ca="1" si="3"/>
        <v>1550024.6118545169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-17278228.944756448</v>
      </c>
      <c r="C119" s="447">
        <f t="shared" si="0"/>
        <v>0</v>
      </c>
      <c r="D119" s="447">
        <f t="shared" ca="1" si="9"/>
        <v>-189097.96401751888</v>
      </c>
      <c r="E119" s="447">
        <f t="shared" ca="1" si="1"/>
        <v>-17467326.908773966</v>
      </c>
      <c r="F119" s="431"/>
      <c r="G119" s="459">
        <f t="shared" si="14"/>
        <v>10</v>
      </c>
      <c r="H119" s="459">
        <v>112</v>
      </c>
      <c r="I119" s="444">
        <f t="shared" ca="1" si="5"/>
        <v>1550024.6118545169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6423.4540921862363</v>
      </c>
      <c r="L119" s="444">
        <f t="shared" ca="1" si="3"/>
        <v>1548052.4362168829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-17467326.908773966</v>
      </c>
      <c r="C120" s="447">
        <f t="shared" si="0"/>
        <v>0</v>
      </c>
      <c r="D120" s="447">
        <f t="shared" ca="1" si="9"/>
        <v>-189097.96401751888</v>
      </c>
      <c r="E120" s="447">
        <f t="shared" ca="1" si="1"/>
        <v>-17656424.872791484</v>
      </c>
      <c r="F120" s="431"/>
      <c r="G120" s="459">
        <f t="shared" si="14"/>
        <v>10</v>
      </c>
      <c r="H120" s="459">
        <v>113</v>
      </c>
      <c r="I120" s="444">
        <f t="shared" ca="1" si="5"/>
        <v>1548052.4362168829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6415.2366936960943</v>
      </c>
      <c r="L120" s="444">
        <f t="shared" ca="1" si="3"/>
        <v>1546072.0431807588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-17656424.872791484</v>
      </c>
      <c r="C121" s="447">
        <f t="shared" si="0"/>
        <v>0</v>
      </c>
      <c r="D121" s="447">
        <f t="shared" ca="1" si="9"/>
        <v>-189097.96401751888</v>
      </c>
      <c r="E121" s="447">
        <f t="shared" ca="1" si="1"/>
        <v>-17845522.836809002</v>
      </c>
      <c r="F121" s="431"/>
      <c r="G121" s="459">
        <f t="shared" si="14"/>
        <v>10</v>
      </c>
      <c r="H121" s="459">
        <v>114</v>
      </c>
      <c r="I121" s="444">
        <f t="shared" ca="1" si="5"/>
        <v>1546072.0431807588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6406.9850560455779</v>
      </c>
      <c r="L121" s="444">
        <f t="shared" ca="1" si="3"/>
        <v>1544083.3985069841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-17845522.836809002</v>
      </c>
      <c r="C122" s="447">
        <f t="shared" si="0"/>
        <v>0</v>
      </c>
      <c r="D122" s="447">
        <f t="shared" ca="1" si="9"/>
        <v>-189097.96401751888</v>
      </c>
      <c r="E122" s="447">
        <f t="shared" ca="1" si="1"/>
        <v>-18034620.80082652</v>
      </c>
      <c r="F122" s="431"/>
      <c r="G122" s="459">
        <f t="shared" si="14"/>
        <v>10</v>
      </c>
      <c r="H122" s="459">
        <v>115</v>
      </c>
      <c r="I122" s="444">
        <f t="shared" ca="1" si="5"/>
        <v>1544083.3985069841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6398.6990365715164</v>
      </c>
      <c r="L122" s="444">
        <f t="shared" ca="1" si="3"/>
        <v>1542086.4678137354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-18034620.80082652</v>
      </c>
      <c r="C123" s="447">
        <f t="shared" si="0"/>
        <v>0</v>
      </c>
      <c r="D123" s="447">
        <f t="shared" ca="1" si="9"/>
        <v>-189097.96401751888</v>
      </c>
      <c r="E123" s="447">
        <f t="shared" ca="1" si="1"/>
        <v>-18223718.764844038</v>
      </c>
      <c r="F123" s="431"/>
      <c r="G123" s="459">
        <f t="shared" si="14"/>
        <v>10</v>
      </c>
      <c r="H123" s="459">
        <v>116</v>
      </c>
      <c r="I123" s="444">
        <f t="shared" ca="1" si="5"/>
        <v>1542086.4678137354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6390.3784920163134</v>
      </c>
      <c r="L123" s="444">
        <f t="shared" ca="1" si="3"/>
        <v>1540081.2165759315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-18223718.764844038</v>
      </c>
      <c r="C124" s="447">
        <f t="shared" si="0"/>
        <v>0</v>
      </c>
      <c r="D124" s="447">
        <f t="shared" ca="1" si="9"/>
        <v>-189097.96401751888</v>
      </c>
      <c r="E124" s="447">
        <f t="shared" ca="1" si="1"/>
        <v>-18412816.728861555</v>
      </c>
      <c r="F124" s="431"/>
      <c r="G124" s="459">
        <f t="shared" si="14"/>
        <v>10</v>
      </c>
      <c r="H124" s="459">
        <v>117</v>
      </c>
      <c r="I124" s="444">
        <f t="shared" ca="1" si="5"/>
        <v>1540081.2165759315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6382.0232785254639</v>
      </c>
      <c r="L124" s="444">
        <f t="shared" ca="1" si="3"/>
        <v>1538067.6101246369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-18412816.728861555</v>
      </c>
      <c r="C125" s="447">
        <f t="shared" si="0"/>
        <v>0</v>
      </c>
      <c r="D125" s="447">
        <f t="shared" ca="1" si="9"/>
        <v>-189097.96401751888</v>
      </c>
      <c r="E125" s="447">
        <f t="shared" ca="1" si="1"/>
        <v>-18601914.692879073</v>
      </c>
      <c r="F125" s="431"/>
      <c r="G125" s="459">
        <f t="shared" si="14"/>
        <v>10</v>
      </c>
      <c r="H125" s="459">
        <v>118</v>
      </c>
      <c r="I125" s="444">
        <f t="shared" ca="1" si="5"/>
        <v>1538067.6101246369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6373.6332516450693</v>
      </c>
      <c r="L125" s="444">
        <f t="shared" ca="1" si="3"/>
        <v>1536045.6136464619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-18601914.692879073</v>
      </c>
      <c r="C126" s="447">
        <f t="shared" si="0"/>
        <v>0</v>
      </c>
      <c r="D126" s="447">
        <f t="shared" ca="1" si="9"/>
        <v>-189097.96401751888</v>
      </c>
      <c r="E126" s="447">
        <f t="shared" ca="1" si="1"/>
        <v>-18791012.656896591</v>
      </c>
      <c r="F126" s="431"/>
      <c r="G126" s="459">
        <f t="shared" si="14"/>
        <v>10</v>
      </c>
      <c r="H126" s="459">
        <v>119</v>
      </c>
      <c r="I126" s="444">
        <f t="shared" ca="1" si="5"/>
        <v>1536045.6136464619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6365.2082663193405</v>
      </c>
      <c r="L126" s="444">
        <f t="shared" ca="1" si="3"/>
        <v>1534015.1921829609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-18791012.656896591</v>
      </c>
      <c r="C127" s="447">
        <f t="shared" si="0"/>
        <v>0</v>
      </c>
      <c r="D127" s="447">
        <f t="shared" ca="1" si="9"/>
        <v>-189097.96401751888</v>
      </c>
      <c r="E127" s="447">
        <f t="shared" ca="1" si="1"/>
        <v>-18980110.620914109</v>
      </c>
      <c r="F127" s="431"/>
      <c r="G127" s="459">
        <f t="shared" si="14"/>
        <v>10</v>
      </c>
      <c r="H127" s="459">
        <v>120</v>
      </c>
      <c r="I127" s="444">
        <f t="shared" ca="1" si="5"/>
        <v>1534015.1921829609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6356.7481768880862</v>
      </c>
      <c r="L127" s="444">
        <f t="shared" ca="1" si="3"/>
        <v>1531976.3106300288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-18980110.620914109</v>
      </c>
      <c r="C128" s="447">
        <f t="shared" si="0"/>
        <v>0</v>
      </c>
      <c r="D128" s="447">
        <f t="shared" ca="1" si="9"/>
        <v>-189097.96401751888</v>
      </c>
      <c r="E128" s="447">
        <f t="shared" ca="1" si="1"/>
        <v>-19169208.584931627</v>
      </c>
      <c r="F128" s="431"/>
      <c r="G128" s="459">
        <f>G127+1</f>
        <v>11</v>
      </c>
      <c r="H128" s="459">
        <v>121</v>
      </c>
      <c r="I128" s="444">
        <f t="shared" ca="1" si="5"/>
        <v>1531976.3106300288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6348.2528370842028</v>
      </c>
      <c r="L128" s="444">
        <f t="shared" ca="1" si="3"/>
        <v>1529928.9337372929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-19169208.584931627</v>
      </c>
      <c r="C129" s="447">
        <f t="shared" si="0"/>
        <v>0</v>
      </c>
      <c r="D129" s="447">
        <f t="shared" ca="1" si="9"/>
        <v>-189097.96401751888</v>
      </c>
      <c r="E129" s="447">
        <f t="shared" ca="1" si="1"/>
        <v>-19358306.548949145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1529928.9337372929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6339.7221000311365</v>
      </c>
      <c r="L129" s="444">
        <f t="shared" ca="1" si="3"/>
        <v>1527873.0261075038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-19358306.548949145</v>
      </c>
      <c r="C130" s="447">
        <f t="shared" si="0"/>
        <v>0</v>
      </c>
      <c r="D130" s="447">
        <f t="shared" ca="1" si="9"/>
        <v>-189097.96401751888</v>
      </c>
      <c r="E130" s="447">
        <f t="shared" ca="1" si="1"/>
        <v>-19547404.512966663</v>
      </c>
      <c r="F130" s="431"/>
      <c r="G130" s="459">
        <f t="shared" si="15"/>
        <v>11</v>
      </c>
      <c r="H130" s="459">
        <v>123</v>
      </c>
      <c r="I130" s="444">
        <f t="shared" ca="1" si="5"/>
        <v>1527873.0261075038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6331.1558182403487</v>
      </c>
      <c r="L130" s="444">
        <f t="shared" ca="1" si="3"/>
        <v>1525808.5521959239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-19547404.512966663</v>
      </c>
      <c r="C131" s="447">
        <f t="shared" si="0"/>
        <v>0</v>
      </c>
      <c r="D131" s="447">
        <f t="shared" ca="1" si="9"/>
        <v>-189097.96401751888</v>
      </c>
      <c r="E131" s="447">
        <f t="shared" ca="1" si="1"/>
        <v>-19736502.476984181</v>
      </c>
      <c r="F131" s="431"/>
      <c r="G131" s="459">
        <f t="shared" si="15"/>
        <v>11</v>
      </c>
      <c r="H131" s="459">
        <v>124</v>
      </c>
      <c r="I131" s="444">
        <f t="shared" ca="1" si="5"/>
        <v>1525808.5521959239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6322.5538436087654</v>
      </c>
      <c r="L131" s="444">
        <f t="shared" ca="1" si="3"/>
        <v>1523735.4763097125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-19736502.476984181</v>
      </c>
      <c r="C132" s="447">
        <f t="shared" si="0"/>
        <v>0</v>
      </c>
      <c r="D132" s="447">
        <f t="shared" ca="1" si="9"/>
        <v>-189097.96401751888</v>
      </c>
      <c r="E132" s="447">
        <f t="shared" ca="1" si="1"/>
        <v>-19925600.441001698</v>
      </c>
      <c r="F132" s="431"/>
      <c r="G132" s="459">
        <f t="shared" si="15"/>
        <v>11</v>
      </c>
      <c r="H132" s="459">
        <v>125</v>
      </c>
      <c r="I132" s="444">
        <f t="shared" ca="1" si="5"/>
        <v>1523735.4763097125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6313.9160274162177</v>
      </c>
      <c r="L132" s="444">
        <f t="shared" ca="1" si="3"/>
        <v>1521653.7626073086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-19925600.441001698</v>
      </c>
      <c r="C133" s="447">
        <f t="shared" si="0"/>
        <v>0</v>
      </c>
      <c r="D133" s="447">
        <f t="shared" ca="1" si="9"/>
        <v>-189097.96401751888</v>
      </c>
      <c r="E133" s="447">
        <f t="shared" ca="1" si="1"/>
        <v>-20114698.405019216</v>
      </c>
      <c r="F133" s="431"/>
      <c r="G133" s="459">
        <f t="shared" si="15"/>
        <v>11</v>
      </c>
      <c r="H133" s="459">
        <v>126</v>
      </c>
      <c r="I133" s="444">
        <f t="shared" ca="1" si="5"/>
        <v>1521653.7626073086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6305.242220322868</v>
      </c>
      <c r="L133" s="444">
        <f t="shared" ca="1" si="3"/>
        <v>1519563.3750978112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-20114698.405019216</v>
      </c>
      <c r="C134" s="447">
        <f t="shared" si="0"/>
        <v>0</v>
      </c>
      <c r="D134" s="447">
        <f t="shared" ca="1" si="9"/>
        <v>-189097.96401751888</v>
      </c>
      <c r="E134" s="447">
        <f t="shared" ca="1" si="1"/>
        <v>-20303796.369036734</v>
      </c>
      <c r="F134" s="431"/>
      <c r="G134" s="459">
        <f t="shared" si="15"/>
        <v>11</v>
      </c>
      <c r="H134" s="459">
        <v>127</v>
      </c>
      <c r="I134" s="444">
        <f t="shared" ca="1" si="5"/>
        <v>1519563.3750978112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6296.5322723666295</v>
      </c>
      <c r="L134" s="444">
        <f t="shared" ca="1" si="3"/>
        <v>1517464.2776403576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-20303796.369036734</v>
      </c>
      <c r="C135" s="447">
        <f t="shared" si="0"/>
        <v>0</v>
      </c>
      <c r="D135" s="447">
        <f t="shared" ca="1" si="9"/>
        <v>-189097.96401751888</v>
      </c>
      <c r="E135" s="447">
        <f t="shared" ca="1" si="1"/>
        <v>-20492894.333054252</v>
      </c>
      <c r="F135" s="431"/>
      <c r="G135" s="459">
        <f t="shared" si="15"/>
        <v>11</v>
      </c>
      <c r="H135" s="459">
        <v>128</v>
      </c>
      <c r="I135" s="444">
        <f t="shared" ca="1" si="5"/>
        <v>1517464.2776403576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6287.7860329605728</v>
      </c>
      <c r="L135" s="444">
        <f t="shared" ca="1" si="3"/>
        <v>1515356.4339434979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-20492894.333054252</v>
      </c>
      <c r="C136" s="447">
        <f t="shared" si="0"/>
        <v>0</v>
      </c>
      <c r="D136" s="447">
        <f t="shared" ca="1" si="9"/>
        <v>-189097.96401751888</v>
      </c>
      <c r="E136" s="447">
        <f t="shared" ca="1" si="1"/>
        <v>-20681992.29707177</v>
      </c>
      <c r="F136" s="431"/>
      <c r="G136" s="459">
        <f t="shared" si="15"/>
        <v>11</v>
      </c>
      <c r="H136" s="459">
        <v>129</v>
      </c>
      <c r="I136" s="444">
        <f t="shared" ca="1" si="5"/>
        <v>1515356.4339434979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6279.0033508903243</v>
      </c>
      <c r="L136" s="444">
        <f t="shared" ca="1" si="3"/>
        <v>1513239.807564568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1513239.807564568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6270.184074311449</v>
      </c>
      <c r="L137" s="444">
        <f t="shared" ca="1" si="3"/>
        <v>1511114.3619090593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1511114.3619090593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6261.3280507468298</v>
      </c>
      <c r="L138" s="444">
        <f t="shared" ca="1" si="3"/>
        <v>1508980.060229986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1508980.060229986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6252.4351270840243</v>
      </c>
      <c r="L139" s="444">
        <f t="shared" ca="1" si="3"/>
        <v>1506836.8656272497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1506836.8656272497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6243.5051495726229</v>
      </c>
      <c r="L140" s="444">
        <f t="shared" ca="1" si="3"/>
        <v>1504684.7410470021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1504684.7410470021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6234.5379638215918</v>
      </c>
      <c r="L141" s="444">
        <f t="shared" ca="1" si="3"/>
        <v>1502523.6492810035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1502523.6492810035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6225.5334147965968</v>
      </c>
      <c r="L142" s="444">
        <f t="shared" ca="1" si="3"/>
        <v>1500353.55296598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1500353.55296598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6216.4913468173327</v>
      </c>
      <c r="L143" s="444">
        <f t="shared" ca="1" si="3"/>
        <v>1498174.4145829771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1498174.4145829771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6207.4116035548204</v>
      </c>
      <c r="L144" s="444">
        <f t="shared" ca="1" si="3"/>
        <v>1495986.1964567117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1495986.1964567117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6198.2940280287148</v>
      </c>
      <c r="L145" s="444">
        <f t="shared" ca="1" si="3"/>
        <v>1493788.8607549202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1493788.8607549202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6189.1384626045829</v>
      </c>
      <c r="L146" s="444">
        <f t="shared" ca="1" si="3"/>
        <v>1491582.3694877045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1491582.3694877045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6179.9447489911845</v>
      </c>
      <c r="L147" s="444">
        <f t="shared" ca="1" si="3"/>
        <v>1489366.6845068755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1489366.6845068755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6170.7127282377305</v>
      </c>
      <c r="L148" s="444">
        <f t="shared" ca="1" si="3"/>
        <v>1487141.767505293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1487141.767505293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6161.4422407311367</v>
      </c>
      <c r="L149" s="444">
        <f t="shared" ca="1" si="3"/>
        <v>1484907.5800162039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1484907.5800162039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6152.1331261932655</v>
      </c>
      <c r="L150" s="444">
        <f t="shared" ca="1" si="3"/>
        <v>1482664.0834125769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1482664.0834125769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6142.7852236781528</v>
      </c>
      <c r="L151" s="444">
        <f t="shared" ca="1" si="3"/>
        <v>1480411.238906435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1480411.238906435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6133.3983715692284</v>
      </c>
      <c r="L152" s="444">
        <f t="shared" ca="1" si="3"/>
        <v>1478149.0075481839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1478149.0075481839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6123.9724075765153</v>
      </c>
      <c r="L153" s="444">
        <f t="shared" ca="1" si="3"/>
        <v>1475877.3502259403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1475877.3502259403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6114.5071687338341</v>
      </c>
      <c r="L154" s="444">
        <f t="shared" ca="1" si="3"/>
        <v>1473596.2276648539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1473596.2276648539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6105.0024913959742</v>
      </c>
      <c r="L155" s="444">
        <f t="shared" ca="1" si="3"/>
        <v>1471305.6004264296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1471305.6004264296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6095.458211235873</v>
      </c>
      <c r="L156" s="444">
        <f t="shared" ca="1" si="3"/>
        <v>1469005.4289078454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1469005.4289078454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6085.8741632417714</v>
      </c>
      <c r="L157" s="444">
        <f t="shared" ca="1" si="3"/>
        <v>1466695.673341267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1466695.673341267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6076.250181714362</v>
      </c>
      <c r="L158" s="444">
        <f t="shared" ca="1" si="3"/>
        <v>1464376.2937931612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1464376.2937931612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6066.5861002639203</v>
      </c>
      <c r="L159" s="444">
        <f t="shared" ca="1" si="3"/>
        <v>1462047.250163605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1462047.250163605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6056.8817518074366</v>
      </c>
      <c r="L160" s="444">
        <f t="shared" ca="1" si="3"/>
        <v>1459708.5021855922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1459708.5021855922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6047.1369685657164</v>
      </c>
      <c r="L161" s="444">
        <f t="shared" ca="1" si="3"/>
        <v>1457360.0094243377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1457360.0094243377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6037.3515820604898</v>
      </c>
      <c r="L162" s="444">
        <f t="shared" ca="1" si="3"/>
        <v>1455001.731276578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1455001.731276578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6027.5254231114914</v>
      </c>
      <c r="L163" s="444">
        <f t="shared" ca="1" si="3"/>
        <v>1452633.6269698692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1452633.6269698692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6017.6583218335381</v>
      </c>
      <c r="L164" s="444">
        <f t="shared" ca="1" si="3"/>
        <v>1450255.6555618825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1450255.6555618825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6007.750107633593</v>
      </c>
      <c r="L165" s="444">
        <f t="shared" ca="1" si="3"/>
        <v>1447867.775939696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1447867.775939696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5997.8006092078158</v>
      </c>
      <c r="L166" s="444">
        <f t="shared" ca="1" si="3"/>
        <v>1445469.9468190835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1445469.9468190835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5987.809654538597</v>
      </c>
      <c r="L167" s="444">
        <f t="shared" ca="1" si="3"/>
        <v>1443062.1267438019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1443062.1267438019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5977.7770708915905</v>
      </c>
      <c r="L168" s="444">
        <f t="shared" ca="1" si="3"/>
        <v>1440644.2740848733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1440644.2740848733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5967.7026848127207</v>
      </c>
      <c r="L169" s="444">
        <f t="shared" ca="1" si="3"/>
        <v>1438216.3470398658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1438216.3470398658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5957.5863221251902</v>
      </c>
      <c r="L170" s="444">
        <f t="shared" ca="1" si="3"/>
        <v>1435778.3036321709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1435778.3036321709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5947.4278079264614</v>
      </c>
      <c r="L171" s="444">
        <f t="shared" ca="1" si="3"/>
        <v>1433330.1017102771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1433330.1017102771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5937.2269665852373</v>
      </c>
      <c r="L172" s="444">
        <f t="shared" ca="1" si="3"/>
        <v>1430871.6989470422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1430871.6989470422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5926.9836217384254</v>
      </c>
      <c r="L173" s="444">
        <f t="shared" ca="1" si="3"/>
        <v>1428403.0528389604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1428403.0528389604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5916.6975962880842</v>
      </c>
      <c r="L174" s="444">
        <f t="shared" ca="1" si="3"/>
        <v>1425924.1207054283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1425924.1207054283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5906.3687123983673</v>
      </c>
      <c r="L175" s="444">
        <f t="shared" ca="1" si="3"/>
        <v>1423434.8596880066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1423434.8596880066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5895.9967914924437</v>
      </c>
      <c r="L176" s="444">
        <f t="shared" ca="1" si="3"/>
        <v>1420935.2267496788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1420935.2267496788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5885.5816542494113</v>
      </c>
      <c r="L177" s="444">
        <f t="shared" ca="1" si="3"/>
        <v>1418425.1786741081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1418425.1786741081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5875.1231206011998</v>
      </c>
      <c r="L178" s="444">
        <f t="shared" ca="1" si="3"/>
        <v>1415904.6720648892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1415904.6720648892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5864.6210097294543</v>
      </c>
      <c r="L179" s="444">
        <f t="shared" ca="1" si="3"/>
        <v>1413373.6633447986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1413373.6633447986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5854.0751400624104</v>
      </c>
      <c r="L180" s="444">
        <f t="shared" ca="1" si="3"/>
        <v>1410832.1087550409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1410832.1087550409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5843.4853292717526</v>
      </c>
      <c r="L181" s="444">
        <f t="shared" ca="1" si="3"/>
        <v>1408279.9643544925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1408279.9643544925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5832.8513942694681</v>
      </c>
      <c r="L182" s="444">
        <f t="shared" ca="1" si="3"/>
        <v>1405717.1860189417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1405717.1860189417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5822.1731512046726</v>
      </c>
      <c r="L183" s="444">
        <f t="shared" ca="1" si="3"/>
        <v>1403143.7294403261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1403143.7294403261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5811.450415460441</v>
      </c>
      <c r="L184" s="444">
        <f t="shared" ca="1" si="3"/>
        <v>1400559.5501259663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1400559.5501259663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5800.6830016506092</v>
      </c>
      <c r="L185" s="444">
        <f t="shared" ca="1" si="3"/>
        <v>1397964.6033977966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1397964.6033977966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5789.8707236165683</v>
      </c>
      <c r="L186" s="444">
        <f t="shared" ca="1" si="3"/>
        <v>1395358.844391593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1395358.844391593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5779.0133944240533</v>
      </c>
      <c r="L187" s="444">
        <f t="shared" ca="1" si="3"/>
        <v>1392742.2280561968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1392742.2280561968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5768.1108263599026</v>
      </c>
      <c r="L188" s="444">
        <f t="shared" ca="1" si="3"/>
        <v>1390114.7091527365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1390114.7091527365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5757.162830928818</v>
      </c>
      <c r="L189" s="444">
        <f t="shared" ca="1" si="3"/>
        <v>1387476.2422538451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1387476.2422538451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5746.1692188501038</v>
      </c>
      <c r="L190" s="444">
        <f t="shared" ca="1" si="3"/>
        <v>1384826.781742875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1384826.781742875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5735.1298000543948</v>
      </c>
      <c r="L191" s="444">
        <f t="shared" ca="1" si="3"/>
        <v>1382166.2818131093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1382166.2818131093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5724.0443836803715</v>
      </c>
      <c r="L192" s="444">
        <f t="shared" ca="1" si="3"/>
        <v>1379494.6964669696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1379494.6964669696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5712.9127780714553</v>
      </c>
      <c r="L193" s="444">
        <f t="shared" ca="1" si="3"/>
        <v>1376811.9795152207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1376811.9795152207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5701.7347907725025</v>
      </c>
      <c r="L194" s="444">
        <f t="shared" ca="1" si="3"/>
        <v>1374118.084576173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1374118.084576173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5690.5102285264702</v>
      </c>
      <c r="L195" s="444">
        <f t="shared" ca="1" si="3"/>
        <v>1371412.9650748794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1371412.9650748794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5679.2388972710796</v>
      </c>
      <c r="L196" s="444">
        <f t="shared" ca="1" si="3"/>
        <v>1368696.5742423302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1368696.5742423302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5667.9206021354585</v>
      </c>
      <c r="L197" s="444">
        <f t="shared" ca="1" si="3"/>
        <v>1365968.8651146453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1365968.8651146453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5656.5551474367712</v>
      </c>
      <c r="L198" s="444">
        <f t="shared" ca="1" si="3"/>
        <v>1363229.7905322618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1363229.7905322618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5645.1423366768404</v>
      </c>
      <c r="L199" s="444">
        <f t="shared" ca="1" si="3"/>
        <v>1360479.3031391185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1360479.3031391185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5633.6819725387431</v>
      </c>
      <c r="L200" s="444">
        <f t="shared" ca="1" si="3"/>
        <v>1357717.3553818371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1357717.3553818371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5622.1738568834035</v>
      </c>
      <c r="L201" s="444">
        <f t="shared" ca="1" si="3"/>
        <v>1354943.8995089002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1354943.8995089002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5610.617790746167</v>
      </c>
      <c r="L202" s="444">
        <f t="shared" ca="1" si="3"/>
        <v>1352158.8875698263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1352158.8875698263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5599.0135743333585</v>
      </c>
      <c r="L203" s="444">
        <f t="shared" ca="1" si="3"/>
        <v>1349362.2714143395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1349362.2714143395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5587.3610070188306</v>
      </c>
      <c r="L204" s="444">
        <f t="shared" ca="1" si="3"/>
        <v>1346554.0026915383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1346554.0026915383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5575.6598873404919</v>
      </c>
      <c r="L205" s="444">
        <f t="shared" ca="1" si="3"/>
        <v>1343734.0328490585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1343734.0328490585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5563.9100129968265</v>
      </c>
      <c r="L206" s="444">
        <f t="shared" ca="1" si="3"/>
        <v>1340902.3131322351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1340902.3131322351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5552.1111808433952</v>
      </c>
      <c r="L207" s="444">
        <f t="shared" ca="1" si="3"/>
        <v>1338058.7945832582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1338058.7945832582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5540.263186889325</v>
      </c>
      <c r="L208" s="444">
        <f t="shared" ca="1" si="3"/>
        <v>1335203.4280403273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1335203.4280403273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5528.3658262937797</v>
      </c>
      <c r="L209" s="444">
        <f t="shared" ca="1" si="3"/>
        <v>1332336.1641368009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1332336.1641368009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5516.41889336242</v>
      </c>
      <c r="L210" s="444">
        <f t="shared" ca="1" si="3"/>
        <v>1329456.9533003431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1329456.9533003431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5504.4221815438459</v>
      </c>
      <c r="L211" s="444">
        <f t="shared" ca="1" si="3"/>
        <v>1326565.7457520668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1326565.7457520668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5492.375483426028</v>
      </c>
      <c r="L212" s="444">
        <f t="shared" ca="1" si="3"/>
        <v>1323662.4915056727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1323662.4915056727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5480.2785907327188</v>
      </c>
      <c r="L213" s="444">
        <f t="shared" ca="1" si="3"/>
        <v>1320747.1403665852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1320747.1403665852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5468.1312943198545</v>
      </c>
      <c r="L214" s="444">
        <f t="shared" ca="1" si="3"/>
        <v>1317819.6419310849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1317819.6419310849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5455.9333841719363</v>
      </c>
      <c r="L215" s="444">
        <f t="shared" ca="1" si="3"/>
        <v>1314879.9455854367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1314879.9455854367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5443.6846493984021</v>
      </c>
      <c r="L216" s="444">
        <f t="shared" ca="1" si="3"/>
        <v>1311928.0005050148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1311928.0005050148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5431.3848782299774</v>
      </c>
      <c r="L217" s="444">
        <f t="shared" ca="1" si="3"/>
        <v>1308963.7556534247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1308963.7556534247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5419.0338580150183</v>
      </c>
      <c r="L218" s="444">
        <f t="shared" ca="1" si="3"/>
        <v>1305987.1597816194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1305987.1597816194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5406.6313752158303</v>
      </c>
      <c r="L219" s="444">
        <f t="shared" ca="1" si="3"/>
        <v>1302998.161427015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1302998.161427015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5394.1772154049786</v>
      </c>
      <c r="L220" s="444">
        <f t="shared" ca="1" si="3"/>
        <v>1299996.7089125998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1299996.7089125998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5381.6711632615816</v>
      </c>
      <c r="L221" s="444">
        <f t="shared" ca="1" si="3"/>
        <v>1296982.7503460413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1296982.7503460413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5369.1130025675875</v>
      </c>
      <c r="L222" s="444">
        <f t="shared" ca="1" si="3"/>
        <v>1293956.2336187887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1293956.2336187887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5356.5025162040356</v>
      </c>
      <c r="L223" s="444">
        <f t="shared" ca="1" si="3"/>
        <v>1290917.1064051725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1290917.1064051725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5343.8394861473016</v>
      </c>
      <c r="L224" s="444">
        <f t="shared" ca="1" si="3"/>
        <v>1287865.3161614996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1287865.3161614996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5331.1236934653307</v>
      </c>
      <c r="L225" s="444">
        <f t="shared" ca="1" si="3"/>
        <v>1284800.8101251447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1284800.8101251447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5318.3549183138521</v>
      </c>
      <c r="L226" s="444">
        <f t="shared" ca="1" si="3"/>
        <v>1281723.5353136384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1281723.5353136384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5305.5329399325756</v>
      </c>
      <c r="L227" s="444">
        <f t="shared" ca="1" si="3"/>
        <v>1278633.4385237508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1278633.4385237508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5292.6575366413772</v>
      </c>
      <c r="L228" s="444">
        <f t="shared" ca="1" si="3"/>
        <v>1275530.466330572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1275530.466330572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5279.7284858364656</v>
      </c>
      <c r="L229" s="444">
        <f t="shared" ca="1" si="3"/>
        <v>1272414.5650865883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1272414.5650865883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5266.7455639865339</v>
      </c>
      <c r="L230" s="444">
        <f t="shared" ca="1" si="3"/>
        <v>1269285.6809207546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1269285.6809207546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5253.7085466288936</v>
      </c>
      <c r="L231" s="444">
        <f t="shared" ca="1" si="3"/>
        <v>1266143.7597375633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1266143.7597375633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5240.6172083655965</v>
      </c>
      <c r="L232" s="444">
        <f t="shared" ca="1" si="3"/>
        <v>1262988.7472161087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1262988.7472161087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5227.4713228595356</v>
      </c>
      <c r="L233" s="444">
        <f t="shared" ca="1" si="3"/>
        <v>1259820.5888091482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1259820.5888091482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5214.2706628305332</v>
      </c>
      <c r="L234" s="444">
        <f t="shared" ca="1" si="3"/>
        <v>1256639.2297421584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1256639.2297421584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5201.0150000514095</v>
      </c>
      <c r="L235" s="444">
        <f t="shared" ca="1" si="3"/>
        <v>1253444.6150123896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1253444.6150123896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5187.7041053440389</v>
      </c>
      <c r="L236" s="444">
        <f t="shared" ca="1" si="3"/>
        <v>1250236.6893879136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1250236.6893879136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5174.337748575389</v>
      </c>
      <c r="L237" s="444">
        <f t="shared" ca="1" si="3"/>
        <v>1247015.3974066689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1247015.3974066689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5160.9156986535363</v>
      </c>
      <c r="L238" s="444">
        <f t="shared" ca="1" si="3"/>
        <v>1243780.6833755022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1243780.6833755022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5147.4377235236752</v>
      </c>
      <c r="L239" s="444">
        <f t="shared" ca="1" si="3"/>
        <v>1240532.4913692058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1240532.4913692058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5133.9035901641064</v>
      </c>
      <c r="L240" s="444">
        <f t="shared" ca="1" si="3"/>
        <v>1237270.7652295497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1237270.7652295497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5120.3130645822066</v>
      </c>
      <c r="L241" s="444">
        <f t="shared" ca="1" si="3"/>
        <v>1233995.4485643117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1233995.4485643117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5106.6659118103817</v>
      </c>
      <c r="L242" s="444">
        <f t="shared" ca="1" si="3"/>
        <v>1230706.484746302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1230706.484746302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5092.9618959020072</v>
      </c>
      <c r="L243" s="444">
        <f t="shared" ca="1" si="3"/>
        <v>1227403.8169123838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1227403.8169123838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5079.2007799273479</v>
      </c>
      <c r="L244" s="444">
        <f t="shared" ca="1" si="3"/>
        <v>1224087.387962491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1224087.387962491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5065.3823259694618</v>
      </c>
      <c r="L245" s="444">
        <f t="shared" ca="1" si="3"/>
        <v>1220757.1405586402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1220757.1405586402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5051.5062951200835</v>
      </c>
      <c r="L246" s="444">
        <f t="shared" ca="1" si="3"/>
        <v>1217413.0171239402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1217413.0171239402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5037.5724474754998</v>
      </c>
      <c r="L247" s="444">
        <f t="shared" ca="1" si="3"/>
        <v>1214054.9598415955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1214054.9598415955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5023.5805421323967</v>
      </c>
      <c r="L248" s="444">
        <f t="shared" ca="1" si="3"/>
        <v>1210682.9106539078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1210682.9106539078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5009.5303371836981</v>
      </c>
      <c r="L249" s="444">
        <f t="shared" ca="1" si="3"/>
        <v>1207296.8112612714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1207296.8112612714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4995.4215897143795</v>
      </c>
      <c r="L250" s="444">
        <f t="shared" ca="1" si="3"/>
        <v>1203896.6031211657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1203896.6031211657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4981.2540557972725</v>
      </c>
      <c r="L251" s="444">
        <f t="shared" ca="1" si="3"/>
        <v>1200482.2274471428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1200482.2274471428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4967.0274904888447</v>
      </c>
      <c r="L252" s="444">
        <f t="shared" ca="1" si="3"/>
        <v>1197053.6252078116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1197053.6252078116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4952.7416478249643</v>
      </c>
      <c r="L253" s="444">
        <f t="shared" ca="1" si="3"/>
        <v>1193610.7371258163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1193610.7371258163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4938.3962808166507</v>
      </c>
      <c r="L254" s="444">
        <f t="shared" ca="1" si="3"/>
        <v>1190153.5036768129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1190153.5036768129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4923.9911414458029</v>
      </c>
      <c r="L255" s="444">
        <f t="shared" ca="1" si="3"/>
        <v>1186681.8650884384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1186681.8650884384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4909.5259806609092</v>
      </c>
      <c r="L256" s="444">
        <f t="shared" ca="1" si="3"/>
        <v>1183195.7613392791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1183195.7613392791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4895.0005483727455</v>
      </c>
      <c r="L257" s="444">
        <f t="shared" ca="1" si="3"/>
        <v>1179695.1321578317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1179695.1321578317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4880.4145934500475</v>
      </c>
      <c r="L258" s="444">
        <f t="shared" ca="1" si="3"/>
        <v>1176179.9170214615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1176179.9170214615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4865.7678637151721</v>
      </c>
      <c r="L259" s="444">
        <f t="shared" ca="1" si="3"/>
        <v>1172650.0551553564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1172650.0551553564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4851.0601059397341</v>
      </c>
      <c r="L260" s="444">
        <f t="shared" ca="1" si="3"/>
        <v>1169105.4855314759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1169105.4855314759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4836.2910658402316</v>
      </c>
      <c r="L261" s="444">
        <f t="shared" ca="1" si="3"/>
        <v>1165546.146867496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1165546.146867496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4821.4604880736488</v>
      </c>
      <c r="L262" s="444">
        <f t="shared" ca="1" si="3"/>
        <v>1161971.9776257495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1161971.9776257495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4806.5681162330393</v>
      </c>
      <c r="L263" s="444">
        <f t="shared" ref="L263:L517" ca="1" si="28">I263-J263+K263</f>
        <v>1158382.9160121623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1158382.9160121623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4791.6136928430924</v>
      </c>
      <c r="L264" s="444">
        <f t="shared" ca="1" si="28"/>
        <v>1154778.8999751853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1154778.8999751853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4776.5969593556874</v>
      </c>
      <c r="L265" s="444">
        <f t="shared" ca="1" si="28"/>
        <v>1151159.8672047209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1151159.8672047209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4761.5176561454191</v>
      </c>
      <c r="L266" s="444">
        <f t="shared" ca="1" si="28"/>
        <v>1147525.7551310461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1147525.7551310461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4746.3755225051082</v>
      </c>
      <c r="L267" s="444">
        <f t="shared" ca="1" si="28"/>
        <v>1143876.5009237309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1143876.5009237309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4731.170296641295</v>
      </c>
      <c r="L268" s="444">
        <f t="shared" ca="1" si="28"/>
        <v>1140212.041490552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1140212.041490552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4715.9017156697155</v>
      </c>
      <c r="L269" s="444">
        <f t="shared" ca="1" si="28"/>
        <v>1136532.3134764016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1136532.3134764016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4700.5695156107558</v>
      </c>
      <c r="L270" s="444">
        <f t="shared" ca="1" si="28"/>
        <v>1132837.2532621922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1132837.2532621922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4685.1734313848838</v>
      </c>
      <c r="L271" s="444">
        <f t="shared" ca="1" si="28"/>
        <v>1129126.7969637569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1129126.7969637569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4669.7131968080694</v>
      </c>
      <c r="L272" s="444">
        <f t="shared" ca="1" si="28"/>
        <v>1125400.8804307447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1125400.8804307447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4654.1885445871858</v>
      </c>
      <c r="L273" s="444">
        <f t="shared" ca="1" si="28"/>
        <v>1121659.4392455118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1121659.4392455118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4638.5992063153817</v>
      </c>
      <c r="L274" s="444">
        <f t="shared" ca="1" si="28"/>
        <v>1117902.4087220069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1117902.4087220069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4622.9449124674447</v>
      </c>
      <c r="L275" s="444">
        <f t="shared" ca="1" si="28"/>
        <v>1114129.7239046542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1114129.7239046542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4607.2253923951412</v>
      </c>
      <c r="L276" s="444">
        <f t="shared" ca="1" si="28"/>
        <v>1110341.3195672291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1110341.3195672291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4591.4403743225375</v>
      </c>
      <c r="L277" s="444">
        <f t="shared" ca="1" si="28"/>
        <v>1106537.1302117314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1106537.1302117314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4575.5895853412967</v>
      </c>
      <c r="L278" s="444">
        <f t="shared" ca="1" si="28"/>
        <v>1102717.0900672525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1102717.0900672525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4559.6727514059676</v>
      </c>
      <c r="L279" s="444">
        <f t="shared" ca="1" si="28"/>
        <v>1098881.1330888383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1098881.1330888383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4543.6895973292421</v>
      </c>
      <c r="L280" s="444">
        <f t="shared" ca="1" si="28"/>
        <v>1095029.1929563475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1095029.1929563475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4527.6398467771969</v>
      </c>
      <c r="L281" s="444">
        <f t="shared" ca="1" si="28"/>
        <v>1091161.2030733046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1091161.2030733046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4511.5232222645182</v>
      </c>
      <c r="L282" s="444">
        <f t="shared" ca="1" si="28"/>
        <v>1087277.096565749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1087277.096565749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4495.3394451497034</v>
      </c>
      <c r="L283" s="444">
        <f t="shared" ca="1" si="28"/>
        <v>1083376.8062810786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1083376.8062810786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4479.0882356302436</v>
      </c>
      <c r="L284" s="444">
        <f t="shared" ca="1" si="28"/>
        <v>1079460.2647868886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1079460.2647868886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4462.7693127377852</v>
      </c>
      <c r="L285" s="444">
        <f t="shared" ca="1" si="28"/>
        <v>1075527.4043698062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1075527.4043698062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4446.3823943332745</v>
      </c>
      <c r="L286" s="444">
        <f t="shared" ca="1" si="28"/>
        <v>1071578.1570343194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1071578.1570343194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4429.9271971020798</v>
      </c>
      <c r="L287" s="444">
        <f t="shared" ca="1" si="28"/>
        <v>1067612.4545016012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1067612.4545016012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4413.403436549087</v>
      </c>
      <c r="L288" s="444">
        <f t="shared" ca="1" si="28"/>
        <v>1063630.22820833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1063630.22820833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4396.8108269937911</v>
      </c>
      <c r="L289" s="444">
        <f t="shared" ca="1" si="28"/>
        <v>1059631.4093055036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1059631.4093055036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4380.1490815653478</v>
      </c>
      <c r="L290" s="444">
        <f t="shared" ca="1" si="28"/>
        <v>1055615.9286572488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1055615.9286572488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4363.4179121976194</v>
      </c>
      <c r="L291" s="444">
        <f t="shared" ca="1" si="28"/>
        <v>1051583.7168396262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1051583.7168396262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4346.6170296241917</v>
      </c>
      <c r="L292" s="444">
        <f t="shared" ca="1" si="28"/>
        <v>1047534.7041394302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1047534.7041394302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4329.7461433733743</v>
      </c>
      <c r="L293" s="444">
        <f t="shared" ca="1" si="28"/>
        <v>1043468.8205529834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1043468.8205529834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4312.8049617631805</v>
      </c>
      <c r="L294" s="444">
        <f t="shared" ca="1" si="28"/>
        <v>1039385.9957849265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1039385.9957849265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4295.7931918962759</v>
      </c>
      <c r="L295" s="444">
        <f t="shared" ca="1" si="28"/>
        <v>1035286.1592470026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1035286.1592470026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4278.7105396549268</v>
      </c>
      <c r="L296" s="444">
        <f t="shared" ca="1" si="28"/>
        <v>1031169.2400568373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1031169.2400568373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4261.5567096959048</v>
      </c>
      <c r="L297" s="444">
        <f t="shared" ca="1" si="28"/>
        <v>1027035.1670367131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1027035.1670367131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4244.3314054453867</v>
      </c>
      <c r="L298" s="444">
        <f t="shared" ca="1" si="28"/>
        <v>1022883.8687123383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1022883.8687123383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4227.0343290938254</v>
      </c>
      <c r="L299" s="444">
        <f t="shared" ca="1" si="28"/>
        <v>1018715.273311612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1018715.273311612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4209.665181590799</v>
      </c>
      <c r="L300" s="444">
        <f t="shared" ca="1" si="28"/>
        <v>1014529.3087633826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1014529.3087633826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4192.2236626398435</v>
      </c>
      <c r="L301" s="444">
        <f t="shared" ca="1" si="28"/>
        <v>1010325.9026962023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1010325.9026962023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4174.7094706932585</v>
      </c>
      <c r="L302" s="444">
        <f t="shared" ca="1" si="28"/>
        <v>1006104.9824370753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1006104.9824370753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4157.1223029468956</v>
      </c>
      <c r="L303" s="444">
        <f t="shared" ca="1" si="28"/>
        <v>1001866.475010202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1001866.475010202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4139.4618553349246</v>
      </c>
      <c r="L304" s="444">
        <f t="shared" ca="1" si="28"/>
        <v>997610.30713571678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997610.30713571678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4121.7278225245691</v>
      </c>
      <c r="L305" s="444">
        <f t="shared" ca="1" si="28"/>
        <v>993336.40522842121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993336.40522842121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4103.9198979108378</v>
      </c>
      <c r="L306" s="444">
        <f t="shared" ca="1" si="28"/>
        <v>989044.69539651182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989044.69539651182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4086.037773611215</v>
      </c>
      <c r="L307" s="444">
        <f t="shared" ca="1" si="28"/>
        <v>984735.10344030289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984735.10344030289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4068.0811404603446</v>
      </c>
      <c r="L308" s="444">
        <f t="shared" ca="1" si="28"/>
        <v>980407.55485094304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980407.55485094304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4050.049688004678</v>
      </c>
      <c r="L309" s="444">
        <f t="shared" ca="1" si="28"/>
        <v>976061.97480912751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976061.97480912751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4031.9431044971134</v>
      </c>
      <c r="L310" s="444">
        <f t="shared" ca="1" si="28"/>
        <v>971698.28818380449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971698.28818380449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4013.7610768916011</v>
      </c>
      <c r="L311" s="444">
        <f t="shared" ca="1" si="28"/>
        <v>967316.41953087586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967316.41953087586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3995.5032908377325</v>
      </c>
      <c r="L312" s="444">
        <f t="shared" ca="1" si="28"/>
        <v>962916.29309189343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962916.29309189343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3977.1694306753052</v>
      </c>
      <c r="L313" s="444">
        <f t="shared" ca="1" si="28"/>
        <v>958497.83279274858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958497.83279274858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3958.7591794288683</v>
      </c>
      <c r="L314" s="444">
        <f t="shared" ca="1" si="28"/>
        <v>954060.96224235732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954060.96224235732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3940.2722188022381</v>
      </c>
      <c r="L315" s="444">
        <f t="shared" ca="1" si="28"/>
        <v>949605.60473133938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949605.60473133938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3921.7082291729967</v>
      </c>
      <c r="L316" s="444">
        <f t="shared" ca="1" si="28"/>
        <v>945131.68323069217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945131.68323069217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3903.0668895869662</v>
      </c>
      <c r="L317" s="444">
        <f t="shared" ca="1" si="28"/>
        <v>940639.12039045896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940639.12039045896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3884.3478777526616</v>
      </c>
      <c r="L318" s="444">
        <f t="shared" ca="1" si="28"/>
        <v>936127.8385383914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936127.8385383914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3865.5508700357132</v>
      </c>
      <c r="L319" s="444">
        <f t="shared" ca="1" si="28"/>
        <v>931597.75967860688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931597.75967860688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3846.6755414532777</v>
      </c>
      <c r="L320" s="444">
        <f t="shared" ca="1" si="28"/>
        <v>927048.80549023999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927048.80549023999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3827.7215656684157</v>
      </c>
      <c r="L321" s="444">
        <f t="shared" ca="1" si="28"/>
        <v>922480.89732608828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922480.89732608828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3808.6886149844504</v>
      </c>
      <c r="L322" s="444">
        <f t="shared" ca="1" si="28"/>
        <v>917893.9562112526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917893.9562112526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3789.5763603393016</v>
      </c>
      <c r="L323" s="444">
        <f t="shared" ca="1" si="28"/>
        <v>913287.90284177172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913287.90284177172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3770.3844712997975</v>
      </c>
      <c r="L324" s="444">
        <f t="shared" ca="1" si="28"/>
        <v>908662.65758325136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908662.65758325136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3751.1126160559629</v>
      </c>
      <c r="L325" s="444">
        <f t="shared" ca="1" si="28"/>
        <v>904018.14046948717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904018.14046948717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3731.7604614152792</v>
      </c>
      <c r="L326" s="444">
        <f t="shared" ca="1" si="28"/>
        <v>899354.27120108227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899354.27120108227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3712.3276727969246</v>
      </c>
      <c r="L327" s="444">
        <f t="shared" ca="1" si="28"/>
        <v>894670.969144059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894670.969144059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3692.8139142259947</v>
      </c>
      <c r="L328" s="444">
        <f t="shared" ca="1" si="28"/>
        <v>889968.15332846483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889968.15332846483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3673.2188483276859</v>
      </c>
      <c r="L329" s="444">
        <f t="shared" ca="1" si="28"/>
        <v>885245.74244697229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885245.74244697229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3653.5421363214664</v>
      </c>
      <c r="L330" s="444">
        <f t="shared" ca="1" si="28"/>
        <v>880503.65485347353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880503.65485347353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3633.7834380152221</v>
      </c>
      <c r="L331" s="444">
        <f t="shared" ca="1" si="28"/>
        <v>875741.80856166861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875741.80856166861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3613.9424117993685</v>
      </c>
      <c r="L332" s="444">
        <f t="shared" ca="1" si="28"/>
        <v>870960.12124364777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870960.12124364777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3594.018714640948</v>
      </c>
      <c r="L333" s="444">
        <f t="shared" ca="1" si="28"/>
        <v>866158.51022846857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866158.51022846857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3574.0120020777022</v>
      </c>
      <c r="L334" s="444">
        <f t="shared" ca="1" si="28"/>
        <v>861336.89250072604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861336.89250072604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3553.921928212108</v>
      </c>
      <c r="L335" s="444">
        <f t="shared" ca="1" si="28"/>
        <v>856495.18469911802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856495.18469911802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3533.7481457054078</v>
      </c>
      <c r="L336" s="444">
        <f t="shared" ca="1" si="28"/>
        <v>851633.30311500328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851633.30311500328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3513.490305771596</v>
      </c>
      <c r="L337" s="444">
        <f t="shared" ca="1" si="28"/>
        <v>846751.16369095468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846751.16369095468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3493.1480581713931</v>
      </c>
      <c r="L338" s="444">
        <f t="shared" ca="1" si="28"/>
        <v>841848.68201930588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841848.68201930588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3472.7210512061902</v>
      </c>
      <c r="L339" s="444">
        <f t="shared" ca="1" si="28"/>
        <v>836925.77334069193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836925.77334069193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3452.2089317119649</v>
      </c>
      <c r="L340" s="444">
        <f t="shared" ca="1" si="28"/>
        <v>831982.35254258371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831982.35254258371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3431.6113450531816</v>
      </c>
      <c r="L341" s="444">
        <f t="shared" ca="1" si="28"/>
        <v>827018.33415781672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827018.33415781672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3410.927935116652</v>
      </c>
      <c r="L342" s="444">
        <f t="shared" ca="1" si="28"/>
        <v>822033.63236311323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822033.63236311323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3390.1583443053878</v>
      </c>
      <c r="L343" s="444">
        <f t="shared" ca="1" si="28"/>
        <v>817028.1609775984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817028.1609775984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3369.302213532409</v>
      </c>
      <c r="L344" s="444">
        <f t="shared" ca="1" si="28"/>
        <v>812001.8334613106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812001.8334613106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3348.3591822145431</v>
      </c>
      <c r="L345" s="444">
        <f t="shared" ca="1" si="28"/>
        <v>806954.56291370501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806954.56291370501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3327.3288882661868</v>
      </c>
      <c r="L346" s="444">
        <f t="shared" ca="1" si="28"/>
        <v>801886.26207215106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801886.26207215106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3306.2109680930453</v>
      </c>
      <c r="L347" s="444">
        <f t="shared" ca="1" si="28"/>
        <v>796796.84331042389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796796.84331042389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3285.0050565858487</v>
      </c>
      <c r="L348" s="444">
        <f t="shared" ca="1" si="28"/>
        <v>791686.2186371896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791686.2186371896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3263.7107871140392</v>
      </c>
      <c r="L349" s="444">
        <f t="shared" ca="1" si="28"/>
        <v>786554.2996944834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786554.2996944834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3242.3277915194299</v>
      </c>
      <c r="L350" s="444">
        <f t="shared" ca="1" si="28"/>
        <v>781400.99775618268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781400.99775618268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3220.8557001098438</v>
      </c>
      <c r="L351" s="444">
        <f t="shared" ca="1" si="28"/>
        <v>776226.22372647235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776226.22372647235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3199.2941416527174</v>
      </c>
      <c r="L352" s="444">
        <f t="shared" ca="1" si="28"/>
        <v>771029.88813830493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771029.88813830493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3177.6427433686863</v>
      </c>
      <c r="L353" s="444">
        <f t="shared" ca="1" si="28"/>
        <v>765811.90115185338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765811.90115185338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3155.9011309251382</v>
      </c>
      <c r="L354" s="444">
        <f t="shared" ca="1" si="28"/>
        <v>760572.17255295836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760572.17255295836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3134.0689284297423</v>
      </c>
      <c r="L355" s="444">
        <f t="shared" ca="1" si="28"/>
        <v>755310.61175156792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755310.61175156792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3112.1457584239488</v>
      </c>
      <c r="L356" s="444">
        <f t="shared" ca="1" si="28"/>
        <v>750027.12778017169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750027.12778017169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3090.1312418764646</v>
      </c>
      <c r="L357" s="444">
        <f t="shared" ca="1" si="28"/>
        <v>744721.62929222803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744721.62929222803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3068.0249981766992</v>
      </c>
      <c r="L358" s="444">
        <f t="shared" ca="1" si="28"/>
        <v>739394.02456058457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739394.02456058457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3045.8266451281847</v>
      </c>
      <c r="L359" s="444">
        <f t="shared" ca="1" si="28"/>
        <v>734044.22147589258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734044.22147589258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3023.5357989419681</v>
      </c>
      <c r="L360" s="444">
        <f t="shared" ca="1" si="28"/>
        <v>728672.12754501437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728672.12754501437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3001.1520742299758</v>
      </c>
      <c r="L361" s="444">
        <f t="shared" ca="1" si="28"/>
        <v>723277.64988942421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723277.64988942421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2978.6750839983501</v>
      </c>
      <c r="L362" s="444">
        <f t="shared" ca="1" si="28"/>
        <v>717860.69524360239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717860.69524360239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2956.1044396407592</v>
      </c>
      <c r="L363" s="444">
        <f t="shared" ca="1" si="28"/>
        <v>712421.16995342297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712421.16995342297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2933.4397509316782</v>
      </c>
      <c r="L364" s="444">
        <f t="shared" ca="1" si="28"/>
        <v>706958.97997453448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706958.97997453448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2910.6806260196427</v>
      </c>
      <c r="L365" s="444">
        <f t="shared" ca="1" si="28"/>
        <v>701474.0308707339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701474.0308707339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2887.8266714204738</v>
      </c>
      <c r="L366" s="444">
        <f t="shared" ca="1" si="28"/>
        <v>695966.2278123342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695966.2278123342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2864.8774920104752</v>
      </c>
      <c r="L367" s="444">
        <f t="shared" ca="1" si="28"/>
        <v>690435.47557452449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690435.47557452449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2841.832691019601</v>
      </c>
      <c r="L368" s="444">
        <f t="shared" ca="1" si="28"/>
        <v>684881.67853572394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684881.67853572394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2818.6918700245988</v>
      </c>
      <c r="L369" s="444">
        <f t="shared" ca="1" si="28"/>
        <v>679304.7406759283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679304.7406759283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2795.4546289421173</v>
      </c>
      <c r="L370" s="444">
        <f t="shared" ca="1" si="28"/>
        <v>673704.56557505019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673704.56557505019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2772.1205660217915</v>
      </c>
      <c r="L371" s="444">
        <f t="shared" ca="1" si="28"/>
        <v>668081.05641125177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668081.05641125177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2748.6892778392985</v>
      </c>
      <c r="L372" s="444">
        <f t="shared" ca="1" si="28"/>
        <v>662434.11595927086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662434.11595927086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2725.160359289378</v>
      </c>
      <c r="L373" s="444">
        <f t="shared" ca="1" si="28"/>
        <v>656763.64658874006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656763.64658874006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2701.5334035788328</v>
      </c>
      <c r="L374" s="444">
        <f t="shared" ca="1" si="28"/>
        <v>651069.55026249867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651069.55026249867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2677.8080022194936</v>
      </c>
      <c r="L375" s="444">
        <f t="shared" ca="1" si="28"/>
        <v>645351.72853489802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645351.72853489802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2653.9837450211576</v>
      </c>
      <c r="L376" s="444">
        <f t="shared" ca="1" si="28"/>
        <v>639610.082550099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639610.082550099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2630.0602200844951</v>
      </c>
      <c r="L377" s="444">
        <f t="shared" ca="1" si="28"/>
        <v>633844.51304036332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633844.51304036332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2606.0370137939299</v>
      </c>
      <c r="L378" s="444">
        <f t="shared" ca="1" si="28"/>
        <v>628054.92032433709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628054.92032433709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2581.9137108104869</v>
      </c>
      <c r="L379" s="444">
        <f t="shared" ca="1" si="28"/>
        <v>622241.20430532738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622241.20430532738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2557.6898940646133</v>
      </c>
      <c r="L380" s="444">
        <f t="shared" ca="1" si="28"/>
        <v>616403.26446957176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616403.26446957176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2533.3651447489647</v>
      </c>
      <c r="L381" s="444">
        <f t="shared" ca="1" si="28"/>
        <v>610540.99988450052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610540.99988450052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2508.9390423111681</v>
      </c>
      <c r="L382" s="444">
        <f t="shared" ca="1" si="28"/>
        <v>604654.3091969915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604654.3091969915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2484.411164446547</v>
      </c>
      <c r="L383" s="444">
        <f t="shared" ca="1" si="28"/>
        <v>598743.09063161782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598743.09063161782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2459.7810870908233</v>
      </c>
      <c r="L384" s="444">
        <f t="shared" ca="1" si="28"/>
        <v>592807.24198888848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592807.24198888848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2435.0483844127843</v>
      </c>
      <c r="L385" s="444">
        <f t="shared" ca="1" si="28"/>
        <v>586846.66064348107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586846.66064348107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2410.2126288069203</v>
      </c>
      <c r="L386" s="444">
        <f t="shared" ca="1" si="28"/>
        <v>580861.24354246783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580861.24354246783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2385.2733908860318</v>
      </c>
      <c r="L387" s="444">
        <f t="shared" ca="1" si="28"/>
        <v>574850.88720353367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574850.88720353367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2360.2302394738063</v>
      </c>
      <c r="L388" s="444">
        <f t="shared" ca="1" si="28"/>
        <v>568815.48771318723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568815.48771318723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2335.0827415973627</v>
      </c>
      <c r="L389" s="444">
        <f t="shared" ca="1" si="28"/>
        <v>562754.94072496437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562754.94072496437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2309.8304624797674</v>
      </c>
      <c r="L390" s="444">
        <f t="shared" ca="1" si="28"/>
        <v>556669.14145762392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556669.14145762392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2284.4729655325154</v>
      </c>
      <c r="L391" s="444">
        <f t="shared" ca="1" si="28"/>
        <v>550557.9846933363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550557.9846933363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2259.0098123479838</v>
      </c>
      <c r="L392" s="444">
        <f t="shared" ca="1" si="28"/>
        <v>544421.36477586406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544421.36477586406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2233.4405626918497</v>
      </c>
      <c r="L393" s="444">
        <f t="shared" ca="1" si="28"/>
        <v>538259.17560873576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538259.17560873576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2207.7647744954816</v>
      </c>
      <c r="L394" s="444">
        <f t="shared" ca="1" si="28"/>
        <v>532071.31065341108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532071.31065341108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2181.9820038482953</v>
      </c>
      <c r="L395" s="444">
        <f t="shared" ca="1" si="28"/>
        <v>525857.6629274392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525857.6629274392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2156.0918049900788</v>
      </c>
      <c r="L396" s="444">
        <f t="shared" ca="1" si="28"/>
        <v>519618.1250026091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519618.1250026091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2130.093730303287</v>
      </c>
      <c r="L397" s="444">
        <f t="shared" ca="1" si="28"/>
        <v>513352.5890030922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513352.5890030922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2103.9873303053</v>
      </c>
      <c r="L398" s="444">
        <f t="shared" ca="1" si="28"/>
        <v>507060.94660357729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507060.94660357729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2077.7721536406548</v>
      </c>
      <c r="L399" s="444">
        <f t="shared" ca="1" si="28"/>
        <v>500743.08902739774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500743.08902739774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2051.44774707324</v>
      </c>
      <c r="L400" s="444">
        <f t="shared" ca="1" si="28"/>
        <v>494398.90704465081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494398.90704465081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2025.0136554784613</v>
      </c>
      <c r="L401" s="444">
        <f t="shared" ca="1" si="28"/>
        <v>488028.29097030911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488028.29097030911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1998.4694218353704</v>
      </c>
      <c r="L402" s="444">
        <f t="shared" ca="1" si="28"/>
        <v>481631.13066232431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481631.13066232431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1971.8145872187672</v>
      </c>
      <c r="L403" s="444">
        <f t="shared" ca="1" si="28"/>
        <v>475207.31551972288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475207.31551972288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1945.0486907912614</v>
      </c>
      <c r="L404" s="444">
        <f t="shared" ca="1" si="28"/>
        <v>468756.73448069394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468756.73448069394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1918.1712697953074</v>
      </c>
      <c r="L405" s="444">
        <f t="shared" ca="1" si="28"/>
        <v>462279.27602066909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462279.27602066909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1891.1818595452037</v>
      </c>
      <c r="L406" s="444">
        <f t="shared" ca="1" si="28"/>
        <v>455774.82815039408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455774.82815039408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1864.0799934190579</v>
      </c>
      <c r="L407" s="444">
        <f t="shared" ca="1" si="28"/>
        <v>449243.27841399296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449243.27841399296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1836.8652028507199</v>
      </c>
      <c r="L408" s="444">
        <f t="shared" ca="1" si="28"/>
        <v>442684.5138870235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442684.5138870235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1809.5370173216804</v>
      </c>
      <c r="L409" s="444">
        <f t="shared" ca="1" si="28"/>
        <v>436098.42117452499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436098.42117452499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1782.0949643529366</v>
      </c>
      <c r="L410" s="444">
        <f t="shared" ca="1" si="28"/>
        <v>429484.88640905777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429484.88640905777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1754.5385694968234</v>
      </c>
      <c r="L411" s="444">
        <f t="shared" ca="1" si="28"/>
        <v>422843.79524873442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422843.79524873442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1726.8673563288096</v>
      </c>
      <c r="L412" s="444">
        <f t="shared" ca="1" si="28"/>
        <v>416175.03287524305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416175.03287524305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1699.0808464392619</v>
      </c>
      <c r="L413" s="444">
        <f t="shared" ca="1" si="28"/>
        <v>409478.48399186216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409478.48399186216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1671.1785594251749</v>
      </c>
      <c r="L414" s="444">
        <f t="shared" ca="1" si="28"/>
        <v>402754.03282146715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402754.03282146715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1643.1600128818623</v>
      </c>
      <c r="L415" s="444">
        <f t="shared" ca="1" si="28"/>
        <v>396001.56310452882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396001.56310452882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1615.0247223946194</v>
      </c>
      <c r="L416" s="444">
        <f t="shared" ca="1" si="28"/>
        <v>389220.95809710323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389220.95809710323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1586.7722015303459</v>
      </c>
      <c r="L417" s="444">
        <f t="shared" ca="1" si="28"/>
        <v>382412.10056881339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382412.10056881339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1558.4019618291384</v>
      </c>
      <c r="L418" s="444">
        <f t="shared" ca="1" si="28"/>
        <v>375574.87280082237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375574.87280082237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1529.9135127958425</v>
      </c>
      <c r="L419" s="444">
        <f t="shared" ca="1" si="28"/>
        <v>368709.156583798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368709.156583798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1501.3063618915742</v>
      </c>
      <c r="L420" s="444">
        <f t="shared" ca="1" si="28"/>
        <v>361814.83321586938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361814.83321586938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1472.5800145252049</v>
      </c>
      <c r="L421" s="444">
        <f t="shared" ca="1" si="28"/>
        <v>354891.78350057441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354891.78350057441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1443.7339740448092</v>
      </c>
      <c r="L422" s="444">
        <f t="shared" ca="1" si="28"/>
        <v>347939.88774479902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347939.88774479902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1414.7677417290786</v>
      </c>
      <c r="L423" s="444">
        <f t="shared" ca="1" si="28"/>
        <v>340959.02575670794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340959.02575670794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1385.680816778699</v>
      </c>
      <c r="L424" s="444">
        <f t="shared" ca="1" si="28"/>
        <v>333949.07684366644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333949.07684366644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1356.4726963076928</v>
      </c>
      <c r="L425" s="444">
        <f t="shared" ca="1" si="28"/>
        <v>326909.91981015395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326909.91981015395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1327.1428753347241</v>
      </c>
      <c r="L426" s="444">
        <f t="shared" ca="1" si="28"/>
        <v>319841.43295566848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319841.43295566848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1297.6908467743679</v>
      </c>
      <c r="L427" s="444">
        <f t="shared" ca="1" si="28"/>
        <v>312743.49407262268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312743.49407262268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1268.1161014283437</v>
      </c>
      <c r="L428" s="444">
        <f t="shared" ca="1" si="28"/>
        <v>305615.98044423084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305615.98044423084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1238.418127976711</v>
      </c>
      <c r="L429" s="444">
        <f t="shared" ca="1" si="28"/>
        <v>298458.76884238736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298458.76884238736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1208.5964129690299</v>
      </c>
      <c r="L430" s="444">
        <f t="shared" ca="1" si="28"/>
        <v>291271.73552553623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291271.73552553623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1178.6504408154835</v>
      </c>
      <c r="L431" s="444">
        <f t="shared" ca="1" si="28"/>
        <v>284054.75623653154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284054.75623653154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1148.5796937779639</v>
      </c>
      <c r="L432" s="444">
        <f t="shared" ca="1" si="28"/>
        <v>276807.70620048931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276807.70620048931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1118.3836519611214</v>
      </c>
      <c r="L433" s="444">
        <f t="shared" ca="1" si="28"/>
        <v>269530.46012263023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269530.46012263023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1088.0617933033752</v>
      </c>
      <c r="L434" s="444">
        <f t="shared" ca="1" si="28"/>
        <v>262222.8921861134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262222.8921861134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1057.6135935678883</v>
      </c>
      <c r="L435" s="444">
        <f t="shared" ca="1" si="28"/>
        <v>254884.87604986111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254884.87604986111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1027.0385263335038</v>
      </c>
      <c r="L436" s="444">
        <f t="shared" ca="1" si="28"/>
        <v>247516.28484637442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247516.28484637442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996.33606298564257</v>
      </c>
      <c r="L437" s="444">
        <f t="shared" ca="1" si="28"/>
        <v>240116.99117953988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240116.99117953988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965.50567270716544</v>
      </c>
      <c r="L438" s="444">
        <f t="shared" ca="1" si="28"/>
        <v>232686.86712242686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232686.86712242686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934.54682246919447</v>
      </c>
      <c r="L439" s="444">
        <f t="shared" ca="1" si="28"/>
        <v>225225.78421507587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225225.78421507587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903.4589770218987</v>
      </c>
      <c r="L440" s="444">
        <f t="shared" ca="1" si="28"/>
        <v>217733.61346227757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217733.61346227757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872.24159888523911</v>
      </c>
      <c r="L441" s="444">
        <f t="shared" ca="1" si="28"/>
        <v>210210.22533134263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210210.22533134263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840.89414833967692</v>
      </c>
      <c r="L442" s="444">
        <f t="shared" ca="1" si="28"/>
        <v>202655.48974986211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202655.48974986211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809.41608341684139</v>
      </c>
      <c r="L443" s="444">
        <f t="shared" ca="1" si="28"/>
        <v>195069.27610345877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195069.27610345877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777.80685989016081</v>
      </c>
      <c r="L444" s="444">
        <f t="shared" ca="1" si="28"/>
        <v>187451.45323352877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187451.45323352877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746.06593126545238</v>
      </c>
      <c r="L445" s="444">
        <f t="shared" ca="1" si="28"/>
        <v>179801.88943497403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179801.88943497403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714.19274877147438</v>
      </c>
      <c r="L446" s="444">
        <f t="shared" ca="1" si="28"/>
        <v>172120.45245392533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172120.45245392533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682.18676135043813</v>
      </c>
      <c r="L447" s="444">
        <f t="shared" ca="1" si="28"/>
        <v>164407.00948545558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164407.00948545558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650.04741564848086</v>
      </c>
      <c r="L448" s="444">
        <f t="shared" ca="1" si="28"/>
        <v>156661.42717128387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156661.42717128387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617.77415600609868</v>
      </c>
      <c r="L449" s="444">
        <f t="shared" ca="1" si="28"/>
        <v>148883.5715974698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148883.5715974698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585.3664244485401</v>
      </c>
      <c r="L450" s="444">
        <f t="shared" ca="1" si="28"/>
        <v>141073.30829209814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141073.30829209814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552.82366067615817</v>
      </c>
      <c r="L451" s="444">
        <f t="shared" ca="1" si="28"/>
        <v>133230.50222295412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133230.50222295412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520.14530205472477</v>
      </c>
      <c r="L452" s="444">
        <f t="shared" ca="1" si="28"/>
        <v>125355.01779518866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125355.01779518866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487.33078360570198</v>
      </c>
      <c r="L453" s="444">
        <f t="shared" ca="1" si="28"/>
        <v>117446.71884897418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117446.71884897418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454.37953799647499</v>
      </c>
      <c r="L454" s="444">
        <f t="shared" ca="1" si="28"/>
        <v>109505.46865715047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109505.46865715047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421.29099553054289</v>
      </c>
      <c r="L455" s="444">
        <f t="shared" ca="1" si="28"/>
        <v>101531.12992286083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101531.12992286083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388.06458413766933</v>
      </c>
      <c r="L456" s="444">
        <f t="shared" ca="1" si="28"/>
        <v>93523.564777178311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93523.564777178311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354.69972936399222</v>
      </c>
      <c r="L457" s="444">
        <f t="shared" ca="1" si="28"/>
        <v>85482.634776722116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85482.634776722116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321.19585436209138</v>
      </c>
      <c r="L458" s="444">
        <f t="shared" ca="1" si="28"/>
        <v>77408.200901264019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77408.200901264019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287.55237988101601</v>
      </c>
      <c r="L459" s="444">
        <f t="shared" ca="1" si="28"/>
        <v>69300.123551324854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69300.123551324854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253.76872425626942</v>
      </c>
      <c r="L460" s="444">
        <f t="shared" ca="1" si="28"/>
        <v>61158.262545760939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61158.262545760939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219.84430339975316</v>
      </c>
      <c r="L461" s="444">
        <f t="shared" ca="1" si="28"/>
        <v>52982.47711934051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52982.47711934051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185.77853078966803</v>
      </c>
      <c r="L462" s="444">
        <f t="shared" ca="1" si="28"/>
        <v>44772.625920309998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44772.625920309998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151.57081746037423</v>
      </c>
      <c r="L463" s="444">
        <f t="shared" ca="1" si="28"/>
        <v>36528.567007950187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36528.567007950187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117.22057199220835</v>
      </c>
      <c r="L464" s="444">
        <f t="shared" ca="1" si="28"/>
        <v>28250.157850122214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28250.157850122214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82.727200501258451</v>
      </c>
      <c r="L465" s="444">
        <f t="shared" ca="1" si="28"/>
        <v>19937.255320803288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19937.255320803288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48.090106629096262</v>
      </c>
      <c r="L466" s="444">
        <f t="shared" ca="1" si="28"/>
        <v>11589.715697612201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11589.715697612201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13.308691532466733</v>
      </c>
      <c r="L467" s="444">
        <f t="shared" ca="1" si="28"/>
        <v>3207.3946593244827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3207.3946593244827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-21.617646127065424</v>
      </c>
      <c r="L468" s="444">
        <f t="shared" ca="1" si="28"/>
        <v>-5209.8527166227668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-5209.8527166227668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-56.689510193512298</v>
      </c>
      <c r="L469" s="444">
        <f t="shared" ca="1" si="28"/>
        <v>-13662.171956636463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-13662.171956636463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-91.907507026902692</v>
      </c>
      <c r="L470" s="444">
        <f t="shared" ca="1" si="28"/>
        <v>-22149.709193483548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-22149.709193483548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-127.27224551376554</v>
      </c>
      <c r="L471" s="444">
        <f t="shared" ca="1" si="28"/>
        <v>-30672.611168817497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-30672.611168817497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-162.784337077657</v>
      </c>
      <c r="L472" s="444">
        <f t="shared" ca="1" si="28"/>
        <v>-39231.025235715337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-39231.025235715337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-198.44439568973132</v>
      </c>
      <c r="L473" s="444">
        <f t="shared" ca="1" si="28"/>
        <v>-47825.09936122525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-47825.09936122525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-234.25303787935596</v>
      </c>
      <c r="L474" s="444">
        <f t="shared" ca="1" si="28"/>
        <v>-56454.982128924785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-56454.982128924785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-270.21088274477069</v>
      </c>
      <c r="L475" s="444">
        <f t="shared" ca="1" si="28"/>
        <v>-65120.822741489741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-65120.822741489741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-306.31855196379132</v>
      </c>
      <c r="L476" s="444">
        <f t="shared" ca="1" si="28"/>
        <v>-73822.771023273715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-73822.771023273715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-342.57666980455792</v>
      </c>
      <c r="L477" s="444">
        <f t="shared" ca="1" si="28"/>
        <v>-82560.977422898461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-82560.977422898461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-378.98586313632768</v>
      </c>
      <c r="L478" s="444">
        <f t="shared" ca="1" si="28"/>
        <v>-91335.593015854975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-91335.593015854975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-415.54676144031316</v>
      </c>
      <c r="L479" s="444">
        <f t="shared" ca="1" si="28"/>
        <v>-100146.76950711547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-100146.76950711547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-452.25999682056522</v>
      </c>
      <c r="L480" s="444">
        <f t="shared" ca="1" si="28"/>
        <v>-108994.65923375622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-108994.65923375622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-489.12620401490165</v>
      </c>
      <c r="L481" s="444">
        <f t="shared" ca="1" si="28"/>
        <v>-117879.4151675913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-117879.4151675913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-526.14602040588113</v>
      </c>
      <c r="L482" s="444">
        <f t="shared" ca="1" si="28"/>
        <v>-126801.19091781737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-126801.19091781737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-563.32008603182317</v>
      </c>
      <c r="L483" s="444">
        <f t="shared" ca="1" si="28"/>
        <v>-135760.1407336694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-135760.1407336694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-600.64904359787329</v>
      </c>
      <c r="L484" s="444">
        <f t="shared" ca="1" si="28"/>
        <v>-144756.41950708744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-144756.41950708744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-638.13353848711506</v>
      </c>
      <c r="L485" s="444">
        <f t="shared" ca="1" si="28"/>
        <v>-153790.18277539473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-153790.18277539473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-675.77421877172878</v>
      </c>
      <c r="L486" s="444">
        <f t="shared" ca="1" si="28"/>
        <v>-162861.58672398663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-162861.58672398663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-713.57173522419509</v>
      </c>
      <c r="L487" s="444">
        <f t="shared" ca="1" si="28"/>
        <v>-171970.78818903101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-171970.78818903101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-751.52674132854668</v>
      </c>
      <c r="L488" s="444">
        <f t="shared" ca="1" si="28"/>
        <v>-181117.94466017972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-181117.94466017972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-789.63989329166623</v>
      </c>
      <c r="L489" s="444">
        <f t="shared" ca="1" si="28"/>
        <v>-190303.21428329157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-190303.21428329157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-827.91185005463228</v>
      </c>
      <c r="L490" s="444">
        <f t="shared" ca="1" si="28"/>
        <v>-199526.75586316639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-199526.75586316639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-866.34327330411054</v>
      </c>
      <c r="L491" s="444">
        <f t="shared" ca="1" si="28"/>
        <v>-208788.72886629068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-208788.72886629068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-904.9348274837954</v>
      </c>
      <c r="L492" s="444">
        <f t="shared" ca="1" si="28"/>
        <v>-218089.29342359464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-218089.29342359464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-943.6871798058952</v>
      </c>
      <c r="L493" s="444">
        <f t="shared" ca="1" si="28"/>
        <v>-227428.61033322071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-227428.61033322071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-982.60100026267037</v>
      </c>
      <c r="L494" s="444">
        <f t="shared" ca="1" si="28"/>
        <v>-236806.84106330355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-236806.84106330355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-1021.6769616380155</v>
      </c>
      <c r="L495" s="444">
        <f t="shared" ca="1" si="28"/>
        <v>-246224.14775476174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-246224.14775476174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-1060.9157395190912</v>
      </c>
      <c r="L496" s="444">
        <f t="shared" ca="1" si="28"/>
        <v>-255680.69322410101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-255680.69322410101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-1100.3180123080051</v>
      </c>
      <c r="L497" s="444">
        <f t="shared" ca="1" si="28"/>
        <v>-265176.6409662292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-265176.6409662292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-1139.884461233539</v>
      </c>
      <c r="L498" s="444">
        <f t="shared" ca="1" si="28"/>
        <v>-274712.15515728295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-274712.15515728295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-1179.6157703629297</v>
      </c>
      <c r="L499" s="444">
        <f t="shared" ca="1" si="28"/>
        <v>-284287.40065746609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-284287.40065746609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-1219.5126266136929</v>
      </c>
      <c r="L500" s="444">
        <f t="shared" ca="1" si="28"/>
        <v>-293902.54301389994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-293902.54301389994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-1259.5757197655005</v>
      </c>
      <c r="L501" s="444">
        <f t="shared" ca="1" si="28"/>
        <v>-303557.74846348562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-303557.74846348562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-1299.8057424721076</v>
      </c>
      <c r="L502" s="444">
        <f t="shared" ca="1" si="28"/>
        <v>-313253.18393577792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-313253.18393577792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-1340.2033902733253</v>
      </c>
      <c r="L503" s="444">
        <f t="shared" ca="1" si="28"/>
        <v>-322989.01705587143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-322989.01705587143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-1380.7693616070483</v>
      </c>
      <c r="L504" s="444">
        <f t="shared" ca="1" si="28"/>
        <v>-332765.41614729865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-332765.41614729865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-1421.5043578213285</v>
      </c>
      <c r="L505" s="444">
        <f t="shared" ca="1" si="28"/>
        <v>-342582.55023494014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-342582.55023494014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-1462.4090831865012</v>
      </c>
      <c r="L506" s="444">
        <f t="shared" ca="1" si="28"/>
        <v>-352440.58904794679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-352440.58904794679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-1503.4842449073624</v>
      </c>
      <c r="L507" s="444">
        <f t="shared" ca="1" si="28"/>
        <v>-362339.70302267437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-362339.70302267437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-1544.7305531353938</v>
      </c>
      <c r="L508" s="444">
        <f t="shared" ca="1" si="28"/>
        <v>-372280.06330562994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-372280.06330562994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-1586.1487209810421</v>
      </c>
      <c r="L509" s="444">
        <f t="shared" ca="1" si="28"/>
        <v>-382261.84175643115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-382261.84175643115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-1627.7394645260472</v>
      </c>
      <c r="L510" s="444">
        <f t="shared" ca="1" si="28"/>
        <v>-392285.2109507774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-392285.2109507774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-1669.5035028358232</v>
      </c>
      <c r="L511" s="444">
        <f t="shared" ca="1" si="28"/>
        <v>-402350.34418343339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-402350.34418343339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-1711.4415579718898</v>
      </c>
      <c r="L512" s="444">
        <f t="shared" ca="1" si="28"/>
        <v>-412457.41547122545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-412457.41547122545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-1753.5543550043567</v>
      </c>
      <c r="L513" s="444">
        <f t="shared" ca="1" si="28"/>
        <v>-422606.59955604997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-422606.59955604997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-1795.8426220244589</v>
      </c>
      <c r="L514" s="444">
        <f t="shared" ca="1" si="28"/>
        <v>-432798.07190789463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-432798.07190789463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-1838.3070901571448</v>
      </c>
      <c r="L515" s="444">
        <f t="shared" ca="1" si="28"/>
        <v>-443032.00872787193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-443032.00872787193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-1880.9484935737171</v>
      </c>
      <c r="L516" s="444">
        <f t="shared" ca="1" si="28"/>
        <v>-453308.58695126581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-453308.58695126581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-1923.767569504525</v>
      </c>
      <c r="L517" s="444">
        <f t="shared" ca="1" si="28"/>
        <v>-463627.9842505905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-463627.9842505905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-1966.765058251711</v>
      </c>
      <c r="L518" s="444">
        <f t="shared" ref="L518:L772" ca="1" si="54">I518-J518+K518</f>
        <v>-473990.37903866242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-473990.37903866242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-2009.9417032020108</v>
      </c>
      <c r="L519" s="444">
        <f t="shared" ca="1" si="54"/>
        <v>-484395.95047168463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-484395.95047168463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-2053.298250839603</v>
      </c>
      <c r="L520" s="444">
        <f t="shared" ca="1" si="54"/>
        <v>-494844.87845234439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-494844.87845234439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-2096.8354507590188</v>
      </c>
      <c r="L521" s="444">
        <f t="shared" ca="1" si="54"/>
        <v>-505337.34363292361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-505337.34363292361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-2140.5540556780993</v>
      </c>
      <c r="L522" s="444">
        <f t="shared" ca="1" si="54"/>
        <v>-515873.52741842187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-515873.52741842187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-2184.4548214510087</v>
      </c>
      <c r="L523" s="444">
        <f t="shared" ca="1" si="54"/>
        <v>-526453.6119696931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-526453.6119696931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-2228.5385070813054</v>
      </c>
      <c r="L524" s="444">
        <f t="shared" ca="1" si="54"/>
        <v>-537077.78020659462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-537077.78020659462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-2272.8058747350615</v>
      </c>
      <c r="L525" s="444">
        <f t="shared" ca="1" si="54"/>
        <v>-547746.21581114992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-547746.21581114992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-2317.2576897540421</v>
      </c>
      <c r="L526" s="444">
        <f t="shared" ca="1" si="54"/>
        <v>-558459.10323072411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-558459.10323072411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-2361.8947206689345</v>
      </c>
      <c r="L527" s="444">
        <f t="shared" ca="1" si="54"/>
        <v>-569216.6276812132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-569216.6276812132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-2406.7177392126391</v>
      </c>
      <c r="L528" s="444">
        <f t="shared" ca="1" si="54"/>
        <v>-580018.97515024606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-580018.97515024606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-2451.7275203336094</v>
      </c>
      <c r="L529" s="444">
        <f t="shared" ca="1" si="54"/>
        <v>-590866.33240039984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-590866.33240039984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-2496.9248422092501</v>
      </c>
      <c r="L530" s="444">
        <f t="shared" ca="1" si="54"/>
        <v>-601758.88697242923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-601758.88697242923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-2542.3104862593727</v>
      </c>
      <c r="L531" s="444">
        <f t="shared" ca="1" si="54"/>
        <v>-612696.82718850882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-612696.82718850882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-2587.885237159704</v>
      </c>
      <c r="L532" s="444">
        <f t="shared" ca="1" si="54"/>
        <v>-623680.34215548867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-623680.34215548867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-2633.6498828554536</v>
      </c>
      <c r="L533" s="444">
        <f t="shared" ca="1" si="54"/>
        <v>-634709.62176816433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-634709.62176816433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-2679.6052145749354</v>
      </c>
      <c r="L534" s="444">
        <f t="shared" ca="1" si="54"/>
        <v>-645784.85671255947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-645784.85671255947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-2725.7520268432486</v>
      </c>
      <c r="L535" s="444">
        <f t="shared" ca="1" si="54"/>
        <v>-656906.23846922291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-656906.23846922291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-2772.0911174960129</v>
      </c>
      <c r="L536" s="444">
        <f t="shared" ca="1" si="54"/>
        <v>-668073.95931653911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-668073.95931653911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-2818.6232876931635</v>
      </c>
      <c r="L537" s="444">
        <f t="shared" ca="1" si="54"/>
        <v>-679288.21233405243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-679288.21233405243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-2865.3493419328024</v>
      </c>
      <c r="L538" s="444">
        <f t="shared" ca="1" si="54"/>
        <v>-690549.19140580541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-690549.19140580541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-2912.2700880651064</v>
      </c>
      <c r="L539" s="444">
        <f t="shared" ca="1" si="54"/>
        <v>-701857.09122369066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-701857.09122369066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-2959.386337306295</v>
      </c>
      <c r="L540" s="444">
        <f t="shared" ca="1" si="54"/>
        <v>-713212.10729081719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-713212.10729081719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-3006.6989042526557</v>
      </c>
      <c r="L541" s="444">
        <f t="shared" ca="1" si="54"/>
        <v>-724614.43592488999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-724614.43592488999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-3054.2086068946255</v>
      </c>
      <c r="L542" s="444">
        <f t="shared" ca="1" si="54"/>
        <v>-736064.27426160476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-736064.27426160476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-3101.9162666309371</v>
      </c>
      <c r="L543" s="444">
        <f t="shared" ca="1" si="54"/>
        <v>-747561.82025805593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-747561.82025805593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-3149.8227082828171</v>
      </c>
      <c r="L544" s="444">
        <f t="shared" ca="1" si="54"/>
        <v>-759107.27269615897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-759107.27269615897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-3197.9287601082465</v>
      </c>
      <c r="L545" s="444">
        <f t="shared" ca="1" si="54"/>
        <v>-770700.83118608734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-770700.83118608734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-3246.2352538162813</v>
      </c>
      <c r="L546" s="444">
        <f t="shared" ca="1" si="54"/>
        <v>-782342.69616972376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-782342.69616972376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-3294.743024581433</v>
      </c>
      <c r="L547" s="444">
        <f t="shared" ca="1" si="54"/>
        <v>-794033.0689241254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-794033.0689241254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-3343.4529110581066</v>
      </c>
      <c r="L548" s="444">
        <f t="shared" ca="1" si="54"/>
        <v>-805772.15156500367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-805772.15156500367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-3392.3657553950993</v>
      </c>
      <c r="L549" s="444">
        <f t="shared" ca="1" si="54"/>
        <v>-817560.14705021901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-817560.14705021901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-3441.4824032501629</v>
      </c>
      <c r="L550" s="444">
        <f t="shared" ca="1" si="54"/>
        <v>-829397.25918328937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-829397.25918328937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-3490.8037038046232</v>
      </c>
      <c r="L551" s="444">
        <f t="shared" ca="1" si="54"/>
        <v>-841283.69261691417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-841283.69261691417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-3540.3305097780599</v>
      </c>
      <c r="L552" s="444">
        <f t="shared" ca="1" si="54"/>
        <v>-853219.65285651246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-853219.65285651246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-3590.0636774430527</v>
      </c>
      <c r="L553" s="444">
        <f t="shared" ca="1" si="54"/>
        <v>-865205.34626377572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-865205.34626377572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-3640.0040666399827</v>
      </c>
      <c r="L554" s="444">
        <f t="shared" ca="1" si="54"/>
        <v>-877240.98006023583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-877240.98006023583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-3690.1525407919003</v>
      </c>
      <c r="L555" s="444">
        <f t="shared" ca="1" si="54"/>
        <v>-889326.76233084791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-889326.76233084791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-3740.5099669194497</v>
      </c>
      <c r="L556" s="444">
        <f t="shared" ca="1" si="54"/>
        <v>-901462.90202758752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-901462.90202758752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-3791.077215655866</v>
      </c>
      <c r="L557" s="444">
        <f t="shared" ca="1" si="54"/>
        <v>-913649.60897306353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-913649.60897306353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-3841.8551612620154</v>
      </c>
      <c r="L558" s="444">
        <f t="shared" ca="1" si="54"/>
        <v>-925887.09386414569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-925887.09386414569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-3892.8446816415244</v>
      </c>
      <c r="L559" s="444">
        <f t="shared" ca="1" si="54"/>
        <v>-938175.56827560742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-938175.56827560742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-3944.0466583559482</v>
      </c>
      <c r="L560" s="444">
        <f t="shared" ca="1" si="54"/>
        <v>-950515.24466378358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-950515.24466378358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-3995.4619766400156</v>
      </c>
      <c r="L561" s="444">
        <f t="shared" ca="1" si="54"/>
        <v>-962906.33637024381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-962906.33637024381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-4047.0915254169331</v>
      </c>
      <c r="L562" s="444">
        <f t="shared" ca="1" si="54"/>
        <v>-975349.05762548093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-975349.05762548093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-4098.9361973137547</v>
      </c>
      <c r="L563" s="444">
        <f t="shared" ca="1" si="54"/>
        <v>-987843.62355261482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-987843.62355261482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-4150.9968886768129</v>
      </c>
      <c r="L564" s="444">
        <f t="shared" ca="1" si="54"/>
        <v>-1000390.2501711118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-1000390.2501711118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-4203.2744995872163</v>
      </c>
      <c r="L565" s="444">
        <f t="shared" ca="1" si="54"/>
        <v>-1012989.1544005192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-1012989.1544005192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-4255.7699338764132</v>
      </c>
      <c r="L566" s="444">
        <f t="shared" ca="1" si="54"/>
        <v>-1025640.5540642159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-1025640.5540642159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-4308.4840991418159</v>
      </c>
      <c r="L567" s="444">
        <f t="shared" ca="1" si="54"/>
        <v>-1038344.6678931778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-1038344.6678931778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-4361.4179067624909</v>
      </c>
      <c r="L568" s="444">
        <f t="shared" ca="1" si="54"/>
        <v>-1051101.7155297606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-1051101.7155297606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-4414.5722719149198</v>
      </c>
      <c r="L569" s="444">
        <f t="shared" ca="1" si="54"/>
        <v>-1063911.9175314957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-1063911.9175314957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-4467.9481135888163</v>
      </c>
      <c r="L570" s="444">
        <f t="shared" ca="1" si="54"/>
        <v>-1076775.4953749047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-1076775.4953749047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-4521.5463546030205</v>
      </c>
      <c r="L571" s="444">
        <f t="shared" ca="1" si="54"/>
        <v>-1089692.6714593279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-1089692.6714593279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-4575.3679216214505</v>
      </c>
      <c r="L572" s="444">
        <f t="shared" ca="1" si="54"/>
        <v>-1102663.6691107696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-1102663.6691107696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-4629.413745169124</v>
      </c>
      <c r="L573" s="444">
        <f t="shared" ca="1" si="54"/>
        <v>-1115688.7125857589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-1115688.7125857589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-4683.6847596482457</v>
      </c>
      <c r="L574" s="444">
        <f t="shared" ca="1" si="54"/>
        <v>-1128768.0270752273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-1128768.0270752273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-4738.1819033543643</v>
      </c>
      <c r="L575" s="444">
        <f t="shared" ca="1" si="54"/>
        <v>-1141901.8387084019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-1141901.8387084019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-4792.9061184925922</v>
      </c>
      <c r="L576" s="444">
        <f t="shared" ca="1" si="54"/>
        <v>-1155090.3745567147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-1155090.3745567147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-4847.858351193895</v>
      </c>
      <c r="L577" s="444">
        <f t="shared" ca="1" si="54"/>
        <v>-1168333.8626377287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-1168333.8626377287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-4903.039551531454</v>
      </c>
      <c r="L578" s="444">
        <f t="shared" ca="1" si="54"/>
        <v>-1181632.5319190803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-1181632.5319190803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-4958.4506735370851</v>
      </c>
      <c r="L579" s="444">
        <f t="shared" ca="1" si="54"/>
        <v>-1194986.6123224376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-1194986.6123224376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-5014.0926752177402</v>
      </c>
      <c r="L580" s="444">
        <f t="shared" ca="1" si="54"/>
        <v>-1208396.3347274754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-1208396.3347274754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-5069.9665185720651</v>
      </c>
      <c r="L581" s="444">
        <f t="shared" ca="1" si="54"/>
        <v>-1221861.9309758677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-1221861.9309758677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-5126.0731696070325</v>
      </c>
      <c r="L582" s="444">
        <f t="shared" ca="1" si="54"/>
        <v>-1235383.6338752948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-1235383.6338752948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-5182.4135983546457</v>
      </c>
      <c r="L583" s="444">
        <f t="shared" ca="1" si="54"/>
        <v>-1248961.6772034697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-1248961.6772034697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-5238.9887788887081</v>
      </c>
      <c r="L584" s="444">
        <f t="shared" ca="1" si="54"/>
        <v>-1262596.2957121786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-1262596.2957121786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-5295.7996893416612</v>
      </c>
      <c r="L585" s="444">
        <f t="shared" ca="1" si="54"/>
        <v>-1276287.7251313403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-1276287.7251313403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-5352.8473119215023</v>
      </c>
      <c r="L586" s="444">
        <f t="shared" ca="1" si="54"/>
        <v>-1290036.2021730819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-1290036.2021730819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-5410.1326329287585</v>
      </c>
      <c r="L587" s="444">
        <f t="shared" ca="1" si="54"/>
        <v>-1303841.9645358308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-1303841.9645358308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-5467.6566427735452</v>
      </c>
      <c r="L588" s="444">
        <f t="shared" ca="1" si="54"/>
        <v>-1317705.2509084246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-1317705.2509084246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-5525.4203359926869</v>
      </c>
      <c r="L589" s="444">
        <f t="shared" ca="1" si="54"/>
        <v>-1331626.3009742375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-1331626.3009742375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-5583.4247112669073</v>
      </c>
      <c r="L590" s="444">
        <f t="shared" ca="1" si="54"/>
        <v>-1345605.3554153247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-1345605.3554153247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-5641.6707714381037</v>
      </c>
      <c r="L591" s="444">
        <f t="shared" ca="1" si="54"/>
        <v>-1359642.655916583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-1359642.655916583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-5700.1595235266795</v>
      </c>
      <c r="L592" s="444">
        <f t="shared" ca="1" si="54"/>
        <v>-1373738.4451699299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-1373738.4451699299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-5758.8919787489585</v>
      </c>
      <c r="L593" s="444">
        <f t="shared" ca="1" si="54"/>
        <v>-1387892.9668784991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-1387892.9668784991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-5817.869152534664</v>
      </c>
      <c r="L594" s="444">
        <f t="shared" ca="1" si="54"/>
        <v>-1402106.4657608541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-1402106.4657608541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-5877.0920645444758</v>
      </c>
      <c r="L595" s="444">
        <f t="shared" ca="1" si="54"/>
        <v>-1416379.1875552188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-1416379.1875552188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-5936.561738687662</v>
      </c>
      <c r="L596" s="444">
        <f t="shared" ca="1" si="54"/>
        <v>-1430711.3790237266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-1430711.3790237266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-5996.2792031397785</v>
      </c>
      <c r="L597" s="444">
        <f t="shared" ca="1" si="54"/>
        <v>-1445103.2879566865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-1445103.2879566865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-6056.2454903604439</v>
      </c>
      <c r="L598" s="444">
        <f t="shared" ca="1" si="54"/>
        <v>-1459555.1631768672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-1459555.1631768672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-6116.461637111197</v>
      </c>
      <c r="L599" s="444">
        <f t="shared" ca="1" si="54"/>
        <v>-1474067.2545437985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-1474067.2545437985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-6176.9286844734115</v>
      </c>
      <c r="L600" s="444">
        <f t="shared" ca="1" si="54"/>
        <v>-1488639.8129580922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-1488639.8129580922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-6237.6476778663018</v>
      </c>
      <c r="L601" s="444">
        <f t="shared" ca="1" si="54"/>
        <v>-1503273.0903657787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-1503273.0903657787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-6298.6196670649952</v>
      </c>
      <c r="L602" s="444">
        <f t="shared" ca="1" si="54"/>
        <v>-1517967.3397626639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-1517967.3397626639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-6359.8457062186835</v>
      </c>
      <c r="L603" s="444">
        <f t="shared" ca="1" si="54"/>
        <v>-1532722.8151987027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-1532722.8151987027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-6421.3268538688453</v>
      </c>
      <c r="L604" s="444">
        <f t="shared" ca="1" si="54"/>
        <v>-1547539.7717823917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-1547539.7717823917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-6483.0641729675499</v>
      </c>
      <c r="L605" s="444">
        <f t="shared" ca="1" si="54"/>
        <v>-1562418.4656851795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-1562418.4656851795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-6545.058730895832</v>
      </c>
      <c r="L606" s="444">
        <f t="shared" ca="1" si="54"/>
        <v>-1577359.1541458955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-1577359.1541458955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-6607.3115994821483</v>
      </c>
      <c r="L607" s="444">
        <f t="shared" ca="1" si="54"/>
        <v>-1592362.0954751978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-1592362.0954751978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-6669.823855020908</v>
      </c>
      <c r="L608" s="444">
        <f t="shared" ca="1" si="54"/>
        <v>-1607427.5490600388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-1607427.5490600388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-6732.5965782910789</v>
      </c>
      <c r="L609" s="444">
        <f t="shared" ca="1" si="54"/>
        <v>-1622555.7753681501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-1622555.7753681501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-6795.6308545748761</v>
      </c>
      <c r="L610" s="444">
        <f t="shared" ca="1" si="54"/>
        <v>-1637747.0359525452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-1637747.0359525452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-6858.9277736765225</v>
      </c>
      <c r="L611" s="444">
        <f t="shared" ca="1" si="54"/>
        <v>-1653001.593456042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-1653001.593456042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-6922.4884299410915</v>
      </c>
      <c r="L612" s="444">
        <f t="shared" ca="1" si="54"/>
        <v>-1668319.7116158032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-1668319.7116158032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-6986.3139222734299</v>
      </c>
      <c r="L613" s="444">
        <f t="shared" ca="1" si="54"/>
        <v>-1683701.6552678968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-1683701.6552678968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-7050.4053541571529</v>
      </c>
      <c r="L614" s="444">
        <f t="shared" ca="1" si="54"/>
        <v>-1699147.6903518741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-1699147.6903518741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-7114.7638336737273</v>
      </c>
      <c r="L615" s="444">
        <f t="shared" ca="1" si="54"/>
        <v>-1714658.083915368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-1714658.083915368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-7179.3904735216165</v>
      </c>
      <c r="L616" s="444">
        <f t="shared" ca="1" si="54"/>
        <v>-1730233.1041187097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-1730233.1041187097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-7244.2863910355409</v>
      </c>
      <c r="L617" s="444">
        <f t="shared" ca="1" si="54"/>
        <v>-1745873.0202395655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-1745873.0202395655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-7309.4527082057739</v>
      </c>
      <c r="L618" s="444">
        <f t="shared" ca="1" si="54"/>
        <v>-1761578.1026775914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-1761578.1026775914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-7374.8905516975492</v>
      </c>
      <c r="L619" s="444">
        <f t="shared" ca="1" si="54"/>
        <v>-1777348.622959109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-1777348.622959109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-7440.6010528705383</v>
      </c>
      <c r="L620" s="444">
        <f t="shared" ca="1" si="54"/>
        <v>-1793184.8537417997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-1793184.8537417997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-7506.5853477984156</v>
      </c>
      <c r="L621" s="444">
        <f t="shared" ca="1" si="54"/>
        <v>-1809087.0688194183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-1809087.0688194183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-7572.8445772884934</v>
      </c>
      <c r="L622" s="444">
        <f t="shared" ca="1" si="54"/>
        <v>-1825055.543126527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-1825055.543126527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-7639.3798869014463</v>
      </c>
      <c r="L623" s="444">
        <f t="shared" ca="1" si="54"/>
        <v>-1841090.5527432486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-1841090.5527432486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-7706.1924269711199</v>
      </c>
      <c r="L624" s="444">
        <f t="shared" ca="1" si="54"/>
        <v>-1857192.37490004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-1857192.37490004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-7773.2833526244176</v>
      </c>
      <c r="L625" s="444">
        <f t="shared" ca="1" si="54"/>
        <v>-1873361.2879824846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-1873361.2879824846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-7840.6538238012699</v>
      </c>
      <c r="L626" s="444">
        <f t="shared" ca="1" si="54"/>
        <v>-1889597.5715361061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-1889597.5715361061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-7908.3050052746921</v>
      </c>
      <c r="L627" s="444">
        <f t="shared" ca="1" si="54"/>
        <v>-1905901.506271201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-1905901.506271201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-7976.2380666709214</v>
      </c>
      <c r="L628" s="444">
        <f t="shared" ca="1" si="54"/>
        <v>-1922273.3740676921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-1922273.3740676921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-8044.4541824896341</v>
      </c>
      <c r="L629" s="444">
        <f t="shared" ca="1" si="54"/>
        <v>-1938713.4579800018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-1938713.4579800018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-8112.9545321242576</v>
      </c>
      <c r="L630" s="444">
        <f t="shared" ca="1" si="54"/>
        <v>-1955222.0422419463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-1955222.0422419463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-8181.74029988236</v>
      </c>
      <c r="L631" s="444">
        <f t="shared" ca="1" si="54"/>
        <v>-1971799.4122716489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-1971799.4122716489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-8250.8126750061201</v>
      </c>
      <c r="L632" s="444">
        <f t="shared" ca="1" si="54"/>
        <v>-1988445.8546764753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-1988445.8546764753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-8320.1728516928979</v>
      </c>
      <c r="L633" s="444">
        <f t="shared" ca="1" si="54"/>
        <v>-2005161.6572579884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-2005161.6572579884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-8389.8220291158686</v>
      </c>
      <c r="L634" s="444">
        <f t="shared" ca="1" si="54"/>
        <v>-2021947.1090169244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-2021947.1090169244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-8459.7614114447697</v>
      </c>
      <c r="L635" s="444">
        <f t="shared" ca="1" si="54"/>
        <v>-2038802.5001581893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-2038802.5001581893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-8529.9922078667059</v>
      </c>
      <c r="L636" s="444">
        <f t="shared" ca="1" si="54"/>
        <v>-2055728.1220958761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-2055728.1220958761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-8600.5156326070683</v>
      </c>
      <c r="L637" s="444">
        <f t="shared" ca="1" si="54"/>
        <v>-2072724.2674583034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-2072724.2674583034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-8671.3329049505155</v>
      </c>
      <c r="L638" s="444">
        <f t="shared" ca="1" si="54"/>
        <v>-2089791.230093074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-2089791.230093074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-8742.4452492620603</v>
      </c>
      <c r="L639" s="444">
        <f t="shared" ca="1" si="54"/>
        <v>-2106929.3050721567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-2106929.3050721567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-8813.8538950082384</v>
      </c>
      <c r="L640" s="444">
        <f t="shared" ca="1" si="54"/>
        <v>-2124138.7886969852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-2124138.7886969852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-8885.5600767783562</v>
      </c>
      <c r="L641" s="444">
        <f t="shared" ca="1" si="54"/>
        <v>-2141419.9785035839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-2141419.9785035839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-8957.5650343058514</v>
      </c>
      <c r="L642" s="444">
        <f t="shared" ca="1" si="54"/>
        <v>-2158773.17326771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-2158773.17326771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-9029.8700124897096</v>
      </c>
      <c r="L643" s="444">
        <f t="shared" ca="1" si="54"/>
        <v>-2176198.6730100201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-2176198.6730100201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-9102.4762614160027</v>
      </c>
      <c r="L644" s="444">
        <f t="shared" ca="1" si="54"/>
        <v>-2193696.7790012565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-2193696.7790012565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-9175.3850363794863</v>
      </c>
      <c r="L645" s="444">
        <f t="shared" ca="1" si="54"/>
        <v>-2211267.7937674564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-2211267.7937674564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-9248.5975979053201</v>
      </c>
      <c r="L646" s="444">
        <f t="shared" ca="1" si="54"/>
        <v>-2228912.0210951823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-2228912.0210951823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-9322.1152117708443</v>
      </c>
      <c r="L647" s="444">
        <f t="shared" ca="1" si="54"/>
        <v>-2246629.7660367736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-2246629.7660367736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-9395.9391490274757</v>
      </c>
      <c r="L648" s="444">
        <f t="shared" ca="1" si="54"/>
        <v>-2264421.3349156217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-2264421.3349156217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-9470.0706860226746</v>
      </c>
      <c r="L649" s="444">
        <f t="shared" ca="1" si="54"/>
        <v>-2282287.0353314648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-2282287.0353314648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-9544.5111044220212</v>
      </c>
      <c r="L650" s="444">
        <f t="shared" ca="1" si="54"/>
        <v>-2300227.1761657074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-2300227.1761657074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-9619.2616912313661</v>
      </c>
      <c r="L651" s="444">
        <f t="shared" ca="1" si="54"/>
        <v>-2318242.0675867591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-2318242.0675867591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-9694.323738819081</v>
      </c>
      <c r="L652" s="444">
        <f t="shared" ca="1" si="54"/>
        <v>-2336332.0210553985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-2336332.0210553985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-9769.6985449384119</v>
      </c>
      <c r="L653" s="444">
        <f t="shared" ca="1" si="54"/>
        <v>-2354497.3493301575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-2354497.3493301575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-9845.3874127499075</v>
      </c>
      <c r="L654" s="444">
        <f t="shared" ca="1" si="54"/>
        <v>-2372738.3664727276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-2372738.3664727276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-9921.3916508439506</v>
      </c>
      <c r="L655" s="444">
        <f t="shared" ca="1" si="54"/>
        <v>-2391055.3878533919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-2391055.3878533919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-9997.7125732633849</v>
      </c>
      <c r="L656" s="444">
        <f t="shared" ca="1" si="54"/>
        <v>-2409448.7301564757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-2409448.7301564757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-10074.351499526234</v>
      </c>
      <c r="L657" s="444">
        <f t="shared" ca="1" si="54"/>
        <v>-2427918.7113858224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-2427918.7113858224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-10151.309754648511</v>
      </c>
      <c r="L658" s="444">
        <f t="shared" ca="1" si="54"/>
        <v>-2446465.6508702915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-2446465.6508702915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-10228.588669167133</v>
      </c>
      <c r="L659" s="444">
        <f t="shared" ca="1" si="54"/>
        <v>-2465089.8692692788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-2465089.8692692788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-10306.189579162914</v>
      </c>
      <c r="L660" s="444">
        <f t="shared" ca="1" si="54"/>
        <v>-2483791.688578262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-2483791.688578262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-10384.113826283676</v>
      </c>
      <c r="L661" s="444">
        <f t="shared" ca="1" si="54"/>
        <v>-2502571.4321343661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-2502571.4321343661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-10462.362757767443</v>
      </c>
      <c r="L662" s="444">
        <f t="shared" ca="1" si="54"/>
        <v>-2521429.4246219541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-2521429.4246219541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-10540.937726465727</v>
      </c>
      <c r="L663" s="444">
        <f t="shared" ca="1" si="54"/>
        <v>-2540365.99207824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-2540365.99207824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-10619.840090866919</v>
      </c>
      <c r="L664" s="444">
        <f t="shared" ca="1" si="54"/>
        <v>-2559381.4618989276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-2559381.4618989276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-10699.071215119784</v>
      </c>
      <c r="L665" s="444">
        <f t="shared" ca="1" si="54"/>
        <v>-2578476.1628438677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-2578476.1628438677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-10778.632469057033</v>
      </c>
      <c r="L666" s="444">
        <f t="shared" ca="1" si="54"/>
        <v>-2597650.4250427452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-2597650.4250427452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-10858.525228219023</v>
      </c>
      <c r="L667" s="444">
        <f t="shared" ca="1" si="54"/>
        <v>-2616904.5800007847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-2616904.5800007847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-10938.750873877521</v>
      </c>
      <c r="L668" s="444">
        <f t="shared" ca="1" si="54"/>
        <v>-2636238.9606044828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-2636238.9606044828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-11019.310793059596</v>
      </c>
      <c r="L669" s="444">
        <f t="shared" ca="1" si="54"/>
        <v>-2655653.9011273626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-2655653.9011273626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-11100.206378571596</v>
      </c>
      <c r="L670" s="444">
        <f t="shared" ca="1" si="54"/>
        <v>-2675149.7372357547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-2675149.7372357547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-11181.43902902323</v>
      </c>
      <c r="L671" s="444">
        <f t="shared" ca="1" si="54"/>
        <v>-2694726.8059945982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-2694726.8059945982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-11263.010148851745</v>
      </c>
      <c r="L672" s="444">
        <f t="shared" ca="1" si="54"/>
        <v>-2714385.4458732703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-2714385.4458732703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-11344.921148346211</v>
      </c>
      <c r="L673" s="444">
        <f t="shared" ca="1" si="54"/>
        <v>-2734125.996751437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-2734125.996751437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-11427.173443671905</v>
      </c>
      <c r="L674" s="444">
        <f t="shared" ca="1" si="54"/>
        <v>-2753948.7999249292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-2753948.7999249292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-11509.76845689479</v>
      </c>
      <c r="L675" s="444">
        <f t="shared" ca="1" si="54"/>
        <v>-2773854.1981116445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-2773854.1981116445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-11592.707616006104</v>
      </c>
      <c r="L676" s="444">
        <f t="shared" ca="1" si="54"/>
        <v>-2793842.5354574709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-2793842.5354574709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-11675.992354947048</v>
      </c>
      <c r="L677" s="444">
        <f t="shared" ca="1" si="54"/>
        <v>-2813914.1575422385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-2813914.1575422385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-11759.624113633579</v>
      </c>
      <c r="L678" s="444">
        <f t="shared" ca="1" si="54"/>
        <v>-2834069.4113856927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-2834069.4113856927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-11843.604337981304</v>
      </c>
      <c r="L679" s="444">
        <f t="shared" ca="1" si="54"/>
        <v>-2854308.6454534945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-2854308.6454534945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-11927.934479930478</v>
      </c>
      <c r="L680" s="444">
        <f t="shared" ca="1" si="54"/>
        <v>-2874632.2096632454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-2874632.2096632454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-12012.615997471108</v>
      </c>
      <c r="L681" s="444">
        <f t="shared" ca="1" si="54"/>
        <v>-2895040.4553905367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-2895040.4553905367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-12097.650354668154</v>
      </c>
      <c r="L682" s="444">
        <f t="shared" ca="1" si="54"/>
        <v>-2915533.7354750251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-2915533.7354750251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-12183.039021686856</v>
      </c>
      <c r="L683" s="444">
        <f t="shared" ca="1" si="54"/>
        <v>-2936112.4042265322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-2936112.4042265322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-12268.783474818136</v>
      </c>
      <c r="L684" s="444">
        <f t="shared" ca="1" si="54"/>
        <v>-2956776.817431171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-2956776.817431171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-12354.88519650413</v>
      </c>
      <c r="L685" s="444">
        <f t="shared" ca="1" si="54"/>
        <v>-2977527.3323574956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-2977527.3323574956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-12441.345675363817</v>
      </c>
      <c r="L686" s="444">
        <f t="shared" ca="1" si="54"/>
        <v>-2998364.3077626796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-2998364.3077626796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-12528.16640621875</v>
      </c>
      <c r="L687" s="444">
        <f t="shared" ca="1" si="54"/>
        <v>-3019288.103898719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-3019288.103898719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-12615.348890118914</v>
      </c>
      <c r="L688" s="444">
        <f t="shared" ca="1" si="54"/>
        <v>-3040299.0825186581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-3040299.0825186581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-12702.89463436866</v>
      </c>
      <c r="L689" s="444">
        <f t="shared" ca="1" si="54"/>
        <v>-3061397.6068828474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-3061397.6068828474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-12790.805152552783</v>
      </c>
      <c r="L690" s="444">
        <f t="shared" ca="1" si="54"/>
        <v>-3082584.0417652205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-3082584.0417652205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-12879.081964562671</v>
      </c>
      <c r="L691" s="444">
        <f t="shared" ca="1" si="54"/>
        <v>-3103858.7534596035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-3103858.7534596035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-12967.7265966226</v>
      </c>
      <c r="L692" s="444">
        <f t="shared" ca="1" si="54"/>
        <v>-3125222.1097860467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-3125222.1097860467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-13056.740581316113</v>
      </c>
      <c r="L693" s="444">
        <f t="shared" ca="1" si="54"/>
        <v>-3146674.480097183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-3146674.480097183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-13146.125457612514</v>
      </c>
      <c r="L694" s="444">
        <f t="shared" ca="1" si="54"/>
        <v>-3168216.2352846158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-3168216.2352846158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-13235.882770893484</v>
      </c>
      <c r="L695" s="444">
        <f t="shared" ca="1" si="54"/>
        <v>-3189847.7477853298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-3189847.7477853298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-13326.014072979793</v>
      </c>
      <c r="L696" s="444">
        <f t="shared" ca="1" si="54"/>
        <v>-3211569.39158813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-3211569.39158813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-13416.520922158126</v>
      </c>
      <c r="L697" s="444">
        <f t="shared" ca="1" si="54"/>
        <v>-3233381.5422401084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-3233381.5422401084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-13507.404883208037</v>
      </c>
      <c r="L698" s="444">
        <f t="shared" ca="1" si="54"/>
        <v>-3255284.576853137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-3255284.576853137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-13598.667527428988</v>
      </c>
      <c r="L699" s="444">
        <f t="shared" ca="1" si="54"/>
        <v>-3277278.8741103862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-3277278.8741103862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-13690.310432667526</v>
      </c>
      <c r="L700" s="444">
        <f t="shared" ca="1" si="54"/>
        <v>-3299364.814272874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-3299364.814272874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-13782.335183344559</v>
      </c>
      <c r="L701" s="444">
        <f t="shared" ca="1" si="54"/>
        <v>-3321542.7791860392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-3321542.7791860392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-13874.743370482747</v>
      </c>
      <c r="L702" s="444">
        <f t="shared" ca="1" si="54"/>
        <v>-3343813.1522863423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-3343813.1522863423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-13967.536591734013</v>
      </c>
      <c r="L703" s="444">
        <f t="shared" ca="1" si="54"/>
        <v>-3366176.3186078966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-3366176.3186078966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-14060.716451407154</v>
      </c>
      <c r="L704" s="444">
        <f t="shared" ca="1" si="54"/>
        <v>-3388632.6647891239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-3388632.6647891239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-14154.284560495602</v>
      </c>
      <c r="L705" s="444">
        <f t="shared" ca="1" si="54"/>
        <v>-3411182.5790794399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-3411182.5790794399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-14248.242536705251</v>
      </c>
      <c r="L706" s="444">
        <f t="shared" ca="1" si="54"/>
        <v>-3433826.4513459657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-3433826.4513459657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-14342.59200448244</v>
      </c>
      <c r="L707" s="444">
        <f t="shared" ca="1" si="54"/>
        <v>-3456564.6730802688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-3456564.6730802688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-14437.334595042039</v>
      </c>
      <c r="L708" s="444">
        <f t="shared" ca="1" si="54"/>
        <v>-3479397.637405131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-3479397.637405131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-14532.47194639563</v>
      </c>
      <c r="L709" s="444">
        <f t="shared" ca="1" si="54"/>
        <v>-3502325.7390813469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-3502325.7390813469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-14628.005703379866</v>
      </c>
      <c r="L710" s="444">
        <f t="shared" ca="1" si="54"/>
        <v>-3525349.3745145472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-3525349.3745145472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-14723.937517684864</v>
      </c>
      <c r="L711" s="444">
        <f t="shared" ca="1" si="54"/>
        <v>-3548468.9417620525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-3548468.9417620525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-14820.269047882803</v>
      </c>
      <c r="L712" s="444">
        <f t="shared" ca="1" si="54"/>
        <v>-3571684.8405397558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-3571684.8405397558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-14917.001959456569</v>
      </c>
      <c r="L713" s="444">
        <f t="shared" ca="1" si="54"/>
        <v>-3594997.4722290328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-3594997.4722290328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-15014.137924828558</v>
      </c>
      <c r="L714" s="444">
        <f t="shared" ca="1" si="54"/>
        <v>-3618407.2398836818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-3618407.2398836818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-15111.678623389591</v>
      </c>
      <c r="L715" s="444">
        <f t="shared" ca="1" si="54"/>
        <v>-3641914.5482368916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-3641914.5482368916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-15209.625741527965</v>
      </c>
      <c r="L716" s="444">
        <f t="shared" ca="1" si="54"/>
        <v>-3665519.8037082399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-3665519.8037082399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-15307.980972658585</v>
      </c>
      <c r="L717" s="444">
        <f t="shared" ca="1" si="54"/>
        <v>-3689223.4144107187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-3689223.4144107187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-15406.746017252246</v>
      </c>
      <c r="L718" s="444">
        <f t="shared" ca="1" si="54"/>
        <v>-3713025.7901577912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-3713025.7901577912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-15505.922582865049</v>
      </c>
      <c r="L719" s="444">
        <f t="shared" ca="1" si="54"/>
        <v>-3736927.3424704769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-3736927.3424704769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-15605.512384167905</v>
      </c>
      <c r="L720" s="444">
        <f t="shared" ca="1" si="54"/>
        <v>-3760928.4845844652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-3760928.4845844652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-15705.51714297619</v>
      </c>
      <c r="L721" s="444">
        <f t="shared" ca="1" si="54"/>
        <v>-3785029.6314572617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-3785029.6314572617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-15805.93858827951</v>
      </c>
      <c r="L722" s="444">
        <f t="shared" ca="1" si="54"/>
        <v>-3809231.1997753615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-3809231.1997753615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-15906.778456271593</v>
      </c>
      <c r="L723" s="444">
        <f t="shared" ca="1" si="54"/>
        <v>-3833533.6079614535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-3833533.6079614535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-16008.038490380308</v>
      </c>
      <c r="L724" s="444">
        <f t="shared" ca="1" si="54"/>
        <v>-3857937.2761816541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-3857937.2761816541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-16109.720441297812</v>
      </c>
      <c r="L725" s="444">
        <f t="shared" ca="1" si="54"/>
        <v>-3882442.6263527721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-3882442.6263527721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-16211.826067010801</v>
      </c>
      <c r="L726" s="444">
        <f t="shared" ca="1" si="54"/>
        <v>-3907050.0821496034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-3907050.0821496034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-16314.357132830932</v>
      </c>
      <c r="L727" s="444">
        <f t="shared" ca="1" si="54"/>
        <v>-3931760.0690122549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-3931760.0690122549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-16417.315411425316</v>
      </c>
      <c r="L728" s="444">
        <f t="shared" ca="1" si="54"/>
        <v>-3956573.0141535006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-3956573.0141535006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-16520.702682847168</v>
      </c>
      <c r="L729" s="444">
        <f t="shared" ca="1" si="54"/>
        <v>-3981489.3465661681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-3981489.3465661681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-16624.52073456662</v>
      </c>
      <c r="L730" s="444">
        <f t="shared" ca="1" si="54"/>
        <v>-4006509.4970305553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-4006509.4970305553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-16728.771361501564</v>
      </c>
      <c r="L731" s="444">
        <f t="shared" ca="1" si="54"/>
        <v>-4031633.8981218771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-4031633.8981218771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-16833.45636604874</v>
      </c>
      <c r="L732" s="444">
        <f t="shared" ca="1" si="54"/>
        <v>-4056862.9842177462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-4056862.9842177462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-16938.577558114859</v>
      </c>
      <c r="L733" s="444">
        <f t="shared" ca="1" si="54"/>
        <v>-4082197.1915056813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-4082197.1915056813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-17044.13675514792</v>
      </c>
      <c r="L734" s="444">
        <f t="shared" ca="1" si="54"/>
        <v>-4107636.9579906496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-4107636.9579906496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-17150.135782168625</v>
      </c>
      <c r="L735" s="444">
        <f t="shared" ca="1" si="54"/>
        <v>-4133182.7235026387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-4133182.7235026387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-17256.576471801916</v>
      </c>
      <c r="L736" s="444">
        <f t="shared" ca="1" si="54"/>
        <v>-4158834.929704261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-4158834.929704261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-17363.460664308674</v>
      </c>
      <c r="L737" s="444">
        <f t="shared" ca="1" si="54"/>
        <v>-4184594.0200983901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-4184594.0200983901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-17470.790207617545</v>
      </c>
      <c r="L738" s="444">
        <f t="shared" ca="1" si="54"/>
        <v>-4210460.4400358284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-4210460.4400358284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-17578.56695735687</v>
      </c>
      <c r="L739" s="444">
        <f t="shared" ca="1" si="54"/>
        <v>-4236434.6367230052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-4236434.6367230052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-17686.792776886774</v>
      </c>
      <c r="L740" s="444">
        <f t="shared" ca="1" si="54"/>
        <v>-4262517.059229712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-4262517.059229712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-17795.469537331384</v>
      </c>
      <c r="L741" s="444">
        <f t="shared" ca="1" si="54"/>
        <v>-4288708.1584968641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-4288708.1584968641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-17904.599117611186</v>
      </c>
      <c r="L742" s="444">
        <f t="shared" ca="1" si="54"/>
        <v>-4315008.3873442961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-4315008.3873442961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-18014.183404475487</v>
      </c>
      <c r="L743" s="444">
        <f t="shared" ca="1" si="54"/>
        <v>-4341418.200478592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-4341418.200478592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-18124.224292535051</v>
      </c>
      <c r="L744" s="444">
        <f t="shared" ca="1" si="54"/>
        <v>-4367938.0545009477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-4367938.0545009477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-18234.723684294866</v>
      </c>
      <c r="L745" s="444">
        <f t="shared" ca="1" si="54"/>
        <v>-4394568.4079150632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-4394568.4079150632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-18345.683490187013</v>
      </c>
      <c r="L746" s="444">
        <f t="shared" ca="1" si="54"/>
        <v>-4421309.7211350705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-4421309.7211350705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-18457.105628603713</v>
      </c>
      <c r="L747" s="444">
        <f t="shared" ca="1" si="54"/>
        <v>-4448162.456493495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-4448162.456493495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-18568.992025930482</v>
      </c>
      <c r="L748" s="444">
        <f t="shared" ca="1" si="54"/>
        <v>-4475127.0782492459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-4475127.0782492459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-18681.344616579441</v>
      </c>
      <c r="L749" s="444">
        <f t="shared" ca="1" si="54"/>
        <v>-4502204.0525956461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-4502204.0525956461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-18794.165343022778</v>
      </c>
      <c r="L750" s="444">
        <f t="shared" ca="1" si="54"/>
        <v>-4529393.8476684894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-4529393.8476684894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-18907.45615582629</v>
      </c>
      <c r="L751" s="444">
        <f t="shared" ca="1" si="54"/>
        <v>-4556696.9335541362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-4556696.9335541362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-19021.219013683152</v>
      </c>
      <c r="L752" s="444">
        <f t="shared" ca="1" si="54"/>
        <v>-4584113.7822976401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-4584113.7822976401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-19135.45588344775</v>
      </c>
      <c r="L753" s="444">
        <f t="shared" ca="1" si="54"/>
        <v>-4611644.8679109085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-4611644.8679109085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-19250.168740169705</v>
      </c>
      <c r="L754" s="444">
        <f t="shared" ca="1" si="54"/>
        <v>-4639290.666380899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-4639290.666380899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-19365.359567127998</v>
      </c>
      <c r="L755" s="444">
        <f t="shared" ca="1" si="54"/>
        <v>-4667051.6556778476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-4667051.6556778476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-19481.030355865281</v>
      </c>
      <c r="L756" s="444">
        <f t="shared" ca="1" si="54"/>
        <v>-4694928.3157635331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-4694928.3157635331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-19597.183106222306</v>
      </c>
      <c r="L757" s="444">
        <f t="shared" ca="1" si="54"/>
        <v>-4722921.1285995757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-4722921.1285995757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-19713.819826372484</v>
      </c>
      <c r="L758" s="444">
        <f t="shared" ca="1" si="54"/>
        <v>-4751030.578155769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-4751030.578155769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-19830.942532856621</v>
      </c>
      <c r="L759" s="444">
        <f t="shared" ca="1" si="54"/>
        <v>-4779257.1504184464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-4779257.1504184464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-19948.553250617777</v>
      </c>
      <c r="L760" s="444">
        <f t="shared" ca="1" si="54"/>
        <v>-4807601.3333988842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-4807601.3333988842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-20066.65401303627</v>
      </c>
      <c r="L761" s="444">
        <f t="shared" ca="1" si="54"/>
        <v>-4836063.6171417404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-4836063.6171417404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-20185.246861964835</v>
      </c>
      <c r="L762" s="444">
        <f t="shared" ca="1" si="54"/>
        <v>-4864644.4937335253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-4864644.4937335253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-20304.333847763941</v>
      </c>
      <c r="L763" s="444">
        <f t="shared" ca="1" si="54"/>
        <v>-4893344.4573111096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-4893344.4573111096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-20423.917029337208</v>
      </c>
      <c r="L764" s="444">
        <f t="shared" ca="1" si="54"/>
        <v>-4922164.0040702671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-4922164.0040702671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-20543.998474167031</v>
      </c>
      <c r="L765" s="444">
        <f t="shared" ca="1" si="54"/>
        <v>-4951103.6322742542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-4951103.6322742542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-20664.58025835031</v>
      </c>
      <c r="L766" s="444">
        <f t="shared" ca="1" si="54"/>
        <v>-4980163.8422624245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-4980163.8422624245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-20785.664466634353</v>
      </c>
      <c r="L767" s="444">
        <f t="shared" ca="1" si="54"/>
        <v>-5009345.1364588793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-5009345.1364588793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-20907.253192452914</v>
      </c>
      <c r="L768" s="444">
        <f t="shared" ca="1" si="54"/>
        <v>-5038648.0193811525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-5038648.0193811525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-21029.348537962385</v>
      </c>
      <c r="L769" s="444">
        <f t="shared" ca="1" si="54"/>
        <v>-5068072.9976489348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-5068072.9976489348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-21151.952614078145</v>
      </c>
      <c r="L770" s="444">
        <f t="shared" ca="1" si="54"/>
        <v>-5097620.5799928335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-5097620.5799928335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-21275.06754051106</v>
      </c>
      <c r="L771" s="444">
        <f t="shared" ca="1" si="54"/>
        <v>-5127291.2772631655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-5127291.2772631655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-21398.695445804107</v>
      </c>
      <c r="L772" s="444">
        <f t="shared" ca="1" si="54"/>
        <v>-5157085.6024387898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-5157085.6024387898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-21522.838467369209</v>
      </c>
      <c r="L773" s="444">
        <f t="shared" ref="L773:L1027" ca="1" si="80">I773-J773+K773</f>
        <v>-5187004.0706359791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-5187004.0706359791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-21647.498751524163</v>
      </c>
      <c r="L774" s="444">
        <f t="shared" ca="1" si="80"/>
        <v>-5217047.1991173234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-5217047.1991173234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-21772.678453529767</v>
      </c>
      <c r="L775" s="444">
        <f t="shared" ca="1" si="80"/>
        <v>-5247215.507300674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-5247215.507300674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-21898.37973762706</v>
      </c>
      <c r="L776" s="444">
        <f t="shared" ca="1" si="80"/>
        <v>-5277509.5167681212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-5277509.5167681212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-22024.604777074757</v>
      </c>
      <c r="L777" s="444">
        <f t="shared" ca="1" si="80"/>
        <v>-5307929.751275016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-5307929.751275016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-22151.355754186818</v>
      </c>
      <c r="L778" s="444">
        <f t="shared" ca="1" si="80"/>
        <v>-5338476.7367590228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-5338476.7367590228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-22278.634860370181</v>
      </c>
      <c r="L779" s="444">
        <f t="shared" ca="1" si="80"/>
        <v>-5369151.0013492135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-5369151.0013492135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-22406.444296162641</v>
      </c>
      <c r="L780" s="444">
        <f t="shared" ca="1" si="80"/>
        <v>-5399953.0753751965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-5399953.0753751965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-22534.786271270903</v>
      </c>
      <c r="L781" s="444">
        <f t="shared" ca="1" si="80"/>
        <v>-5430883.4913762882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-5430883.4913762882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-22663.663004608785</v>
      </c>
      <c r="L782" s="444">
        <f t="shared" ca="1" si="80"/>
        <v>-5461942.7841107175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-5461942.7841107175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-22793.076724335573</v>
      </c>
      <c r="L783" s="444">
        <f t="shared" ca="1" si="80"/>
        <v>-5493131.4905648734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-5493131.4905648734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-22923.029667894556</v>
      </c>
      <c r="L784" s="444">
        <f t="shared" ca="1" si="80"/>
        <v>-5524450.1499625882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-5524450.1499625882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-23053.524082051703</v>
      </c>
      <c r="L785" s="444">
        <f t="shared" ca="1" si="80"/>
        <v>-5555899.3037744602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-5555899.3037744602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-23184.562222934503</v>
      </c>
      <c r="L786" s="444">
        <f t="shared" ca="1" si="80"/>
        <v>-5587479.495727215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-5587479.495727215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-23316.146356070982</v>
      </c>
      <c r="L787" s="444">
        <f t="shared" ca="1" si="80"/>
        <v>-5619191.2718131067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-5619191.2718131067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-23448.278756428863</v>
      </c>
      <c r="L788" s="444">
        <f t="shared" ca="1" si="80"/>
        <v>-5651035.1802993556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-5651035.1802993556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-23580.961708454899</v>
      </c>
      <c r="L789" s="444">
        <f t="shared" ca="1" si="80"/>
        <v>-5683011.7717376314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-5683011.7717376314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-23714.197506114382</v>
      </c>
      <c r="L790" s="444">
        <f t="shared" ca="1" si="80"/>
        <v>-5715121.5989735667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-5715121.5989735667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-23847.988452930778</v>
      </c>
      <c r="L791" s="444">
        <f t="shared" ca="1" si="80"/>
        <v>-5747365.217156318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-5747365.217156318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-23982.336862025575</v>
      </c>
      <c r="L792" s="444">
        <f t="shared" ca="1" si="80"/>
        <v>-5779743.1837481642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-5779743.1837481642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-24117.24505615827</v>
      </c>
      <c r="L793" s="444">
        <f t="shared" ca="1" si="80"/>
        <v>-5812256.0585341426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-5812256.0585341426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-24252.715367766512</v>
      </c>
      <c r="L794" s="444">
        <f t="shared" ca="1" si="80"/>
        <v>-5844904.4036317291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-5844904.4036317291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-24388.750139006457</v>
      </c>
      <c r="L795" s="444">
        <f t="shared" ca="1" si="80"/>
        <v>-5877688.7835005559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-5877688.7835005559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-24525.351721793235</v>
      </c>
      <c r="L796" s="444">
        <f t="shared" ca="1" si="80"/>
        <v>-5910609.7649521697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-5910609.7649521697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-24662.522477841627</v>
      </c>
      <c r="L797" s="444">
        <f t="shared" ca="1" si="80"/>
        <v>-5943667.9171598321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-5943667.9171598321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-24800.264778706885</v>
      </c>
      <c r="L798" s="444">
        <f t="shared" ca="1" si="80"/>
        <v>-5976863.8116683597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-5976863.8116683597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-24938.581005825748</v>
      </c>
      <c r="L799" s="444">
        <f t="shared" ca="1" si="80"/>
        <v>-6010198.0224040058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-6010198.0224040058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-25077.47355055761</v>
      </c>
      <c r="L800" s="444">
        <f t="shared" ca="1" si="80"/>
        <v>-6043671.1256843833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-6043671.1256843833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-25216.944814225848</v>
      </c>
      <c r="L801" s="444">
        <f t="shared" ca="1" si="80"/>
        <v>-6077283.7002284294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-6077283.7002284294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-25356.997208159373</v>
      </c>
      <c r="L802" s="444">
        <f t="shared" ca="1" si="80"/>
        <v>-6111036.3271664092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-6111036.3271664092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-25497.633153734288</v>
      </c>
      <c r="L803" s="444">
        <f t="shared" ca="1" si="80"/>
        <v>-6144929.5900499644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-6144929.5900499644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-25638.855082415768</v>
      </c>
      <c r="L804" s="444">
        <f t="shared" ca="1" si="80"/>
        <v>-6178964.0748622008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-6178964.0748622008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-25780.665435800089</v>
      </c>
      <c r="L805" s="444">
        <f t="shared" ca="1" si="80"/>
        <v>-6213140.3700278215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-6213140.3700278215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-25923.066665656843</v>
      </c>
      <c r="L806" s="444">
        <f t="shared" ca="1" si="80"/>
        <v>-6247459.0664232988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-6247459.0664232988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-26066.06123397133</v>
      </c>
      <c r="L807" s="444">
        <f t="shared" ca="1" si="80"/>
        <v>-6281920.7573870905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-6281920.7573870905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-26209.651612987127</v>
      </c>
      <c r="L808" s="444">
        <f t="shared" ca="1" si="80"/>
        <v>-6316526.0387298977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-6316526.0387298977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-26353.840285248825</v>
      </c>
      <c r="L809" s="444">
        <f t="shared" ca="1" si="80"/>
        <v>-6351275.5087449672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-6351275.5087449672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-26498.629743644949</v>
      </c>
      <c r="L810" s="444">
        <f t="shared" ca="1" si="80"/>
        <v>-6386169.7682184326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-6386169.7682184326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-26644.022491451055</v>
      </c>
      <c r="L811" s="444">
        <f t="shared" ca="1" si="80"/>
        <v>-6421209.4204397043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-6421209.4204397043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-26790.02104237302</v>
      </c>
      <c r="L812" s="444">
        <f t="shared" ca="1" si="80"/>
        <v>-6456395.0712118978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-6456395.0712118978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-26936.62792059049</v>
      </c>
      <c r="L813" s="444">
        <f t="shared" ca="1" si="80"/>
        <v>-6491727.3288623085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-6491727.3288623085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-27083.845660800536</v>
      </c>
      <c r="L814" s="444">
        <f t="shared" ca="1" si="80"/>
        <v>-6527206.8042529291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-6527206.8042529291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-27231.676808261458</v>
      </c>
      <c r="L815" s="444">
        <f t="shared" ca="1" si="80"/>
        <v>-6562834.1107910108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-6562834.1107910108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-27380.123918836794</v>
      </c>
      <c r="L816" s="444">
        <f t="shared" ca="1" si="80"/>
        <v>-6598609.8644396681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-6598609.8644396681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-27529.18955903954</v>
      </c>
      <c r="L817" s="444">
        <f t="shared" ca="1" si="80"/>
        <v>-6634534.6837285282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-6634534.6837285282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-27678.87630607645</v>
      </c>
      <c r="L818" s="444">
        <f t="shared" ca="1" si="80"/>
        <v>-6670609.1897644252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-6670609.1897644252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-27829.186747892691</v>
      </c>
      <c r="L819" s="444">
        <f t="shared" ca="1" si="80"/>
        <v>-6706834.0062421383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-6706834.0062421383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-27980.123483216496</v>
      </c>
      <c r="L820" s="444">
        <f t="shared" ca="1" si="80"/>
        <v>-6743209.7594551751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-6743209.7594551751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-28131.689121604151</v>
      </c>
      <c r="L821" s="444">
        <f t="shared" ca="1" si="80"/>
        <v>-6779737.0783065995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-6779737.0783065995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-28283.886283485088</v>
      </c>
      <c r="L822" s="444">
        <f t="shared" ca="1" si="80"/>
        <v>-6816416.5943199052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-6816416.5943199052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-28436.717600207186</v>
      </c>
      <c r="L823" s="444">
        <f t="shared" ca="1" si="80"/>
        <v>-6853248.9416499324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-6853248.9416499324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-28590.185714082301</v>
      </c>
      <c r="L824" s="444">
        <f t="shared" ca="1" si="80"/>
        <v>-6890234.7570938347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-6890234.7570938347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-28744.293278431895</v>
      </c>
      <c r="L825" s="444">
        <f t="shared" ca="1" si="80"/>
        <v>-6927374.6801020866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-6927374.6801020866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-28899.042957632948</v>
      </c>
      <c r="L826" s="444">
        <f t="shared" ca="1" si="80"/>
        <v>-6964669.3527895398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-6964669.3527895398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-29054.437427164001</v>
      </c>
      <c r="L827" s="444">
        <f t="shared" ca="1" si="80"/>
        <v>-7002119.4199465243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-7002119.4199465243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-29210.479373651437</v>
      </c>
      <c r="L828" s="444">
        <f t="shared" ca="1" si="80"/>
        <v>-7039725.5290499963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-7039725.5290499963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-29367.1714949159</v>
      </c>
      <c r="L829" s="444">
        <f t="shared" ca="1" si="80"/>
        <v>-7077488.3302747328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-7077488.3302747328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-29524.516500018974</v>
      </c>
      <c r="L830" s="444">
        <f t="shared" ca="1" si="80"/>
        <v>-7115408.4765045717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-7115408.4765045717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-29682.517109309967</v>
      </c>
      <c r="L831" s="444">
        <f t="shared" ca="1" si="80"/>
        <v>-7153486.6233437024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-7153486.6233437024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-29841.176054473006</v>
      </c>
      <c r="L832" s="444">
        <f t="shared" ca="1" si="80"/>
        <v>-7191723.4291279959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-7191723.4291279959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-30000.496078574237</v>
      </c>
      <c r="L833" s="444">
        <f t="shared" ca="1" si="80"/>
        <v>-7230119.5549363904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-7230119.5549363904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-30160.479936109212</v>
      </c>
      <c r="L834" s="444">
        <f t="shared" ca="1" si="80"/>
        <v>-7268675.6646023197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-7268675.6646023197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-30321.130393050582</v>
      </c>
      <c r="L835" s="444">
        <f t="shared" ca="1" si="80"/>
        <v>-7307392.4247251907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-7307392.4247251907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-30482.450226895875</v>
      </c>
      <c r="L836" s="444">
        <f t="shared" ca="1" si="80"/>
        <v>-7346270.5046819067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-7346270.5046819067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-30644.442226715524</v>
      </c>
      <c r="L837" s="444">
        <f t="shared" ca="1" si="80"/>
        <v>-7385310.5766384425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-7385310.5766384425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-30807.109193201093</v>
      </c>
      <c r="L838" s="444">
        <f t="shared" ca="1" si="80"/>
        <v>-7424513.3155614641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-7424513.3155614641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-30970.453938713687</v>
      </c>
      <c r="L839" s="444">
        <f t="shared" ca="1" si="80"/>
        <v>-7463879.3992299978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-7463879.3992299978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-31134.479287332579</v>
      </c>
      <c r="L840" s="444">
        <f t="shared" ca="1" si="80"/>
        <v>-7503409.508247151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-7503409.508247151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-31299.188074904047</v>
      </c>
      <c r="L841" s="444">
        <f t="shared" ca="1" si="80"/>
        <v>-7543104.3260518759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-7543104.3260518759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-31464.583149090402</v>
      </c>
      <c r="L842" s="444">
        <f t="shared" ca="1" si="80"/>
        <v>-7582964.5389307868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-7582964.5389307868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-31630.667369419196</v>
      </c>
      <c r="L843" s="444">
        <f t="shared" ca="1" si="80"/>
        <v>-7622990.836030026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-7622990.836030026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-31797.443607332694</v>
      </c>
      <c r="L844" s="444">
        <f t="shared" ca="1" si="80"/>
        <v>-7663183.9093671795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-7663183.9093671795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-31964.9147462375</v>
      </c>
      <c r="L845" s="444">
        <f t="shared" ca="1" si="80"/>
        <v>-7703544.4538432378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-7703544.4538432378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-32133.08368155441</v>
      </c>
      <c r="L846" s="444">
        <f t="shared" ca="1" si="80"/>
        <v>-7744073.1672546128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-7744073.1672546128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-32301.953320768476</v>
      </c>
      <c r="L847" s="444">
        <f t="shared" ca="1" si="80"/>
        <v>-7784770.7503052019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-7784770.7503052019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-32471.526583479259</v>
      </c>
      <c r="L848" s="444">
        <f t="shared" ca="1" si="80"/>
        <v>-7825637.906618502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-7825637.906618502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-32641.806401451347</v>
      </c>
      <c r="L849" s="444">
        <f t="shared" ca="1" si="80"/>
        <v>-7866675.3427497735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-7866675.3427497735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-32812.795718664973</v>
      </c>
      <c r="L850" s="444">
        <f t="shared" ca="1" si="80"/>
        <v>-7907883.7681982592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-7907883.7681982592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-32984.497491367001</v>
      </c>
      <c r="L851" s="444">
        <f t="shared" ca="1" si="80"/>
        <v>-7949263.8954194468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-7949263.8954194468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-33156.914688121942</v>
      </c>
      <c r="L852" s="444">
        <f t="shared" ca="1" si="80"/>
        <v>-7990816.4398373887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-7990816.4398373887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-33330.050289863371</v>
      </c>
      <c r="L853" s="444">
        <f t="shared" ca="1" si="80"/>
        <v>-8032542.1198570728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-8032542.1198570728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-33503.907289945389</v>
      </c>
      <c r="L854" s="444">
        <f t="shared" ca="1" si="80"/>
        <v>-8074441.6568768388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-8074441.6568768388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-33678.488694194413</v>
      </c>
      <c r="L855" s="444">
        <f t="shared" ca="1" si="80"/>
        <v>-8116515.7753008539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-8116515.7753008539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-33853.79752096114</v>
      </c>
      <c r="L856" s="444">
        <f t="shared" ca="1" si="80"/>
        <v>-8158765.202551635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-8158765.202551635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-34029.836801172729</v>
      </c>
      <c r="L857" s="444">
        <f t="shared" ca="1" si="80"/>
        <v>-8201190.6690826286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-8201190.6690826286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-34206.609578385207</v>
      </c>
      <c r="L858" s="444">
        <f t="shared" ca="1" si="80"/>
        <v>-8243792.908390834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-8243792.908390834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-34384.118908836062</v>
      </c>
      <c r="L859" s="444">
        <f t="shared" ca="1" si="80"/>
        <v>-8286572.6570294909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-8286572.6570294909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-34562.367861497129</v>
      </c>
      <c r="L860" s="444">
        <f t="shared" ca="1" si="80"/>
        <v>-8329530.6546208085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-8329530.6546208085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-34741.359518127618</v>
      </c>
      <c r="L861" s="444">
        <f t="shared" ca="1" si="80"/>
        <v>-8372667.6438687565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-8372667.6438687565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-34921.096973327403</v>
      </c>
      <c r="L862" s="444">
        <f t="shared" ca="1" si="80"/>
        <v>-8415984.3705719039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-8415984.3705719039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-35101.583334590519</v>
      </c>
      <c r="L863" s="444">
        <f t="shared" ca="1" si="80"/>
        <v>-8459481.5836363155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-8459481.5836363155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-35282.821722358902</v>
      </c>
      <c r="L864" s="444">
        <f t="shared" ca="1" si="80"/>
        <v>-8503160.0350884944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-8503160.0350884944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-35464.815270076309</v>
      </c>
      <c r="L865" s="444">
        <f t="shared" ca="1" si="80"/>
        <v>-8547020.4800883904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-8547020.4800883904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-35647.567124242545</v>
      </c>
      <c r="L866" s="444">
        <f t="shared" ca="1" si="80"/>
        <v>-8591063.6769424528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-8591063.6769424528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-35831.080444467807</v>
      </c>
      <c r="L867" s="444">
        <f t="shared" ca="1" si="80"/>
        <v>-8635290.3871167414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-8635290.3871167414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-36015.358403527338</v>
      </c>
      <c r="L868" s="444">
        <f t="shared" ca="1" si="80"/>
        <v>-8679701.3752500899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-8679701.3752500899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-36200.404187416294</v>
      </c>
      <c r="L869" s="444">
        <f t="shared" ca="1" si="80"/>
        <v>-8724297.409167327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-8724297.409167327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-36386.220995404779</v>
      </c>
      <c r="L870" s="444">
        <f t="shared" ca="1" si="80"/>
        <v>-8769079.2598925531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-8769079.2598925531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-36572.812040093224</v>
      </c>
      <c r="L871" s="444">
        <f t="shared" ca="1" si="80"/>
        <v>-8814047.7016624659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-8814047.7016624659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-36760.180547467862</v>
      </c>
      <c r="L872" s="444">
        <f t="shared" ca="1" si="80"/>
        <v>-8859203.5119397547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-8859203.5119397547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-36948.329756956562</v>
      </c>
      <c r="L873" s="444">
        <f t="shared" ca="1" si="80"/>
        <v>-8904547.4714265317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-8904547.4714265317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-37137.262921484798</v>
      </c>
      <c r="L874" s="444">
        <f t="shared" ca="1" si="80"/>
        <v>-8950080.3640778363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-8950080.3640778363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-37326.983307531904</v>
      </c>
      <c r="L875" s="444">
        <f t="shared" ca="1" si="80"/>
        <v>-8995802.9771151878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-8995802.9771151878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-37517.494195187537</v>
      </c>
      <c r="L876" s="444">
        <f t="shared" ca="1" si="80"/>
        <v>-9041716.1010401957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-9041716.1010401957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-37708.798878208399</v>
      </c>
      <c r="L877" s="444">
        <f t="shared" ca="1" si="80"/>
        <v>-9087820.5296482239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-9087820.5296482239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-37900.900664075183</v>
      </c>
      <c r="L878" s="444">
        <f t="shared" ca="1" si="80"/>
        <v>-9134117.0600421187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-9134117.0600421187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-38093.802874049747</v>
      </c>
      <c r="L879" s="444">
        <f t="shared" ca="1" si="80"/>
        <v>-9180606.4926459882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-9180606.4926459882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-38287.508843232536</v>
      </c>
      <c r="L880" s="444">
        <f t="shared" ca="1" si="80"/>
        <v>-9227289.6312190406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-9227289.6312190406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-38482.021920620253</v>
      </c>
      <c r="L881" s="444">
        <f t="shared" ca="1" si="80"/>
        <v>-9274167.2828694806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-9274167.2828694806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-38677.345469163753</v>
      </c>
      <c r="L882" s="444">
        <f t="shared" ca="1" si="80"/>
        <v>-9321240.2580684647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-9321240.2580684647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-38873.48286582619</v>
      </c>
      <c r="L883" s="444">
        <f t="shared" ca="1" si="80"/>
        <v>-9368509.3706641104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-9368509.3706641104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-39070.437501641376</v>
      </c>
      <c r="L884" s="444">
        <f t="shared" ca="1" si="80"/>
        <v>-9415975.4378955718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-9415975.4378955718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-39268.212781772469</v>
      </c>
      <c r="L885" s="444">
        <f t="shared" ca="1" si="80"/>
        <v>-9463639.2804071642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-9463639.2804071642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-39466.812125570767</v>
      </c>
      <c r="L886" s="444">
        <f t="shared" ca="1" si="80"/>
        <v>-9511501.7222625557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-9511501.7222625557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-39666.238966634897</v>
      </c>
      <c r="L887" s="444">
        <f t="shared" ca="1" si="80"/>
        <v>-9559563.5909590106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-9559563.5909590106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-39866.496752870131</v>
      </c>
      <c r="L888" s="444">
        <f t="shared" ca="1" si="80"/>
        <v>-9607825.7174417004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-9607825.7174417004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-40067.588946548</v>
      </c>
      <c r="L889" s="444">
        <f t="shared" ca="1" si="80"/>
        <v>-9656288.9361180682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-9656288.9361180682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-40269.5190243662</v>
      </c>
      <c r="L890" s="444">
        <f t="shared" ca="1" si="80"/>
        <v>-9704954.0848722551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-9704954.0848722551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-40472.29047750865</v>
      </c>
      <c r="L891" s="444">
        <f t="shared" ca="1" si="80"/>
        <v>-9753822.0050795842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-9753822.0050795842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-40675.906811705849</v>
      </c>
      <c r="L892" s="444">
        <f t="shared" ca="1" si="80"/>
        <v>-9802893.5416211113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-9802893.5416211113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-40880.371547295552</v>
      </c>
      <c r="L893" s="444">
        <f t="shared" ca="1" si="80"/>
        <v>-9852169.5428982265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-9852169.5428982265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-41085.688219283526</v>
      </c>
      <c r="L894" s="444">
        <f t="shared" ca="1" si="80"/>
        <v>-9901650.8608473297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-9901650.8608473297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-41291.860377404795</v>
      </c>
      <c r="L895" s="444">
        <f t="shared" ca="1" si="80"/>
        <v>-9951338.350954555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-9951338.350954555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-41498.891586184895</v>
      </c>
      <c r="L896" s="444">
        <f t="shared" ca="1" si="80"/>
        <v>-10001232.87227056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-10001232.87227056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-41706.785425001581</v>
      </c>
      <c r="L897" s="444">
        <f t="shared" ca="1" si="80"/>
        <v>-10051335.287425382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-10051335.287425382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-41915.545488146679</v>
      </c>
      <c r="L898" s="444">
        <f t="shared" ca="1" si="80"/>
        <v>-10101646.46264335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-10101646.46264335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-42125.175384888207</v>
      </c>
      <c r="L899" s="444">
        <f t="shared" ca="1" si="80"/>
        <v>-10152167.267758058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-10152167.267758058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-42335.678739532828</v>
      </c>
      <c r="L900" s="444">
        <f t="shared" ca="1" si="80"/>
        <v>-10202898.576227412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-10202898.576227412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-42547.059191488464</v>
      </c>
      <c r="L901" s="444">
        <f t="shared" ca="1" si="80"/>
        <v>-10253841.26514872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-10253841.26514872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-42759.320395327253</v>
      </c>
      <c r="L902" s="444">
        <f t="shared" ca="1" si="80"/>
        <v>-10304996.215273868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-10304996.215273868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-42972.466020848704</v>
      </c>
      <c r="L903" s="444">
        <f t="shared" ca="1" si="80"/>
        <v>-10356364.311024537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-10356364.311024537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-43186.499753143158</v>
      </c>
      <c r="L904" s="444">
        <f t="shared" ca="1" si="80"/>
        <v>-10407946.440507501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-10407946.440507501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-43401.425292655505</v>
      </c>
      <c r="L905" s="444">
        <f t="shared" ca="1" si="80"/>
        <v>-10459743.495529978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-10459743.495529978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-43617.246355249161</v>
      </c>
      <c r="L906" s="444">
        <f t="shared" ca="1" si="80"/>
        <v>-10511756.371615047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-10511756.371615047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-43833.966672270282</v>
      </c>
      <c r="L907" s="444">
        <f t="shared" ca="1" si="80"/>
        <v>-10563985.968017137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-10563985.968017137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-44051.589990612323</v>
      </c>
      <c r="L908" s="444">
        <f t="shared" ca="1" si="80"/>
        <v>-10616433.187737569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-10616433.187737569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-44270.120072780788</v>
      </c>
      <c r="L909" s="444">
        <f t="shared" ca="1" si="80"/>
        <v>-10669098.93754017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-10669098.93754017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-44489.560696958295</v>
      </c>
      <c r="L910" s="444">
        <f t="shared" ca="1" si="80"/>
        <v>-10721984.127966948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-10721984.127966948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-44709.915657069869</v>
      </c>
      <c r="L911" s="444">
        <f t="shared" ca="1" si="80"/>
        <v>-10775089.673353838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-10775089.673353838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-44931.188762848578</v>
      </c>
      <c r="L912" s="444">
        <f t="shared" ca="1" si="80"/>
        <v>-10828416.491846507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-10828416.491846507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-45153.383839901362</v>
      </c>
      <c r="L913" s="444">
        <f t="shared" ca="1" si="80"/>
        <v>-10881965.505416229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-10881965.505416229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-45376.50472977521</v>
      </c>
      <c r="L914" s="444">
        <f t="shared" ca="1" si="80"/>
        <v>-10935737.639875825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-10935737.639875825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-45600.555290023527</v>
      </c>
      <c r="L915" s="444">
        <f t="shared" ca="1" si="80"/>
        <v>-10989733.824895669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-10989733.824895669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-45825.53939427287</v>
      </c>
      <c r="L916" s="444">
        <f t="shared" ca="1" si="80"/>
        <v>-11043954.994019762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-11043954.994019762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-46051.460932289927</v>
      </c>
      <c r="L917" s="444">
        <f t="shared" ca="1" si="80"/>
        <v>-11098402.084681872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-11098402.084681872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-46278.323810048721</v>
      </c>
      <c r="L918" s="444">
        <f t="shared" ca="1" si="80"/>
        <v>-11153076.038221741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-11153076.038221741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-46506.131949798175</v>
      </c>
      <c r="L919" s="444">
        <f t="shared" ca="1" si="80"/>
        <v>-11207977.799901359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-11207977.799901359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-46734.889290129911</v>
      </c>
      <c r="L920" s="444">
        <f t="shared" ca="1" si="80"/>
        <v>-11263108.318921309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-11263108.318921309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-46964.599786046369</v>
      </c>
      <c r="L921" s="444">
        <f t="shared" ca="1" si="80"/>
        <v>-11318468.548437176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-11318468.548437176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-47195.267409029155</v>
      </c>
      <c r="L922" s="444">
        <f t="shared" ca="1" si="80"/>
        <v>-11374059.445576025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-11374059.445576025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-47426.896147107691</v>
      </c>
      <c r="L923" s="444">
        <f t="shared" ca="1" si="80"/>
        <v>-11429881.971452953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-11429881.971452953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-47659.490004928222</v>
      </c>
      <c r="L924" s="444">
        <f t="shared" ca="1" si="80"/>
        <v>-11485937.091187702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-11485937.091187702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-47893.053003823014</v>
      </c>
      <c r="L925" s="444">
        <f t="shared" ca="1" si="80"/>
        <v>-11542225.773921346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-11542225.773921346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-48127.589181879863</v>
      </c>
      <c r="L926" s="444">
        <f t="shared" ca="1" si="80"/>
        <v>-11598748.992833046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-11598748.992833046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-48363.102594011943</v>
      </c>
      <c r="L927" s="444">
        <f t="shared" ca="1" si="80"/>
        <v>-11655507.725156879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-11655507.725156879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-48599.597312027916</v>
      </c>
      <c r="L928" s="444">
        <f t="shared" ca="1" si="80"/>
        <v>-11712502.952198727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-11712502.952198727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-48837.077424702278</v>
      </c>
      <c r="L929" s="444">
        <f t="shared" ca="1" si="80"/>
        <v>-11769735.659353251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-11769735.659353251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-49075.547037846132</v>
      </c>
      <c r="L930" s="444">
        <f t="shared" ca="1" si="80"/>
        <v>-11827206.836120917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-11827206.836120917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-49315.010274378074</v>
      </c>
      <c r="L931" s="444">
        <f t="shared" ca="1" si="80"/>
        <v>-11884917.476125116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-11884917.476125116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-49555.471274395568</v>
      </c>
      <c r="L932" s="444">
        <f t="shared" ca="1" si="80"/>
        <v>-11942868.577129332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-11942868.577129332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-49796.934195246467</v>
      </c>
      <c r="L933" s="444">
        <f t="shared" ca="1" si="80"/>
        <v>-12001061.141054399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-12001061.141054399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-50039.403211600918</v>
      </c>
      <c r="L934" s="444">
        <f t="shared" ca="1" si="80"/>
        <v>-12059496.173995821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-12059496.173995821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-50282.882515523503</v>
      </c>
      <c r="L935" s="444">
        <f t="shared" ca="1" si="80"/>
        <v>-12118174.686241165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-12118174.686241165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-50527.376316545771</v>
      </c>
      <c r="L936" s="444">
        <f t="shared" ca="1" si="80"/>
        <v>-12177097.692287531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-12177097.692287531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-50772.888841738961</v>
      </c>
      <c r="L937" s="444">
        <f t="shared" ca="1" si="80"/>
        <v>-12236266.21085909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-12236266.21085909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-51019.424335787124</v>
      </c>
      <c r="L938" s="444">
        <f t="shared" ca="1" si="80"/>
        <v>-12295681.264924698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-12295681.264924698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-51266.987061060492</v>
      </c>
      <c r="L939" s="444">
        <f t="shared" ca="1" si="80"/>
        <v>-12355343.881715579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-12355343.881715579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-51515.581297689161</v>
      </c>
      <c r="L940" s="444">
        <f t="shared" ca="1" si="80"/>
        <v>-12415255.092743089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-12415255.092743089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-51765.211343637122</v>
      </c>
      <c r="L941" s="444">
        <f t="shared" ca="1" si="80"/>
        <v>-12475415.933816547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-12475415.933816547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-52015.881514776527</v>
      </c>
      <c r="L942" s="444">
        <f t="shared" ca="1" si="80"/>
        <v>-12535827.445061143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-12535827.445061143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-52267.59614496235</v>
      </c>
      <c r="L943" s="444">
        <f t="shared" ca="1" si="80"/>
        <v>-12596490.670935927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-12596490.670935927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-52520.359586107283</v>
      </c>
      <c r="L944" s="444">
        <f t="shared" ca="1" si="80"/>
        <v>-12657406.660251854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-12657406.660251854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-52774.176208256977</v>
      </c>
      <c r="L945" s="444">
        <f t="shared" ca="1" si="80"/>
        <v>-12718576.466189932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-12718576.466189932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-53029.050399665633</v>
      </c>
      <c r="L946" s="444">
        <f t="shared" ca="1" si="80"/>
        <v>-12780001.146319417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-12780001.146319417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-53284.986566871819</v>
      </c>
      <c r="L947" s="444">
        <f t="shared" ca="1" si="80"/>
        <v>-12841681.762616109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-12841681.762616109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-53541.989134774703</v>
      </c>
      <c r="L948" s="444">
        <f t="shared" ca="1" si="80"/>
        <v>-12903619.381480705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-12903619.381480705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-53800.06254671052</v>
      </c>
      <c r="L949" s="444">
        <f t="shared" ca="1" si="80"/>
        <v>-12965815.073757237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-12965815.073757237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-54059.211264529404</v>
      </c>
      <c r="L950" s="444">
        <f t="shared" ca="1" si="80"/>
        <v>-13028269.914751587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-13028269.914751587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-54319.439768672535</v>
      </c>
      <c r="L951" s="444">
        <f t="shared" ca="1" si="80"/>
        <v>-13090984.98425008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-13090984.98425008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-54580.75255824958</v>
      </c>
      <c r="L952" s="444">
        <f t="shared" ca="1" si="80"/>
        <v>-13153961.36653815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-13153961.36653815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-54843.154151116541</v>
      </c>
      <c r="L953" s="444">
        <f t="shared" ca="1" si="80"/>
        <v>-13217200.150419088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-13217200.150419088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-55106.64908395378</v>
      </c>
      <c r="L954" s="444">
        <f t="shared" ca="1" si="80"/>
        <v>-13280702.429232862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-13280702.429232862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-55371.241912344514</v>
      </c>
      <c r="L955" s="444">
        <f t="shared" ca="1" si="80"/>
        <v>-13344469.300875027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-13344469.300875027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-55636.937210853532</v>
      </c>
      <c r="L956" s="444">
        <f t="shared" ca="1" si="80"/>
        <v>-13408501.867815701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-13408501.867815701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-55903.739573106337</v>
      </c>
      <c r="L957" s="444">
        <f t="shared" ca="1" si="80"/>
        <v>-13472801.237118628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-13472801.237118628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-56171.65361186854</v>
      </c>
      <c r="L958" s="444">
        <f t="shared" ca="1" si="80"/>
        <v>-13537368.520460317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-13537368.520460317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-56440.68395912557</v>
      </c>
      <c r="L959" s="444">
        <f t="shared" ca="1" si="80"/>
        <v>-13602204.834149264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-13602204.834149264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-56710.835266162852</v>
      </c>
      <c r="L960" s="444">
        <f t="shared" ca="1" si="80"/>
        <v>-13667311.299145248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-13667311.299145248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-56982.112203646117</v>
      </c>
      <c r="L961" s="444">
        <f t="shared" ca="1" si="80"/>
        <v>-13732689.041078715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-13732689.041078715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-57254.519461702235</v>
      </c>
      <c r="L962" s="444">
        <f t="shared" ca="1" si="80"/>
        <v>-13798339.190270238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-13798339.190270238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-57528.061750000241</v>
      </c>
      <c r="L963" s="444">
        <f t="shared" ca="1" si="80"/>
        <v>-13864262.881750058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-13864262.881750058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-57802.743797832816</v>
      </c>
      <c r="L964" s="444">
        <f t="shared" ca="1" si="80"/>
        <v>-13930461.255277712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-13930461.255277712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-58078.570354198047</v>
      </c>
      <c r="L965" s="444">
        <f t="shared" ca="1" si="80"/>
        <v>-13996935.455361729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-13996935.455361729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-58355.54618788146</v>
      </c>
      <c r="L966" s="444">
        <f t="shared" ca="1" si="80"/>
        <v>-14063686.631279431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-14063686.631279431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-58633.676087538537</v>
      </c>
      <c r="L967" s="444">
        <f t="shared" ca="1" si="80"/>
        <v>-14130715.937096789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-14130715.937096789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-58912.964861777531</v>
      </c>
      <c r="L968" s="444">
        <f t="shared" ca="1" si="80"/>
        <v>-14198024.531688387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-14198024.531688387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-59193.417339242536</v>
      </c>
      <c r="L969" s="444">
        <f t="shared" ca="1" si="80"/>
        <v>-14265613.57875745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-14265613.57875745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-59475.038368696951</v>
      </c>
      <c r="L970" s="444">
        <f t="shared" ca="1" si="80"/>
        <v>-14333484.246855967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-14333484.246855967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-59757.832819107454</v>
      </c>
      <c r="L971" s="444">
        <f t="shared" ca="1" si="80"/>
        <v>-14401637.709404895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-14401637.709404895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-60041.805579727981</v>
      </c>
      <c r="L972" s="444">
        <f t="shared" ca="1" si="80"/>
        <v>-14470075.144714443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-14470075.144714443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-60326.961560184427</v>
      </c>
      <c r="L973" s="444">
        <f t="shared" ca="1" si="80"/>
        <v>-14538797.736004448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-14538797.736004448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-60613.305690559449</v>
      </c>
      <c r="L974" s="444">
        <f t="shared" ca="1" si="80"/>
        <v>-14607806.671424827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-14607806.671424827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-60900.842921477692</v>
      </c>
      <c r="L975" s="444">
        <f t="shared" ca="1" si="80"/>
        <v>-14677103.144076124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-14677103.144076124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-61189.578224191435</v>
      </c>
      <c r="L976" s="444">
        <f t="shared" ca="1" si="80"/>
        <v>-14746688.352030136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-14746688.352030136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-61479.516590666484</v>
      </c>
      <c r="L977" s="444">
        <f t="shared" ca="1" si="80"/>
        <v>-14816563.498350622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-14816563.498350622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-61770.663033668512</v>
      </c>
      <c r="L978" s="444">
        <f t="shared" ca="1" si="80"/>
        <v>-14886729.79111411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-14886729.79111411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-62063.022586849715</v>
      </c>
      <c r="L979" s="444">
        <f t="shared" ca="1" si="80"/>
        <v>-14957188.443430781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-14957188.443430781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-62356.60030483584</v>
      </c>
      <c r="L980" s="444">
        <f t="shared" ca="1" si="80"/>
        <v>-15027940.673465438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-15027940.673465438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-62651.401263313579</v>
      </c>
      <c r="L981" s="444">
        <f t="shared" ca="1" si="80"/>
        <v>-15098987.704458572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-15098987.704458572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-62947.4305591183</v>
      </c>
      <c r="L982" s="444">
        <f t="shared" ca="1" si="80"/>
        <v>-15170330.764747512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-15170330.764747512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-63244.693310322218</v>
      </c>
      <c r="L983" s="444">
        <f t="shared" ca="1" si="80"/>
        <v>-15241971.087787654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-15241971.087787654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-63543.194656322805</v>
      </c>
      <c r="L984" s="444">
        <f t="shared" ca="1" si="80"/>
        <v>-15313909.912173798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-15313909.912173798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-63842.939757931737</v>
      </c>
      <c r="L985" s="444">
        <f t="shared" ca="1" si="80"/>
        <v>-15386148.481661551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-15386148.481661551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-64143.933797464044</v>
      </c>
      <c r="L986" s="444">
        <f t="shared" ca="1" si="80"/>
        <v>-15458688.045188835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-15458688.045188835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-64446.181978827728</v>
      </c>
      <c r="L987" s="444">
        <f t="shared" ca="1" si="80"/>
        <v>-15531529.856897483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-15531529.856897483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-64749.689527613751</v>
      </c>
      <c r="L988" s="444">
        <f t="shared" ca="1" si="80"/>
        <v>-15604675.176154917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-15604675.176154917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-65054.4616911864</v>
      </c>
      <c r="L989" s="444">
        <f t="shared" ca="1" si="80"/>
        <v>-15678125.267575923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-15678125.267575923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-65360.503738773936</v>
      </c>
      <c r="L990" s="444">
        <f t="shared" ca="1" si="80"/>
        <v>-15751881.401044518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-15751881.401044518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-65667.820961559744</v>
      </c>
      <c r="L991" s="444">
        <f t="shared" ca="1" si="80"/>
        <v>-15825944.851735897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-15825944.851735897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-65976.418672773812</v>
      </c>
      <c r="L992" s="444">
        <f t="shared" ca="1" si="80"/>
        <v>-15900316.900138492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-15900316.900138492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-66286.30220778464</v>
      </c>
      <c r="L993" s="444">
        <f t="shared" ca="1" si="80"/>
        <v>-15974998.832076097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-15974998.832076097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-66597.476924191316</v>
      </c>
      <c r="L994" s="444">
        <f t="shared" ca="1" si="80"/>
        <v>-16049991.938730109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-16049991.938730109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-66909.94820191637</v>
      </c>
      <c r="L995" s="444">
        <f t="shared" ca="1" si="80"/>
        <v>-16125297.516661847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-16125297.516661847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-67223.721443298607</v>
      </c>
      <c r="L996" s="444">
        <f t="shared" ca="1" si="80"/>
        <v>-16200916.867834967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-16200916.867834967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-67538.802073186613</v>
      </c>
      <c r="L997" s="444">
        <f t="shared" ca="1" si="80"/>
        <v>-16276851.299637973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-16276851.299637973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-67855.195539032473</v>
      </c>
      <c r="L998" s="444">
        <f t="shared" ca="1" si="80"/>
        <v>-16353102.124906827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-16353102.124906827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-68172.907310986033</v>
      </c>
      <c r="L999" s="444">
        <f t="shared" ca="1" si="80"/>
        <v>-16429670.661947634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-16429670.661947634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-68491.942881989395</v>
      </c>
      <c r="L1000" s="444">
        <f t="shared" ca="1" si="80"/>
        <v>-16506558.234559445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-16506558.234559445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-68812.307767871942</v>
      </c>
      <c r="L1001" s="444">
        <f t="shared" ca="1" si="80"/>
        <v>-16583766.172057137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-16583766.172057137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-69134.007507445654</v>
      </c>
      <c r="L1002" s="444">
        <f t="shared" ca="1" si="80"/>
        <v>-16661295.809294403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-16661295.809294403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-69457.047662600933</v>
      </c>
      <c r="L1003" s="444">
        <f t="shared" ca="1" si="80"/>
        <v>-16739148.486686824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-16739148.486686824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-69781.433818402671</v>
      </c>
      <c r="L1004" s="444">
        <f t="shared" ca="1" si="80"/>
        <v>-16817325.550235048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-16817325.550235048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-70107.171583186937</v>
      </c>
      <c r="L1005" s="444">
        <f t="shared" ca="1" si="80"/>
        <v>-16895828.351548053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-16895828.351548053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-70434.266588657803</v>
      </c>
      <c r="L1006" s="444">
        <f t="shared" ca="1" si="80"/>
        <v>-16974658.24786653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-16974658.24786653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-70762.724489984786</v>
      </c>
      <c r="L1007" s="444">
        <f t="shared" ca="1" si="80"/>
        <v>-17053816.602086332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-17053816.602086332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-71092.55096590062</v>
      </c>
      <c r="L1008" s="444">
        <f t="shared" ca="1" si="80"/>
        <v>-17133304.782782052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-17133304.782782052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-71423.751718799453</v>
      </c>
      <c r="L1009" s="444">
        <f t="shared" ca="1" si="80"/>
        <v>-17213124.164230671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-17213124.164230671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-71756.332474835377</v>
      </c>
      <c r="L1010" s="444">
        <f t="shared" ca="1" si="80"/>
        <v>-17293276.126435325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-17293276.126435325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-72090.298984021429</v>
      </c>
      <c r="L1011" s="444">
        <f t="shared" ca="1" si="80"/>
        <v>-17373762.055149164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-17373762.055149164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-72425.65702032909</v>
      </c>
      <c r="L1012" s="444">
        <f t="shared" ca="1" si="80"/>
        <v>-17454583.341899313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-17454583.341899313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-72762.412381788046</v>
      </c>
      <c r="L1013" s="444">
        <f t="shared" ca="1" si="80"/>
        <v>-17535741.384010918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-17535741.384010918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-73100.570890586401</v>
      </c>
      <c r="L1014" s="444">
        <f t="shared" ca="1" si="80"/>
        <v>-17617237.584631324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-17617237.584631324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-73440.138393171423</v>
      </c>
      <c r="L1015" s="444">
        <f t="shared" ca="1" si="80"/>
        <v>-17699073.352754313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-17699073.352754313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-73781.120760350546</v>
      </c>
      <c r="L1016" s="444">
        <f t="shared" ca="1" si="80"/>
        <v>-17781250.103244483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-17781250.103244483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-74123.523887392919</v>
      </c>
      <c r="L1017" s="444">
        <f t="shared" ca="1" si="80"/>
        <v>-17863769.256861694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-17863769.256861694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-74467.353694131307</v>
      </c>
      <c r="L1018" s="444">
        <f t="shared" ca="1" si="80"/>
        <v>-17946632.240285642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-17946632.240285642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-74812.616125064422</v>
      </c>
      <c r="L1019" s="444">
        <f t="shared" ca="1" si="80"/>
        <v>-18029840.486140527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-18029840.486140527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-75159.317149459777</v>
      </c>
      <c r="L1020" s="444">
        <f t="shared" ca="1" si="80"/>
        <v>-18113395.433019806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-18113395.433019806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-75507.462761456773</v>
      </c>
      <c r="L1021" s="444">
        <f t="shared" ca="1" si="80"/>
        <v>-18197298.525511082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-18197298.525511082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-75857.058980170419</v>
      </c>
      <c r="L1022" s="444">
        <f t="shared" ca="1" si="80"/>
        <v>-18281551.214221071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-18281551.214221071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-76208.111849795372</v>
      </c>
      <c r="L1023" s="444">
        <f t="shared" ca="1" si="80"/>
        <v>-18366154.955800686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-18366154.955800686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-76560.627439710428</v>
      </c>
      <c r="L1024" s="444">
        <f t="shared" ca="1" si="80"/>
        <v>-18451111.212970216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-18451111.212970216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-76914.611844583473</v>
      </c>
      <c r="L1025" s="444">
        <f t="shared" ca="1" si="80"/>
        <v>-18536421.454544619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-18536421.454544619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-77270.071184476823</v>
      </c>
      <c r="L1026" s="444">
        <f t="shared" ca="1" si="80"/>
        <v>-18622087.155458912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-18622087.155458912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-77627.011604953048</v>
      </c>
      <c r="L1027" s="444">
        <f t="shared" ca="1" si="80"/>
        <v>-18708109.796793684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-18708109.796793684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-77985.439277181256</v>
      </c>
      <c r="L1028" s="444">
        <f t="shared" ref="L1028:L1282" ca="1" si="106">I1028-J1028+K1028</f>
        <v>-18794490.865800682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-18794490.865800682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-78345.360398043747</v>
      </c>
      <c r="L1029" s="444">
        <f t="shared" ca="1" si="106"/>
        <v>-18881231.855928544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-18881231.855928544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-78706.781190243171</v>
      </c>
      <c r="L1030" s="444">
        <f t="shared" ca="1" si="106"/>
        <v>-18968334.266848605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-18968334.266848605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-79069.707902410097</v>
      </c>
      <c r="L1031" s="444">
        <f t="shared" ca="1" si="106"/>
        <v>-19055799.604480833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-19055799.604480833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-79434.146809211044</v>
      </c>
      <c r="L1032" s="444">
        <f t="shared" ca="1" si="106"/>
        <v>-19143629.381019864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-19143629.381019864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-79800.104211457015</v>
      </c>
      <c r="L1033" s="444">
        <f t="shared" ca="1" si="106"/>
        <v>-19231825.11496114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-19231825.11496114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-80167.586436212325</v>
      </c>
      <c r="L1034" s="444">
        <f t="shared" ca="1" si="106"/>
        <v>-19320388.33112717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-19320388.33112717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-80536.599836904119</v>
      </c>
      <c r="L1035" s="444">
        <f t="shared" ca="1" si="106"/>
        <v>-19409320.560693894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-19409320.560693894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-80907.150793432127</v>
      </c>
      <c r="L1036" s="444">
        <f t="shared" ca="1" si="106"/>
        <v>-19498623.341217145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-19498623.341217145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-81279.245712279022</v>
      </c>
      <c r="L1037" s="444">
        <f t="shared" ca="1" si="106"/>
        <v>-19588298.216659244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-19588298.216659244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-81652.891026621088</v>
      </c>
      <c r="L1038" s="444">
        <f t="shared" ca="1" si="106"/>
        <v>-19678346.737415683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-19678346.737415683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-82028.093196439586</v>
      </c>
      <c r="L1039" s="444">
        <f t="shared" ca="1" si="106"/>
        <v>-19768770.460341942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-19768770.460341942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-82404.858708632339</v>
      </c>
      <c r="L1040" s="444">
        <f t="shared" ca="1" si="106"/>
        <v>-19859570.948780391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-19859570.948780391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-82783.194077125867</v>
      </c>
      <c r="L1041" s="444">
        <f t="shared" ca="1" si="106"/>
        <v>-19950749.772587337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-19950749.772587337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-83163.105842988152</v>
      </c>
      <c r="L1042" s="444">
        <f t="shared" ca="1" si="106"/>
        <v>-20042308.508160144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-20042308.508160144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-83544.600574541517</v>
      </c>
      <c r="L1043" s="444">
        <f t="shared" ca="1" si="106"/>
        <v>-20134248.738464504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-20134248.738464504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-83927.684867476346</v>
      </c>
      <c r="L1044" s="444">
        <f t="shared" ca="1" si="106"/>
        <v>-20226572.053061798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-20226572.053061798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-84312.365344965074</v>
      </c>
      <c r="L1045" s="444">
        <f t="shared" ca="1" si="106"/>
        <v>-20319280.048136581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-20319280.048136581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-84698.648657776663</v>
      </c>
      <c r="L1046" s="444">
        <f t="shared" ca="1" si="106"/>
        <v>-20412374.326524176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-20412374.326524176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-85086.541484391637</v>
      </c>
      <c r="L1047" s="444">
        <f t="shared" ca="1" si="106"/>
        <v>-20505856.497738387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-20505856.497738387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-85476.050531117522</v>
      </c>
      <c r="L1048" s="444">
        <f t="shared" ca="1" si="106"/>
        <v>-20599728.177999325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-20599728.177999325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-85867.182532204766</v>
      </c>
      <c r="L1049" s="444">
        <f t="shared" ca="1" si="106"/>
        <v>-20693990.99026135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-20693990.99026135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-86259.944249963199</v>
      </c>
      <c r="L1050" s="444">
        <f t="shared" ca="1" si="106"/>
        <v>-20788646.56424113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-20788646.56424113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-86654.342474878955</v>
      </c>
      <c r="L1051" s="444">
        <f t="shared" ca="1" si="106"/>
        <v>-20883696.536445826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-20883696.536445826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-87050.384025731852</v>
      </c>
      <c r="L1052" s="444">
        <f t="shared" ca="1" si="106"/>
        <v>-20979142.550201375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-20979142.550201375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-87448.075749713302</v>
      </c>
      <c r="L1053" s="444">
        <f t="shared" ca="1" si="106"/>
        <v>-21074986.255680908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-21074986.255680908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-87847.424522544694</v>
      </c>
      <c r="L1054" s="444">
        <f t="shared" ca="1" si="106"/>
        <v>-21171229.309933271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-21171229.309933271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-88248.437248596209</v>
      </c>
      <c r="L1055" s="444">
        <f t="shared" ca="1" si="106"/>
        <v>-21267873.376911685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-21267873.376911685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-88651.12086100626</v>
      </c>
      <c r="L1056" s="444">
        <f t="shared" ca="1" si="106"/>
        <v>-21364920.127502508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-21364920.127502508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-89055.482321801363</v>
      </c>
      <c r="L1057" s="444">
        <f t="shared" ca="1" si="106"/>
        <v>-21462371.23955413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-21462371.23955413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-89461.528622016456</v>
      </c>
      <c r="L1058" s="444">
        <f t="shared" ca="1" si="106"/>
        <v>-21560228.397905964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-21560228.397905964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-89869.266781815764</v>
      </c>
      <c r="L1059" s="444">
        <f t="shared" ca="1" si="106"/>
        <v>-21658493.294417597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-21658493.294417597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-90278.703850614227</v>
      </c>
      <c r="L1060" s="444">
        <f t="shared" ca="1" si="106"/>
        <v>-21757167.627998032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-21757167.627998032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-90689.846907199375</v>
      </c>
      <c r="L1061" s="444">
        <f t="shared" ca="1" si="106"/>
        <v>-21856253.104635049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-21856253.104635049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-91102.703059853608</v>
      </c>
      <c r="L1062" s="444">
        <f t="shared" ca="1" si="106"/>
        <v>-21955751.437424719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-21955751.437424719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-91517.279446477245</v>
      </c>
      <c r="L1063" s="444">
        <f t="shared" ca="1" si="106"/>
        <v>-22055664.346601017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-22055664.346601017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-91933.583234711812</v>
      </c>
      <c r="L1064" s="444">
        <f t="shared" ca="1" si="106"/>
        <v>-22155993.559565548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-22155993.559565548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-92351.62162206402</v>
      </c>
      <c r="L1065" s="444">
        <f t="shared" ca="1" si="106"/>
        <v>-22256740.81091743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-22256740.81091743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-92771.4018360302</v>
      </c>
      <c r="L1066" s="444">
        <f t="shared" ca="1" si="106"/>
        <v>-22357907.842483278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-22357907.842483278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-93192.931134221231</v>
      </c>
      <c r="L1067" s="444">
        <f t="shared" ca="1" si="106"/>
        <v>-22459496.403347317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-22459496.403347317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-93616.216804488067</v>
      </c>
      <c r="L1068" s="444">
        <f t="shared" ca="1" si="106"/>
        <v>-22561508.249881625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-22561508.249881625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-94041.26616504768</v>
      </c>
      <c r="L1069" s="444">
        <f t="shared" ca="1" si="106"/>
        <v>-22663945.145776492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-22663945.145776492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-94468.086564609621</v>
      </c>
      <c r="L1070" s="444">
        <f t="shared" ca="1" si="106"/>
        <v>-22766808.862070918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-22766808.862070918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-94896.68538250307</v>
      </c>
      <c r="L1071" s="444">
        <f t="shared" ca="1" si="106"/>
        <v>-22870101.177183241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-22870101.177183241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-95327.070028804417</v>
      </c>
      <c r="L1072" s="444">
        <f t="shared" ca="1" si="106"/>
        <v>-22973823.876941863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-22973823.876941863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-95759.247944465344</v>
      </c>
      <c r="L1073" s="444">
        <f t="shared" ca="1" si="106"/>
        <v>-23077978.754616149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-23077978.754616149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-96193.226601441536</v>
      </c>
      <c r="L1074" s="444">
        <f t="shared" ca="1" si="106"/>
        <v>-23182567.610947408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-23182567.610947408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-96629.013502821777</v>
      </c>
      <c r="L1075" s="444">
        <f t="shared" ca="1" si="106"/>
        <v>-23287592.254180048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-23287592.254180048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-97066.616182957776</v>
      </c>
      <c r="L1076" s="444">
        <f t="shared" ca="1" si="106"/>
        <v>-23393054.500092823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-23393054.500092823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-97506.042207594335</v>
      </c>
      <c r="L1077" s="444">
        <f t="shared" ca="1" si="106"/>
        <v>-23498956.172030237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-23498956.172030237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-97947.299174000233</v>
      </c>
      <c r="L1078" s="444">
        <f t="shared" ca="1" si="106"/>
        <v>-23605299.100934055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-23605299.100934055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-98390.394711099478</v>
      </c>
      <c r="L1079" s="444">
        <f t="shared" ca="1" si="106"/>
        <v>-23712085.125374973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-23712085.125374973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-98835.336479603298</v>
      </c>
      <c r="L1080" s="444">
        <f t="shared" ca="1" si="106"/>
        <v>-23819316.091584396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-23819316.091584396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-99282.132172142563</v>
      </c>
      <c r="L1081" s="444">
        <f t="shared" ca="1" si="106"/>
        <v>-23926993.853486355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-23926993.853486355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-99730.789513400727</v>
      </c>
      <c r="L1082" s="444">
        <f t="shared" ca="1" si="106"/>
        <v>-24035120.272729576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-24035120.272729576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-100181.31626024748</v>
      </c>
      <c r="L1083" s="444">
        <f t="shared" ca="1" si="106"/>
        <v>-24143697.218719643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-24143697.218719643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-100633.72020187275</v>
      </c>
      <c r="L1084" s="444">
        <f t="shared" ca="1" si="106"/>
        <v>-24252726.568651333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-24252726.568651333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-101088.00915992146</v>
      </c>
      <c r="L1085" s="444">
        <f t="shared" ca="1" si="106"/>
        <v>-24362210.207541075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-24362210.207541075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-101544.19098862872</v>
      </c>
      <c r="L1086" s="444">
        <f t="shared" ca="1" si="106"/>
        <v>-24472150.028259523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-24472150.028259523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-102002.27357495559</v>
      </c>
      <c r="L1087" s="444">
        <f t="shared" ca="1" si="106"/>
        <v>-24582547.931564298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-24582547.931564298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-102462.26483872549</v>
      </c>
      <c r="L1088" s="444">
        <f t="shared" ca="1" si="106"/>
        <v>-24693405.826132841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-24693405.826132841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-102924.17273276109</v>
      </c>
      <c r="L1089" s="444">
        <f t="shared" ca="1" si="106"/>
        <v>-24804725.628595419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-24804725.628595419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-103388.00524302182</v>
      </c>
      <c r="L1090" s="444">
        <f t="shared" ca="1" si="106"/>
        <v>-24916509.26356826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-24916509.26356826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-103853.77038874199</v>
      </c>
      <c r="L1091" s="444">
        <f t="shared" ca="1" si="106"/>
        <v>-25028758.663686819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-25028758.663686819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-104321.47622256933</v>
      </c>
      <c r="L1092" s="444">
        <f t="shared" ca="1" si="106"/>
        <v>-25141475.769639209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-25141475.769639209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-104791.13083070428</v>
      </c>
      <c r="L1093" s="444">
        <f t="shared" ca="1" si="106"/>
        <v>-25254662.530199733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-25254662.530199733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-105262.7423330398</v>
      </c>
      <c r="L1094" s="444">
        <f t="shared" ca="1" si="106"/>
        <v>-25368320.902262591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-25368320.902262591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-105736.3188833017</v>
      </c>
      <c r="L1095" s="444">
        <f t="shared" ca="1" si="106"/>
        <v>-25482452.850875713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-25482452.850875713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-106211.86866918972</v>
      </c>
      <c r="L1096" s="444">
        <f t="shared" ca="1" si="106"/>
        <v>-25597060.349274721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-25597060.349274721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-106689.39991251891</v>
      </c>
      <c r="L1097" s="444">
        <f t="shared" ca="1" si="106"/>
        <v>-25712145.378917057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-25712145.378917057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-107168.92086936197</v>
      </c>
      <c r="L1098" s="444">
        <f t="shared" ca="1" si="106"/>
        <v>-25827709.929516237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-25827709.929516237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-107650.4398301919</v>
      </c>
      <c r="L1099" s="444">
        <f t="shared" ca="1" si="106"/>
        <v>-25943755.999076247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-25943755.999076247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-108133.96512002527</v>
      </c>
      <c r="L1100" s="444">
        <f t="shared" ca="1" si="106"/>
        <v>-26060285.593926091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-26060285.593926091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-108619.50509856628</v>
      </c>
      <c r="L1101" s="444">
        <f t="shared" ca="1" si="106"/>
        <v>-26177300.728754476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-26177300.728754476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-109107.06816035122</v>
      </c>
      <c r="L1102" s="444">
        <f t="shared" ca="1" si="106"/>
        <v>-26294803.426644646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-26294803.426644646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-109596.6627348936</v>
      </c>
      <c r="L1103" s="444">
        <f t="shared" ca="1" si="106"/>
        <v>-26412795.719109356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-26412795.719109356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-110088.2972868299</v>
      </c>
      <c r="L1104" s="444">
        <f t="shared" ca="1" si="106"/>
        <v>-26531279.646126006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-26531279.646126006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-110581.98031606594</v>
      </c>
      <c r="L1105" s="444">
        <f t="shared" ca="1" si="106"/>
        <v>-26650257.25617189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-26650257.25617189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-111077.72035792377</v>
      </c>
      <c r="L1106" s="444">
        <f t="shared" ca="1" si="106"/>
        <v>-26769730.606259633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-26769730.606259633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-111575.52598328936</v>
      </c>
      <c r="L1107" s="444">
        <f t="shared" ca="1" si="106"/>
        <v>-26889701.76197274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-26889701.76197274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-112075.40579876066</v>
      </c>
      <c r="L1108" s="444">
        <f t="shared" ca="1" si="106"/>
        <v>-27010172.797501318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-27010172.797501318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-112577.36844679642</v>
      </c>
      <c r="L1109" s="444">
        <f t="shared" ca="1" si="106"/>
        <v>-27131145.795677934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-27131145.795677934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-113081.42260586563</v>
      </c>
      <c r="L1110" s="444">
        <f t="shared" ca="1" si="106"/>
        <v>-27252622.848013617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-27252622.848013617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-113587.57699059765</v>
      </c>
      <c r="L1111" s="444">
        <f t="shared" ca="1" si="106"/>
        <v>-27374606.054734033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-27374606.054734033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-114095.84035193273</v>
      </c>
      <c r="L1112" s="444">
        <f t="shared" ca="1" si="106"/>
        <v>-27497097.524815783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-27497097.524815783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-114606.22147727333</v>
      </c>
      <c r="L1113" s="444">
        <f t="shared" ca="1" si="106"/>
        <v>-27620099.376022875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-27620099.376022875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-115118.72919063622</v>
      </c>
      <c r="L1114" s="444">
        <f t="shared" ca="1" si="106"/>
        <v>-27743613.73494333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-27743613.73494333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-115633.37235280478</v>
      </c>
      <c r="L1115" s="444">
        <f t="shared" ca="1" si="106"/>
        <v>-27867642.737025954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-27867642.737025954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-116150.1598614824</v>
      </c>
      <c r="L1116" s="444">
        <f t="shared" ca="1" si="106"/>
        <v>-27992188.526617255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-27992188.526617255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-116669.10065144613</v>
      </c>
      <c r="L1117" s="444">
        <f t="shared" ca="1" si="106"/>
        <v>-28117253.25699852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-28117253.25699852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-117190.20369470141</v>
      </c>
      <c r="L1118" s="444">
        <f t="shared" ca="1" si="106"/>
        <v>-28242839.09042304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-28242839.09042304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-117713.47800063693</v>
      </c>
      <c r="L1119" s="444">
        <f t="shared" ca="1" si="106"/>
        <v>-28368948.198153496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-28368948.198153496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-118238.93261618048</v>
      </c>
      <c r="L1120" s="444">
        <f t="shared" ca="1" si="106"/>
        <v>-28495582.760499496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-28495582.760499496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-118766.57662595548</v>
      </c>
      <c r="L1121" s="444">
        <f t="shared" ca="1" si="106"/>
        <v>-28622744.966855269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-28622744.966855269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-119296.41915243787</v>
      </c>
      <c r="L1122" s="444">
        <f t="shared" ca="1" si="106"/>
        <v>-28750437.015737526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-28750437.015737526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-119828.46935611393</v>
      </c>
      <c r="L1123" s="444">
        <f t="shared" ca="1" si="106"/>
        <v>-28878661.114823457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-28878661.114823457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-120362.73643563864</v>
      </c>
      <c r="L1124" s="444">
        <f t="shared" ca="1" si="106"/>
        <v>-29007419.480988912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-29007419.480988912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-120899.2296279947</v>
      </c>
      <c r="L1125" s="444">
        <f t="shared" ca="1" si="106"/>
        <v>-29136714.340346724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-29136714.340346724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-121437.95820865226</v>
      </c>
      <c r="L1126" s="444">
        <f t="shared" ca="1" si="106"/>
        <v>-29266547.928285196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-29266547.928285196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-121978.93149172922</v>
      </c>
      <c r="L1127" s="444">
        <f t="shared" ca="1" si="106"/>
        <v>-29396922.489506744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-29396922.489506744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-122522.15883015236</v>
      </c>
      <c r="L1128" s="444">
        <f t="shared" ca="1" si="106"/>
        <v>-29527840.278066713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-29527840.278066713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-123067.64961581887</v>
      </c>
      <c r="L1129" s="444">
        <f t="shared" ca="1" si="106"/>
        <v>-29659303.557412352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-29659303.557412352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-123615.41327975906</v>
      </c>
      <c r="L1130" s="444">
        <f t="shared" ca="1" si="106"/>
        <v>-29791314.600421932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-29791314.600421932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-124165.45929229895</v>
      </c>
      <c r="L1131" s="444">
        <f t="shared" ca="1" si="106"/>
        <v>-29923875.68944405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-29923875.68944405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-124717.79716322444</v>
      </c>
      <c r="L1132" s="444">
        <f t="shared" ca="1" si="106"/>
        <v>-30056989.116337094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-30056989.116337094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-125272.43644194545</v>
      </c>
      <c r="L1133" s="444">
        <f t="shared" ca="1" si="106"/>
        <v>-30190657.18250886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-30190657.18250886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-125829.38671766115</v>
      </c>
      <c r="L1134" s="444">
        <f t="shared" ca="1" si="106"/>
        <v>-30324882.198956341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-30324882.198956341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-126388.65761952568</v>
      </c>
      <c r="L1135" s="444">
        <f t="shared" ca="1" si="106"/>
        <v>-30459666.486305684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-30459666.486305684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-126950.25881681459</v>
      </c>
      <c r="L1136" s="444">
        <f t="shared" ca="1" si="106"/>
        <v>-30595012.374852318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-30595012.374852318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-127514.20001909224</v>
      </c>
      <c r="L1137" s="444">
        <f t="shared" ca="1" si="106"/>
        <v>-30730922.204601228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-30730922.204601228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-128080.49097637935</v>
      </c>
      <c r="L1138" s="444">
        <f t="shared" ca="1" si="106"/>
        <v>-30867398.325307425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-30867398.325307425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-128649.14147932184</v>
      </c>
      <c r="L1139" s="444">
        <f t="shared" ca="1" si="106"/>
        <v>-31004443.096516564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-31004443.096516564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-129220.16135935993</v>
      </c>
      <c r="L1140" s="444">
        <f t="shared" ca="1" si="106"/>
        <v>-31142058.887605742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-31142058.887605742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-129793.56048889816</v>
      </c>
      <c r="L1141" s="444">
        <f t="shared" ca="1" si="106"/>
        <v>-31280248.077824458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-31280248.077824458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-130369.34878147615</v>
      </c>
      <c r="L1142" s="444">
        <f t="shared" ca="1" si="106"/>
        <v>-31419013.056335755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-31419013.056335755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-130947.53619193989</v>
      </c>
      <c r="L1143" s="444">
        <f t="shared" ca="1" si="106"/>
        <v>-31558356.222257514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-31558356.222257514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-131528.13271661388</v>
      </c>
      <c r="L1144" s="444">
        <f t="shared" ca="1" si="106"/>
        <v>-31698279.984703947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-31698279.984703947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-132111.14839347402</v>
      </c>
      <c r="L1145" s="444">
        <f t="shared" ca="1" si="106"/>
        <v>-31838786.76282724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-31838786.76282724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-132696.59330232107</v>
      </c>
      <c r="L1146" s="444">
        <f t="shared" ca="1" si="106"/>
        <v>-31979878.985859379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-31979878.985859379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-133284.47756495498</v>
      </c>
      <c r="L1147" s="444">
        <f t="shared" ca="1" si="106"/>
        <v>-32121559.093154151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-32121559.093154151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-133874.81134534988</v>
      </c>
      <c r="L1148" s="444">
        <f t="shared" ca="1" si="106"/>
        <v>-32263829.53422932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-32263829.53422932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-134467.60484982975</v>
      </c>
      <c r="L1149" s="444">
        <f t="shared" ca="1" si="106"/>
        <v>-32406692.768808968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-32406692.768808968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-135062.86832724494</v>
      </c>
      <c r="L1150" s="444">
        <f t="shared" ca="1" si="106"/>
        <v>-32550151.266866032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-32550151.266866032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-135660.61206914939</v>
      </c>
      <c r="L1151" s="444">
        <f t="shared" ca="1" si="106"/>
        <v>-32694207.508664999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-32694207.508664999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-136260.8464099784</v>
      </c>
      <c r="L1152" s="444">
        <f t="shared" ca="1" si="106"/>
        <v>-32838863.984804798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-32838863.984804798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-136863.58172722757</v>
      </c>
      <c r="L1153" s="444">
        <f t="shared" ca="1" si="106"/>
        <v>-32984123.196261846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-32984123.196261846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-137468.82844163195</v>
      </c>
      <c r="L1154" s="444">
        <f t="shared" ca="1" si="106"/>
        <v>-33129987.654433295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-33129987.654433295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-138076.5970173463</v>
      </c>
      <c r="L1155" s="444">
        <f t="shared" ca="1" si="106"/>
        <v>-33276459.881180461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-33276459.881180461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-138686.89796212618</v>
      </c>
      <c r="L1156" s="444">
        <f t="shared" ca="1" si="106"/>
        <v>-33423542.408872407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-33423542.408872407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-139299.74182750928</v>
      </c>
      <c r="L1157" s="444">
        <f t="shared" ca="1" si="106"/>
        <v>-33571237.780429736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-33571237.780429736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-139915.13920899815</v>
      </c>
      <c r="L1158" s="444">
        <f t="shared" ca="1" si="106"/>
        <v>-33719548.549368553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-33719548.549368553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-140533.10074624323</v>
      </c>
      <c r="L1159" s="444">
        <f t="shared" ca="1" si="106"/>
        <v>-33868477.279844619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-33868477.279844619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-141153.63712322683</v>
      </c>
      <c r="L1160" s="444">
        <f t="shared" ca="1" si="106"/>
        <v>-34018026.546697669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-34018026.546697669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-141776.75906844786</v>
      </c>
      <c r="L1161" s="444">
        <f t="shared" ca="1" si="106"/>
        <v>-34168198.935495935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-34168198.935495935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-142402.47735510732</v>
      </c>
      <c r="L1162" s="444">
        <f t="shared" ca="1" si="106"/>
        <v>-34318997.042580865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-34318997.042580865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-143030.80280129454</v>
      </c>
      <c r="L1163" s="444">
        <f t="shared" ca="1" si="106"/>
        <v>-34470423.475111984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-34470423.475111984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-143661.74627017419</v>
      </c>
      <c r="L1164" s="444">
        <f t="shared" ca="1" si="106"/>
        <v>-34622480.851111978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-34622480.851111978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-144295.31867017417</v>
      </c>
      <c r="L1165" s="444">
        <f t="shared" ca="1" si="106"/>
        <v>-34775171.799511977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-34775171.799511977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-144931.53095517415</v>
      </c>
      <c r="L1166" s="444">
        <f t="shared" ca="1" si="106"/>
        <v>-34928498.960196972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-34928498.960196972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-145570.39412469498</v>
      </c>
      <c r="L1167" s="444">
        <f t="shared" ca="1" si="106"/>
        <v>-35082464.984051488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-35082464.984051488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-146211.91922408878</v>
      </c>
      <c r="L1168" s="444">
        <f t="shared" ca="1" si="106"/>
        <v>-35237072.533005401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-35237072.533005401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-146821.13555418918</v>
      </c>
      <c r="L1169" s="444">
        <f t="shared" ca="1" si="106"/>
        <v>-35383893.668559588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-35383893.668559588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-147432.89028566494</v>
      </c>
      <c r="L1170" s="444">
        <f t="shared" ca="1" si="106"/>
        <v>-35531326.558845252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-35531326.558845252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-148047.19399518854</v>
      </c>
      <c r="L1171" s="444">
        <f t="shared" ca="1" si="106"/>
        <v>-35679373.752840437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-35679373.752840437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-148664.05730350182</v>
      </c>
      <c r="L1172" s="444">
        <f t="shared" ca="1" si="106"/>
        <v>-35828037.81014394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-35828037.81014394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-149283.49087559976</v>
      </c>
      <c r="L1173" s="444">
        <f t="shared" ca="1" si="106"/>
        <v>-35977321.301019542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-35977321.301019542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-149905.50542091476</v>
      </c>
      <c r="L1174" s="444">
        <f t="shared" ca="1" si="106"/>
        <v>-36127226.806440458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-36127226.806440458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-150530.11169350191</v>
      </c>
      <c r="L1175" s="444">
        <f t="shared" ca="1" si="106"/>
        <v>-36277756.918133959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-36277756.918133959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-151157.32049222483</v>
      </c>
      <c r="L1176" s="444">
        <f t="shared" ca="1" si="106"/>
        <v>-36428914.238626182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-36428914.238626182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-151787.14266094242</v>
      </c>
      <c r="L1177" s="444">
        <f t="shared" ca="1" si="106"/>
        <v>-36580701.381287128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-36580701.381287128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-152419.58908869638</v>
      </c>
      <c r="L1178" s="444">
        <f t="shared" ca="1" si="106"/>
        <v>-36733120.970375821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-36733120.970375821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-153054.67070989925</v>
      </c>
      <c r="L1179" s="444">
        <f t="shared" ca="1" si="106"/>
        <v>-36886175.641085722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-36886175.641085722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-153692.39850452385</v>
      </c>
      <c r="L1180" s="444">
        <f t="shared" ca="1" si="106"/>
        <v>-37039868.039590247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-37039868.039590247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-154332.7834982927</v>
      </c>
      <c r="L1181" s="444">
        <f t="shared" ca="1" si="106"/>
        <v>-37194200.823088542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-37194200.823088542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-154975.83676286892</v>
      </c>
      <c r="L1182" s="444">
        <f t="shared" ca="1" si="106"/>
        <v>-37349176.659851409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-37349176.659851409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-155621.56941604754</v>
      </c>
      <c r="L1183" s="444">
        <f t="shared" ca="1" si="106"/>
        <v>-37504798.229267456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-37504798.229267456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-156269.99262194772</v>
      </c>
      <c r="L1184" s="444">
        <f t="shared" ca="1" si="106"/>
        <v>-37661068.221889406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-37661068.221889406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-156921.11759120587</v>
      </c>
      <c r="L1185" s="444">
        <f t="shared" ca="1" si="106"/>
        <v>-37817989.339480609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-37817989.339480609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-157574.9555811692</v>
      </c>
      <c r="L1186" s="444">
        <f t="shared" ca="1" si="106"/>
        <v>-37975564.295061775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-37975564.295061775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-158231.51789609072</v>
      </c>
      <c r="L1187" s="444">
        <f t="shared" ca="1" si="106"/>
        <v>-38133795.812957868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-38133795.812957868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-158890.81588732445</v>
      </c>
      <c r="L1188" s="444">
        <f t="shared" ca="1" si="106"/>
        <v>-38292686.628845192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-38292686.628845192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-159552.86095352162</v>
      </c>
      <c r="L1189" s="444">
        <f t="shared" ca="1" si="106"/>
        <v>-38452239.489798717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-38452239.489798717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-160217.66454082797</v>
      </c>
      <c r="L1190" s="444">
        <f t="shared" ca="1" si="106"/>
        <v>-38612457.154339544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-38612457.154339544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-160885.23814308143</v>
      </c>
      <c r="L1191" s="444">
        <f t="shared" ca="1" si="106"/>
        <v>-38773342.392482623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-38773342.392482623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-161555.59330201094</v>
      </c>
      <c r="L1192" s="444">
        <f t="shared" ca="1" si="106"/>
        <v>-38934897.985784635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-38934897.985784635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-162228.74160743598</v>
      </c>
      <c r="L1193" s="444">
        <f t="shared" ca="1" si="106"/>
        <v>-39097126.72739207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-39097126.72739207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-162904.69469746697</v>
      </c>
      <c r="L1194" s="444">
        <f t="shared" ca="1" si="106"/>
        <v>-39260031.422089539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-39260031.422089539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-163583.4642587064</v>
      </c>
      <c r="L1195" s="444">
        <f t="shared" ca="1" si="106"/>
        <v>-39423614.886348248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-39423614.886348248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-164265.06202645102</v>
      </c>
      <c r="L1196" s="444">
        <f t="shared" ca="1" si="106"/>
        <v>-39587879.948374696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-39587879.948374696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-164949.49978489458</v>
      </c>
      <c r="L1197" s="444">
        <f t="shared" ca="1" si="106"/>
        <v>-39752829.44815959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-39752829.44815959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-165636.78936733163</v>
      </c>
      <c r="L1198" s="444">
        <f t="shared" ca="1" si="106"/>
        <v>-39918466.237526923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-39918466.237526923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-166326.94265636217</v>
      </c>
      <c r="L1199" s="444">
        <f t="shared" ca="1" si="106"/>
        <v>-40084793.180183284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-40084793.180183284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-167019.97158409702</v>
      </c>
      <c r="L1200" s="444">
        <f t="shared" ca="1" si="106"/>
        <v>-40251813.151767381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-40251813.151767381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-167715.88813236408</v>
      </c>
      <c r="L1201" s="444">
        <f t="shared" ca="1" si="106"/>
        <v>-40419529.039899744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-40419529.039899744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-168414.7043329156</v>
      </c>
      <c r="L1202" s="444">
        <f t="shared" ca="1" si="106"/>
        <v>-40587943.744232662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-40587943.744232662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-169116.43226763609</v>
      </c>
      <c r="L1203" s="444">
        <f t="shared" ca="1" si="106"/>
        <v>-40757060.176500298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-40757060.176500298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-169821.08406875125</v>
      </c>
      <c r="L1204" s="444">
        <f t="shared" ca="1" si="106"/>
        <v>-40926881.260569051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-40926881.260569051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-170528.6719190377</v>
      </c>
      <c r="L1205" s="444">
        <f t="shared" ca="1" si="106"/>
        <v>-41097409.932488091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-41097409.932488091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-171239.2080520337</v>
      </c>
      <c r="L1206" s="444">
        <f t="shared" ca="1" si="106"/>
        <v>-41268649.140540123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-41268649.140540123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-171952.70475225052</v>
      </c>
      <c r="L1207" s="444">
        <f t="shared" ca="1" si="106"/>
        <v>-41440601.845292374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-41440601.845292374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-172669.17435538489</v>
      </c>
      <c r="L1208" s="444">
        <f t="shared" ca="1" si="106"/>
        <v>-41613271.019647762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-41613271.019647762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-173388.62924853235</v>
      </c>
      <c r="L1209" s="444">
        <f t="shared" ca="1" si="106"/>
        <v>-41786659.648896292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-41786659.648896292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-174111.08187040122</v>
      </c>
      <c r="L1210" s="444">
        <f t="shared" ca="1" si="106"/>
        <v>-41960770.730766691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-41960770.730766691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-174836.54471152788</v>
      </c>
      <c r="L1211" s="444">
        <f t="shared" ca="1" si="106"/>
        <v>-42135607.275478221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-42135607.275478221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-175565.03031449259</v>
      </c>
      <c r="L1212" s="444">
        <f t="shared" ca="1" si="106"/>
        <v>-42311172.305792712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-42311172.305792712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-176296.55127413629</v>
      </c>
      <c r="L1213" s="444">
        <f t="shared" ca="1" si="106"/>
        <v>-42487468.857066847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-42487468.857066847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-177031.12023777852</v>
      </c>
      <c r="L1214" s="444">
        <f t="shared" ca="1" si="106"/>
        <v>-42664499.977304623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-42664499.977304623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-177768.74990543592</v>
      </c>
      <c r="L1215" s="444">
        <f t="shared" ca="1" si="106"/>
        <v>-42842268.72721006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-42842268.72721006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-178509.45303004191</v>
      </c>
      <c r="L1216" s="444">
        <f t="shared" ca="1" si="106"/>
        <v>-43020778.180240102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-43020778.180240102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-179253.24241766709</v>
      </c>
      <c r="L1217" s="444">
        <f t="shared" ca="1" si="106"/>
        <v>-43200031.422657773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-43200031.422657773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-180000.13092774071</v>
      </c>
      <c r="L1218" s="444">
        <f t="shared" ca="1" si="106"/>
        <v>-43380031.553585514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-43380031.553585514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-180750.13147327298</v>
      </c>
      <c r="L1219" s="444">
        <f t="shared" ca="1" si="106"/>
        <v>-43560781.685058787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-43560781.685058787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-181503.25702107829</v>
      </c>
      <c r="L1220" s="444">
        <f t="shared" ca="1" si="106"/>
        <v>-43742284.942079864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-43742284.942079864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-182259.52059199943</v>
      </c>
      <c r="L1221" s="444">
        <f t="shared" ca="1" si="106"/>
        <v>-43924544.462671861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-43924544.462671861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-183018.93526113275</v>
      </c>
      <c r="L1222" s="444">
        <f t="shared" ca="1" si="106"/>
        <v>-44107563.397932991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-44107563.397932991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-183781.51415805414</v>
      </c>
      <c r="L1223" s="444">
        <f t="shared" ca="1" si="106"/>
        <v>-44291344.912091047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-44291344.912091047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-184547.27046704604</v>
      </c>
      <c r="L1224" s="444">
        <f t="shared" ca="1" si="106"/>
        <v>-44475892.182558089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-44475892.182558089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-185316.21742732538</v>
      </c>
      <c r="L1225" s="444">
        <f t="shared" ca="1" si="106"/>
        <v>-44661208.399985418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-44661208.399985418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-186088.36833327258</v>
      </c>
      <c r="L1226" s="444">
        <f t="shared" ca="1" si="106"/>
        <v>-44847296.76831869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-44847296.76831869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-186863.73653466121</v>
      </c>
      <c r="L1227" s="444">
        <f t="shared" ca="1" si="106"/>
        <v>-45034160.504853353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-45034160.504853353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-187642.33543688897</v>
      </c>
      <c r="L1228" s="444">
        <f t="shared" ca="1" si="106"/>
        <v>-45221802.840290241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-45221802.840290241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-188424.17850120933</v>
      </c>
      <c r="L1229" s="444">
        <f t="shared" ca="1" si="106"/>
        <v>-45410227.018791452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-45410227.018791452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-189209.27924496439</v>
      </c>
      <c r="L1230" s="444">
        <f t="shared" ca="1" si="106"/>
        <v>-45599436.298036419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-45599436.298036419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-189997.65124181841</v>
      </c>
      <c r="L1231" s="444">
        <f t="shared" ca="1" si="106"/>
        <v>-45789433.949278235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-45789433.949278235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-190789.30812199265</v>
      </c>
      <c r="L1232" s="444">
        <f t="shared" ca="1" si="106"/>
        <v>-45980223.25740023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-45980223.25740023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-191584.26357250096</v>
      </c>
      <c r="L1233" s="444">
        <f t="shared" ca="1" si="106"/>
        <v>-46171807.520972729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-46171807.520972729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-192382.53133738638</v>
      </c>
      <c r="L1234" s="444">
        <f t="shared" ca="1" si="106"/>
        <v>-46364190.052310117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-46364190.052310117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-193184.12521795882</v>
      </c>
      <c r="L1235" s="444">
        <f t="shared" ca="1" si="106"/>
        <v>-46557374.177528076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-46557374.177528076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-193989.05907303366</v>
      </c>
      <c r="L1236" s="444">
        <f t="shared" ca="1" si="106"/>
        <v>-46751363.236601107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-46751363.236601107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-194797.34681917127</v>
      </c>
      <c r="L1237" s="444">
        <f t="shared" ca="1" si="106"/>
        <v>-46946160.583420277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-46946160.583420277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-195609.00243091781</v>
      </c>
      <c r="L1238" s="444">
        <f t="shared" ca="1" si="106"/>
        <v>-47141769.585851192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-47141769.585851192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-196424.03994104662</v>
      </c>
      <c r="L1239" s="444">
        <f t="shared" ca="1" si="106"/>
        <v>-47338193.625792243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-47338193.625792243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-197242.473440801</v>
      </c>
      <c r="L1240" s="444">
        <f t="shared" ca="1" si="106"/>
        <v>-47535436.099233046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-47535436.099233046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-198064.3170801377</v>
      </c>
      <c r="L1241" s="444">
        <f t="shared" ca="1" si="106"/>
        <v>-47733500.416313186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-47733500.416313186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-198889.58506797161</v>
      </c>
      <c r="L1242" s="444">
        <f t="shared" ca="1" si="106"/>
        <v>-47932390.001381159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-47932390.001381159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-199718.2916724215</v>
      </c>
      <c r="L1243" s="444">
        <f t="shared" ca="1" si="106"/>
        <v>-48132108.293053582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-48132108.293053582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-200550.4512210566</v>
      </c>
      <c r="L1244" s="444">
        <f t="shared" ca="1" si="106"/>
        <v>-48332658.744274639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-48332658.744274639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-201386.07810114432</v>
      </c>
      <c r="L1245" s="444">
        <f t="shared" ca="1" si="106"/>
        <v>-48534044.822375782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-48534044.822375782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-202225.18675989908</v>
      </c>
      <c r="L1246" s="444">
        <f t="shared" ca="1" si="106"/>
        <v>-48736270.009135678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-48736270.009135678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-203067.79170473199</v>
      </c>
      <c r="L1247" s="444">
        <f t="shared" ca="1" si="106"/>
        <v>-48939337.800840408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-48939337.800840408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-203913.90750350169</v>
      </c>
      <c r="L1248" s="444">
        <f t="shared" ca="1" si="106"/>
        <v>-49143251.708343908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-49143251.708343908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-204763.54878476629</v>
      </c>
      <c r="L1249" s="444">
        <f t="shared" ca="1" si="106"/>
        <v>-49348015.257128671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-49348015.257128671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-205616.73023803614</v>
      </c>
      <c r="L1250" s="444">
        <f t="shared" ca="1" si="106"/>
        <v>-49553631.987366706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-49553631.987366706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-206473.46661402794</v>
      </c>
      <c r="L1251" s="444">
        <f t="shared" ca="1" si="106"/>
        <v>-49760105.453980736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-49760105.453980736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-207333.77272491972</v>
      </c>
      <c r="L1252" s="444">
        <f t="shared" ca="1" si="106"/>
        <v>-49967439.226705655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-49967439.226705655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-208197.66344460691</v>
      </c>
      <c r="L1253" s="444">
        <f t="shared" ca="1" si="106"/>
        <v>-50175636.890150264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-50175636.890150264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-209065.15370895943</v>
      </c>
      <c r="L1254" s="444">
        <f t="shared" ca="1" si="106"/>
        <v>-50384702.043859221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-50384702.043859221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-209936.2585160801</v>
      </c>
      <c r="L1255" s="444">
        <f t="shared" ca="1" si="106"/>
        <v>-50594638.302375302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-50594638.302375302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-210810.99292656375</v>
      </c>
      <c r="L1256" s="444">
        <f t="shared" ca="1" si="106"/>
        <v>-50805449.295301862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-50805449.295301862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-211689.37206375776</v>
      </c>
      <c r="L1257" s="444">
        <f t="shared" ca="1" si="106"/>
        <v>-51017138.667365618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-51017138.667365618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-212571.41111402342</v>
      </c>
      <c r="L1258" s="444">
        <f t="shared" ca="1" si="106"/>
        <v>-51229710.07847964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-51229710.07847964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-213457.1253269985</v>
      </c>
      <c r="L1259" s="444">
        <f t="shared" ca="1" si="106"/>
        <v>-51443167.203806639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-51443167.203806639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-214346.530015861</v>
      </c>
      <c r="L1260" s="444">
        <f t="shared" ca="1" si="106"/>
        <v>-51657513.733822502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-51657513.733822502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-215239.64055759375</v>
      </c>
      <c r="L1261" s="444">
        <f t="shared" ca="1" si="106"/>
        <v>-51872753.374380097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-51872753.374380097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-216136.47239325041</v>
      </c>
      <c r="L1262" s="444">
        <f t="shared" ca="1" si="106"/>
        <v>-52088889.846773349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-52088889.846773349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-217037.04102822227</v>
      </c>
      <c r="L1263" s="444">
        <f t="shared" ca="1" si="106"/>
        <v>-52305926.887801573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-52305926.887801573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-217941.36203250656</v>
      </c>
      <c r="L1264" s="444">
        <f t="shared" ca="1" si="106"/>
        <v>-52523868.249834076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-52523868.249834076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-218849.45104097531</v>
      </c>
      <c r="L1265" s="444">
        <f t="shared" ca="1" si="106"/>
        <v>-52742717.700875051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-52742717.700875051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-219761.32375364602</v>
      </c>
      <c r="L1266" s="444">
        <f t="shared" ca="1" si="106"/>
        <v>-52962479.024628699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-52962479.024628699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-220676.9959359529</v>
      </c>
      <c r="L1267" s="444">
        <f t="shared" ca="1" si="106"/>
        <v>-53183156.020564653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-53183156.020564653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-221596.48341901935</v>
      </c>
      <c r="L1268" s="444">
        <f t="shared" ca="1" si="106"/>
        <v>-53404752.503983669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-53404752.503983669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-222519.80209993196</v>
      </c>
      <c r="L1269" s="444">
        <f t="shared" ca="1" si="106"/>
        <v>-53627272.306083597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-53627272.306083597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-223446.96794201498</v>
      </c>
      <c r="L1270" s="444">
        <f t="shared" ca="1" si="106"/>
        <v>-53850719.274025612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-53850719.274025612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-224377.99697510671</v>
      </c>
      <c r="L1271" s="444">
        <f t="shared" ca="1" si="106"/>
        <v>-54075097.271000721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-54075097.271000721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-225312.90529583633</v>
      </c>
      <c r="L1272" s="444">
        <f t="shared" ca="1" si="106"/>
        <v>-54300410.176296555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-54300410.176296555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-226251.70906790229</v>
      </c>
      <c r="L1273" s="444">
        <f t="shared" ca="1" si="106"/>
        <v>-54526661.885364458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-54526661.885364458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-227194.42452235191</v>
      </c>
      <c r="L1274" s="444">
        <f t="shared" ca="1" si="106"/>
        <v>-54753856.309886813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-54753856.309886813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-228141.06795786173</v>
      </c>
      <c r="L1275" s="444">
        <f t="shared" ca="1" si="106"/>
        <v>-54981997.377844676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-54981997.377844676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-229091.65574101949</v>
      </c>
      <c r="L1276" s="444">
        <f t="shared" ca="1" si="106"/>
        <v>-55211089.033585697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-55211089.033585697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-230046.20430660708</v>
      </c>
      <c r="L1277" s="444">
        <f t="shared" ca="1" si="106"/>
        <v>-55441135.237892307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-55441135.237892307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-231004.73015788465</v>
      </c>
      <c r="L1278" s="444">
        <f t="shared" ca="1" si="106"/>
        <v>-55672139.968050189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-55672139.968050189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-231967.24986687579</v>
      </c>
      <c r="L1279" s="444">
        <f t="shared" ca="1" si="106"/>
        <v>-55904107.217917062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-55904107.217917062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-232933.78007465447</v>
      </c>
      <c r="L1280" s="444">
        <f t="shared" ca="1" si="106"/>
        <v>-56137040.997991718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-56137040.997991718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-233904.33749163215</v>
      </c>
      <c r="L1281" s="444">
        <f t="shared" ca="1" si="106"/>
        <v>-56370945.33548335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-56370945.33548335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-234878.93889784729</v>
      </c>
      <c r="L1282" s="444">
        <f t="shared" ca="1" si="106"/>
        <v>-56605824.274381198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-56605824.274381198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-235857.60114325501</v>
      </c>
      <c r="L1283" s="444">
        <f t="shared" ref="L1283:L1537" ca="1" si="127">I1283-J1283+K1283</f>
        <v>-56841681.875524454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-56841681.875524454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-236840.34114801855</v>
      </c>
      <c r="L1284" s="444">
        <f t="shared" ca="1" si="127"/>
        <v>-57078522.216672473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-57078522.216672473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-237827.17590280197</v>
      </c>
      <c r="L1285" s="444">
        <f t="shared" ca="1" si="127"/>
        <v>-57316349.392575271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-57316349.392575271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-238818.12246906359</v>
      </c>
      <c r="L1286" s="444">
        <f t="shared" ca="1" si="127"/>
        <v>-57555167.515044332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-57555167.515044332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-239813.19797935139</v>
      </c>
      <c r="L1287" s="444">
        <f t="shared" ca="1" si="127"/>
        <v>-57794980.713023685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-57794980.713023685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-240812.41963759868</v>
      </c>
      <c r="L1288" s="444">
        <f t="shared" ca="1" si="127"/>
        <v>-58035793.132661283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-58035793.132661283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-241815.80471942201</v>
      </c>
      <c r="L1289" s="444">
        <f t="shared" ca="1" si="127"/>
        <v>-58277608.937380701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-58277608.937380701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-242823.37057241958</v>
      </c>
      <c r="L1290" s="444">
        <f t="shared" ca="1" si="127"/>
        <v>-58520432.307953119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-58520432.307953119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-243835.13461647133</v>
      </c>
      <c r="L1291" s="444">
        <f t="shared" ca="1" si="127"/>
        <v>-58764267.442569591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-58764267.442569591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-244851.11434403993</v>
      </c>
      <c r="L1292" s="444">
        <f t="shared" ca="1" si="127"/>
        <v>-59009118.556913629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-59009118.556913629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-245871.32732047344</v>
      </c>
      <c r="L1293" s="444">
        <f t="shared" ca="1" si="127"/>
        <v>-59254989.884234101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-59254989.884234101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-246895.79118430871</v>
      </c>
      <c r="L1294" s="444">
        <f t="shared" ca="1" si="127"/>
        <v>-59501885.675418407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-59501885.675418407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-247924.52364757666</v>
      </c>
      <c r="L1295" s="444">
        <f t="shared" ca="1" si="127"/>
        <v>-59749810.199065983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-59749810.199065983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-248957.54249610825</v>
      </c>
      <c r="L1296" s="444">
        <f t="shared" ca="1" si="127"/>
        <v>-59998767.741562091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-59998767.741562091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-249994.86558984208</v>
      </c>
      <c r="L1297" s="444">
        <f t="shared" ca="1" si="127"/>
        <v>-60248762.607151933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-60248762.607151933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-251036.51086313304</v>
      </c>
      <c r="L1298" s="444">
        <f t="shared" ca="1" si="127"/>
        <v>-60499799.118015066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-60499799.118015066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-252082.49632506276</v>
      </c>
      <c r="L1299" s="444">
        <f t="shared" ca="1" si="127"/>
        <v>-60751881.614340127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-60751881.614340127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-253132.84005975051</v>
      </c>
      <c r="L1300" s="444">
        <f t="shared" ca="1" si="127"/>
        <v>-61005014.454399876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-61005014.454399876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-254187.56022666616</v>
      </c>
      <c r="L1301" s="444">
        <f t="shared" ca="1" si="127"/>
        <v>-61259202.01462654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-61259202.01462654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-255246.67506094387</v>
      </c>
      <c r="L1302" s="444">
        <f t="shared" ca="1" si="127"/>
        <v>-61514448.689687483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-61514448.689687483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-256310.20287369785</v>
      </c>
      <c r="L1303" s="444">
        <f t="shared" ca="1" si="127"/>
        <v>-61770758.892561182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-61770758.892561182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-257378.16205233822</v>
      </c>
      <c r="L1304" s="444">
        <f t="shared" ca="1" si="127"/>
        <v>-62028137.054613523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-62028137.054613523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-258450.57106088966</v>
      </c>
      <c r="L1305" s="444">
        <f t="shared" ca="1" si="127"/>
        <v>-62286587.625674412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-62286587.625674412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-259527.44844031008</v>
      </c>
      <c r="L1306" s="444">
        <f t="shared" ca="1" si="127"/>
        <v>-62546115.074114725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-62546115.074114725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-260608.81280881134</v>
      </c>
      <c r="L1307" s="444">
        <f t="shared" ca="1" si="127"/>
        <v>-62806723.886923537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-62806723.886923537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-261694.68286218139</v>
      </c>
      <c r="L1308" s="444">
        <f t="shared" ca="1" si="127"/>
        <v>-63068418.569785722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-63068418.569785722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-262785.07737410715</v>
      </c>
      <c r="L1309" s="444">
        <f t="shared" ca="1" si="127"/>
        <v>-63331203.64715983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-63331203.64715983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-263880.01519649924</v>
      </c>
      <c r="L1310" s="444">
        <f t="shared" ca="1" si="127"/>
        <v>-63595083.662356332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-63595083.662356332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-264979.51525981806</v>
      </c>
      <c r="L1311" s="444">
        <f t="shared" ca="1" si="127"/>
        <v>-63860063.177616149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-63860063.177616149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-266083.5965734006</v>
      </c>
      <c r="L1312" s="444">
        <f t="shared" ca="1" si="127"/>
        <v>-64126146.774189547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-64126146.774189547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-267192.27822578978</v>
      </c>
      <c r="L1313" s="444">
        <f t="shared" ca="1" si="127"/>
        <v>-64393339.052415334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-64393339.052415334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-268305.5793850639</v>
      </c>
      <c r="L1314" s="444">
        <f t="shared" ca="1" si="127"/>
        <v>-64661644.631800398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-64661644.631800398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-269423.51929916831</v>
      </c>
      <c r="L1315" s="444">
        <f t="shared" ca="1" si="127"/>
        <v>-64931068.15109957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-64931068.15109957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-270546.11729624821</v>
      </c>
      <c r="L1316" s="444">
        <f t="shared" ca="1" si="127"/>
        <v>-65201614.268395819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-65201614.268395819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-271673.39278498263</v>
      </c>
      <c r="L1317" s="444">
        <f t="shared" ca="1" si="127"/>
        <v>-65473287.661180802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-65473287.661180802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-272805.36525492003</v>
      </c>
      <c r="L1318" s="444">
        <f t="shared" ca="1" si="127"/>
        <v>-65746093.026435725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-65746093.026435725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-273942.0542768155</v>
      </c>
      <c r="L1319" s="444">
        <f t="shared" ca="1" si="127"/>
        <v>-66020035.080712542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-66020035.080712542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-275083.4795029689</v>
      </c>
      <c r="L1320" s="444">
        <f t="shared" ca="1" si="127"/>
        <v>-66295118.56021551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-66295118.56021551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-276229.6606675646</v>
      </c>
      <c r="L1321" s="444">
        <f t="shared" ca="1" si="127"/>
        <v>-66571348.220883071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-66571348.220883071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-277380.61758701276</v>
      </c>
      <c r="L1322" s="444">
        <f t="shared" ca="1" si="127"/>
        <v>-66848728.838470086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-66848728.838470086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-278536.37016029202</v>
      </c>
      <c r="L1323" s="444">
        <f t="shared" ca="1" si="127"/>
        <v>-67127265.208630383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-67127265.208630383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-279696.93836929323</v>
      </c>
      <c r="L1324" s="444">
        <f t="shared" ca="1" si="127"/>
        <v>-67406962.146999672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-67406962.146999672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-280862.34227916528</v>
      </c>
      <c r="L1325" s="444">
        <f t="shared" ca="1" si="127"/>
        <v>-67687824.489278838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-67687824.489278838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-282032.60203866183</v>
      </c>
      <c r="L1326" s="444">
        <f t="shared" ca="1" si="127"/>
        <v>-67969857.091317505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-67969857.091317505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-283207.73788048961</v>
      </c>
      <c r="L1327" s="444">
        <f t="shared" ca="1" si="127"/>
        <v>-68253064.829197988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-68253064.829197988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-284387.77012165828</v>
      </c>
      <c r="L1328" s="444">
        <f t="shared" ca="1" si="127"/>
        <v>-68537452.599319652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-68537452.599319652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-285572.71916383191</v>
      </c>
      <c r="L1329" s="444">
        <f t="shared" ca="1" si="127"/>
        <v>-68823025.318483487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-68823025.318483487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-286762.60549368121</v>
      </c>
      <c r="L1330" s="444">
        <f t="shared" ca="1" si="127"/>
        <v>-69109787.923977166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-69109787.923977166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-287957.44968323817</v>
      </c>
      <c r="L1331" s="444">
        <f t="shared" ca="1" si="127"/>
        <v>-69397745.373660401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-69397745.373660401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-289157.27239025169</v>
      </c>
      <c r="L1332" s="444">
        <f t="shared" ca="1" si="127"/>
        <v>-69686902.646050647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-69686902.646050647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-290362.09435854433</v>
      </c>
      <c r="L1333" s="444">
        <f t="shared" ca="1" si="127"/>
        <v>-69977264.740409195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-69977264.740409195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-291571.93641837162</v>
      </c>
      <c r="L1334" s="444">
        <f t="shared" ca="1" si="127"/>
        <v>-70268836.676827565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-70268836.676827565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-292786.81948678149</v>
      </c>
      <c r="L1335" s="444">
        <f t="shared" ca="1" si="127"/>
        <v>-70561623.496314347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-70561623.496314347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-294006.76456797647</v>
      </c>
      <c r="L1336" s="444">
        <f t="shared" ca="1" si="127"/>
        <v>-70855630.260882318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-70855630.260882318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-295231.7927536763</v>
      </c>
      <c r="L1337" s="444">
        <f t="shared" ca="1" si="127"/>
        <v>-71150862.053636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-71150862.053636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-296461.92522348335</v>
      </c>
      <c r="L1338" s="444">
        <f t="shared" ca="1" si="127"/>
        <v>-71447323.978859484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-71447323.978859484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-297697.18324524787</v>
      </c>
      <c r="L1339" s="444">
        <f t="shared" ca="1" si="127"/>
        <v>-71745021.162104726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-71745021.162104726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-298937.58817543637</v>
      </c>
      <c r="L1340" s="444">
        <f t="shared" ca="1" si="127"/>
        <v>-72043958.750280157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-72043958.750280157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-300183.16145950067</v>
      </c>
      <c r="L1341" s="444">
        <f t="shared" ca="1" si="127"/>
        <v>-72344141.911739662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-72344141.911739662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-301433.92463224859</v>
      </c>
      <c r="L1342" s="444">
        <f t="shared" ca="1" si="127"/>
        <v>-72645575.836371914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-72645575.836371914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-302689.89931821631</v>
      </c>
      <c r="L1343" s="444">
        <f t="shared" ca="1" si="127"/>
        <v>-72948265.735690132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-72948265.735690132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-303951.10723204224</v>
      </c>
      <c r="L1344" s="444">
        <f t="shared" ca="1" si="127"/>
        <v>-73252216.842922181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-73252216.842922181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-305217.5701788424</v>
      </c>
      <c r="L1345" s="444">
        <f t="shared" ca="1" si="127"/>
        <v>-73557434.413101017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-73557434.413101017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-306489.31005458755</v>
      </c>
      <c r="L1346" s="444">
        <f t="shared" ca="1" si="127"/>
        <v>-73863923.723155603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-73863923.723155603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-307766.34884648165</v>
      </c>
      <c r="L1347" s="444">
        <f t="shared" ca="1" si="127"/>
        <v>-74171690.072002083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-74171690.072002083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-309048.708633342</v>
      </c>
      <c r="L1348" s="444">
        <f t="shared" ca="1" si="127"/>
        <v>-74480738.780635431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-74480738.780635431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-310336.41158598097</v>
      </c>
      <c r="L1349" s="444">
        <f t="shared" ca="1" si="127"/>
        <v>-74791075.192221418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-74791075.192221418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-311629.47996758926</v>
      </c>
      <c r="L1350" s="444">
        <f t="shared" ca="1" si="127"/>
        <v>-75102704.672189012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-75102704.672189012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-312927.93613412086</v>
      </c>
      <c r="L1351" s="444">
        <f t="shared" ca="1" si="127"/>
        <v>-75415632.608323127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-75415632.608323127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-314231.80253467971</v>
      </c>
      <c r="L1352" s="444">
        <f t="shared" ca="1" si="127"/>
        <v>-75729864.410857812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-75729864.410857812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-315541.10171190754</v>
      </c>
      <c r="L1353" s="444">
        <f t="shared" ca="1" si="127"/>
        <v>-76045405.512569726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-76045405.512569726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-316855.85630237387</v>
      </c>
      <c r="L1354" s="444">
        <f t="shared" ca="1" si="127"/>
        <v>-76362261.368872106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-76362261.368872106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-318176.08903696708</v>
      </c>
      <c r="L1355" s="444">
        <f t="shared" ca="1" si="127"/>
        <v>-76680437.457909077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-76680437.457909077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-319501.82274128782</v>
      </c>
      <c r="L1356" s="444">
        <f t="shared" ca="1" si="127"/>
        <v>-76999939.280650362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-76999939.280650362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-320833.08033604315</v>
      </c>
      <c r="L1357" s="444">
        <f t="shared" ca="1" si="127"/>
        <v>-77320772.360986412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-77320772.360986412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-322169.88483744336</v>
      </c>
      <c r="L1358" s="444">
        <f t="shared" ca="1" si="127"/>
        <v>-77642942.24582386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-77642942.24582386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-323512.25935759943</v>
      </c>
      <c r="L1359" s="444">
        <f t="shared" ca="1" si="127"/>
        <v>-77966454.505181462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-77966454.505181462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-324860.22710492276</v>
      </c>
      <c r="L1360" s="444">
        <f t="shared" ca="1" si="127"/>
        <v>-78291314.732286379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-78291314.732286379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-326213.81138452655</v>
      </c>
      <c r="L1361" s="444">
        <f t="shared" ca="1" si="127"/>
        <v>-78617528.543670908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-78617528.543670908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-327573.03559862881</v>
      </c>
      <c r="L1362" s="444">
        <f t="shared" ca="1" si="127"/>
        <v>-78945101.579269543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-78945101.579269543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-328937.92324695643</v>
      </c>
      <c r="L1363" s="444">
        <f t="shared" ca="1" si="127"/>
        <v>-79274039.502516493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-79274039.502516493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-330308.49792715203</v>
      </c>
      <c r="L1364" s="444">
        <f t="shared" ca="1" si="127"/>
        <v>-79604348.000443652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-79604348.000443652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-331684.78333518188</v>
      </c>
      <c r="L1365" s="444">
        <f t="shared" ca="1" si="127"/>
        <v>-79936032.783778831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-79936032.783778831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-333066.80326574511</v>
      </c>
      <c r="L1366" s="444">
        <f t="shared" ca="1" si="127"/>
        <v>-80269099.587044582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-80269099.587044582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-334454.58161268575</v>
      </c>
      <c r="L1367" s="444">
        <f t="shared" ca="1" si="127"/>
        <v>-80603554.168657273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-80603554.168657273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-335848.14236940531</v>
      </c>
      <c r="L1368" s="444">
        <f t="shared" ca="1" si="127"/>
        <v>-80939402.311026677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-80939402.311026677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-337247.5096292778</v>
      </c>
      <c r="L1369" s="444">
        <f t="shared" ca="1" si="127"/>
        <v>-81276649.820655957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-81276649.820655957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-338652.70758606651</v>
      </c>
      <c r="L1370" s="444">
        <f t="shared" ca="1" si="127"/>
        <v>-81615302.528242022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-81615302.528242022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-340063.76053434174</v>
      </c>
      <c r="L1371" s="444">
        <f t="shared" ca="1" si="127"/>
        <v>-81955366.288776368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-81955366.288776368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-341480.69286990154</v>
      </c>
      <c r="L1372" s="444">
        <f t="shared" ca="1" si="127"/>
        <v>-82296846.98164627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-82296846.98164627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-342903.52909019281</v>
      </c>
      <c r="L1373" s="444">
        <f t="shared" ca="1" si="127"/>
        <v>-82639750.510736465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-82639750.510736465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-344332.29379473528</v>
      </c>
      <c r="L1374" s="444">
        <f t="shared" ca="1" si="127"/>
        <v>-82984082.804531202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-82984082.804531202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-345767.01168554666</v>
      </c>
      <c r="L1375" s="444">
        <f t="shared" ca="1" si="127"/>
        <v>-83329849.816216752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-83329849.816216752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-347207.7075675698</v>
      </c>
      <c r="L1376" s="444">
        <f t="shared" ca="1" si="127"/>
        <v>-83677057.523784325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-83677057.523784325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-348654.40634910134</v>
      </c>
      <c r="L1377" s="444">
        <f t="shared" ca="1" si="127"/>
        <v>-84025711.930133432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-84025711.930133432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-350107.13304222265</v>
      </c>
      <c r="L1378" s="444">
        <f t="shared" ca="1" si="127"/>
        <v>-84375819.063175648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-84375819.063175648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-351565.91276323184</v>
      </c>
      <c r="L1379" s="444">
        <f t="shared" ca="1" si="127"/>
        <v>-84727384.975938886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-84727384.975938886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-353030.77073307871</v>
      </c>
      <c r="L1380" s="444">
        <f t="shared" ca="1" si="127"/>
        <v>-85080415.74667196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-85080415.74667196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-354501.73227779981</v>
      </c>
      <c r="L1381" s="444">
        <f t="shared" ca="1" si="127"/>
        <v>-85434917.478949755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-85434917.478949755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-355978.82282895729</v>
      </c>
      <c r="L1382" s="444">
        <f t="shared" ca="1" si="127"/>
        <v>-85790896.301778719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-85790896.301778719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-357462.06792407797</v>
      </c>
      <c r="L1383" s="444">
        <f t="shared" ca="1" si="127"/>
        <v>-86148358.369702801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-86148358.369702801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-358951.49320709502</v>
      </c>
      <c r="L1384" s="444">
        <f t="shared" ca="1" si="127"/>
        <v>-86507309.862909898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-86507309.862909898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-360447.12442879123</v>
      </c>
      <c r="L1385" s="444">
        <f t="shared" ca="1" si="127"/>
        <v>-86867756.987338692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-86867756.987338692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-361948.98744724452</v>
      </c>
      <c r="L1386" s="444">
        <f t="shared" ca="1" si="127"/>
        <v>-87229705.974785939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-87229705.974785939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-363457.10822827474</v>
      </c>
      <c r="L1387" s="444">
        <f t="shared" ca="1" si="127"/>
        <v>-87593163.08301422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-87593163.08301422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-364971.51284589258</v>
      </c>
      <c r="L1388" s="444">
        <f t="shared" ca="1" si="127"/>
        <v>-87958134.595860109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-87958134.595860109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-366492.22748275043</v>
      </c>
      <c r="L1389" s="444">
        <f t="shared" ca="1" si="127"/>
        <v>-88324626.82334286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-88324626.82334286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-368019.27843059524</v>
      </c>
      <c r="L1390" s="444">
        <f t="shared" ca="1" si="127"/>
        <v>-88692646.101773456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-88692646.101773456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-369552.69209072273</v>
      </c>
      <c r="L1391" s="444">
        <f t="shared" ca="1" si="127"/>
        <v>-89062198.793864176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-89062198.793864176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-371092.49497443408</v>
      </c>
      <c r="L1392" s="444">
        <f t="shared" ca="1" si="127"/>
        <v>-89433291.28883861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-89433291.28883861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-372638.71370349423</v>
      </c>
      <c r="L1393" s="444">
        <f t="shared" ca="1" si="127"/>
        <v>-89805930.002542108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-89805930.002542108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-374191.37501059211</v>
      </c>
      <c r="L1394" s="444">
        <f t="shared" ca="1" si="127"/>
        <v>-90180121.377552703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-90180121.377552703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-375750.5057398029</v>
      </c>
      <c r="L1395" s="444">
        <f t="shared" ca="1" si="127"/>
        <v>-90555871.883292511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-90555871.883292511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-377316.13284705213</v>
      </c>
      <c r="L1396" s="444">
        <f t="shared" ca="1" si="127"/>
        <v>-90933188.016139567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-90933188.016139567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-378888.28340058151</v>
      </c>
      <c r="L1397" s="444">
        <f t="shared" ca="1" si="127"/>
        <v>-91312076.299540147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-91312076.299540147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-380466.98458141729</v>
      </c>
      <c r="L1398" s="444">
        <f t="shared" ca="1" si="127"/>
        <v>-91692543.284121558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-91692543.284121558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-382052.26368383982</v>
      </c>
      <c r="L1399" s="444">
        <f t="shared" ca="1" si="127"/>
        <v>-92074595.547805399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-92074595.547805399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-383644.14811585582</v>
      </c>
      <c r="L1400" s="444">
        <f t="shared" ca="1" si="127"/>
        <v>-92458239.695921257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-92458239.695921257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-385242.66539967188</v>
      </c>
      <c r="L1401" s="444">
        <f t="shared" ca="1" si="127"/>
        <v>-92843482.361320928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-92843482.361320928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-386847.84317217051</v>
      </c>
      <c r="L1402" s="444">
        <f t="shared" ca="1" si="127"/>
        <v>-93230330.204493105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-93230330.204493105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-388459.70918538794</v>
      </c>
      <c r="L1403" s="444">
        <f t="shared" ca="1" si="127"/>
        <v>-93618789.913678497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-93618789.913678497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-390078.29130699375</v>
      </c>
      <c r="L1404" s="444">
        <f t="shared" ca="1" si="127"/>
        <v>-94008868.204985484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-94008868.204985484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-391703.61752077285</v>
      </c>
      <c r="L1405" s="444">
        <f t="shared" ca="1" si="127"/>
        <v>-94400571.822506264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-94400571.822506264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-393335.71592710941</v>
      </c>
      <c r="L1406" s="444">
        <f t="shared" ca="1" si="127"/>
        <v>-94793907.538433373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-94793907.538433373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-394974.61474347237</v>
      </c>
      <c r="L1407" s="444">
        <f t="shared" ca="1" si="127"/>
        <v>-95188882.153176844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-95188882.153176844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-396620.34230490349</v>
      </c>
      <c r="L1408" s="444">
        <f t="shared" ca="1" si="127"/>
        <v>-95585502.495481744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-95585502.495481744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-398272.92706450727</v>
      </c>
      <c r="L1409" s="444">
        <f t="shared" ca="1" si="127"/>
        <v>-95983775.422546253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-95983775.422546253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-399932.3975939427</v>
      </c>
      <c r="L1410" s="444">
        <f t="shared" ca="1" si="127"/>
        <v>-96383707.820140198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-96383707.820140198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-401598.78258391749</v>
      </c>
      <c r="L1411" s="444">
        <f t="shared" ca="1" si="127"/>
        <v>-96785306.60272412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-96785306.60272412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-403272.11084468383</v>
      </c>
      <c r="L1412" s="444">
        <f t="shared" ca="1" si="127"/>
        <v>-97188578.713568807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-97188578.713568807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-404952.4113065367</v>
      </c>
      <c r="L1413" s="444">
        <f t="shared" ca="1" si="127"/>
        <v>-97593531.124875337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-97593531.124875337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-406639.71302031388</v>
      </c>
      <c r="L1414" s="444">
        <f t="shared" ca="1" si="127"/>
        <v>-98000170.837895647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-98000170.837895647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-408334.04515789851</v>
      </c>
      <c r="L1415" s="444">
        <f t="shared" ca="1" si="127"/>
        <v>-98408504.883053541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-98408504.883053541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-410035.43701272306</v>
      </c>
      <c r="L1416" s="444">
        <f t="shared" ca="1" si="127"/>
        <v>-98818540.320066258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-98818540.320066258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-411743.91800027608</v>
      </c>
      <c r="L1417" s="444">
        <f t="shared" ca="1" si="127"/>
        <v>-99230284.238066539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-99230284.238066539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-413459.5176586106</v>
      </c>
      <c r="L1418" s="444">
        <f t="shared" ca="1" si="127"/>
        <v>-99643743.755725145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-99643743.755725145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-415182.26564885478</v>
      </c>
      <c r="L1419" s="444">
        <f t="shared" ca="1" si="127"/>
        <v>-100058926.021374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-100058926.021374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-416912.19175572501</v>
      </c>
      <c r="L1420" s="444">
        <f t="shared" ca="1" si="127"/>
        <v>-100475838.21312973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-100475838.21312973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-418649.32588804053</v>
      </c>
      <c r="L1421" s="444">
        <f t="shared" ca="1" si="127"/>
        <v>-100894487.53901777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-100894487.53901777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-420393.69807924068</v>
      </c>
      <c r="L1422" s="444">
        <f t="shared" ca="1" si="127"/>
        <v>-101314881.23709701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-101314881.23709701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-422145.33848790423</v>
      </c>
      <c r="L1423" s="444">
        <f t="shared" ca="1" si="127"/>
        <v>-101737026.57558492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-101737026.57558492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-423904.2773982705</v>
      </c>
      <c r="L1424" s="444">
        <f t="shared" ca="1" si="127"/>
        <v>-102160930.85298319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-102160930.85298319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-425670.54522076331</v>
      </c>
      <c r="L1425" s="444">
        <f t="shared" ca="1" si="127"/>
        <v>-102586601.39820395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-102586601.39820395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-427444.17249251646</v>
      </c>
      <c r="L1426" s="444">
        <f t="shared" ca="1" si="127"/>
        <v>-103014045.57069647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-103014045.57069647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-429225.18987790198</v>
      </c>
      <c r="L1427" s="444">
        <f t="shared" ca="1" si="127"/>
        <v>-103443270.76057437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-103443270.76057437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-431013.62816905987</v>
      </c>
      <c r="L1428" s="444">
        <f t="shared" ca="1" si="127"/>
        <v>-103874284.38874343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-103874284.38874343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-432809.51828643098</v>
      </c>
      <c r="L1429" s="444">
        <f t="shared" ca="1" si="127"/>
        <v>-104307093.90702987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-104307093.90702987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-434612.89127929113</v>
      </c>
      <c r="L1430" s="444">
        <f t="shared" ca="1" si="127"/>
        <v>-104741706.79830916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-104741706.79830916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-436423.77832628816</v>
      </c>
      <c r="L1431" s="444">
        <f t="shared" ca="1" si="127"/>
        <v>-105178130.57663545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-105178130.57663545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-438242.21073598106</v>
      </c>
      <c r="L1432" s="444">
        <f t="shared" ca="1" si="127"/>
        <v>-105616372.78737143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-105616372.78737143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-440068.21994738095</v>
      </c>
      <c r="L1433" s="444">
        <f t="shared" ca="1" si="127"/>
        <v>-106056441.00731881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-106056441.00731881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-441901.83753049496</v>
      </c>
      <c r="L1434" s="444">
        <f t="shared" ca="1" si="127"/>
        <v>-106498342.8448493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-106498342.8448493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-443743.09518687212</v>
      </c>
      <c r="L1435" s="444">
        <f t="shared" ca="1" si="127"/>
        <v>-106942085.94003618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-106942085.94003618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-445592.02475015074</v>
      </c>
      <c r="L1436" s="444">
        <f t="shared" ca="1" si="127"/>
        <v>-107387677.96478632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-107387677.96478632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-447448.65818660962</v>
      </c>
      <c r="L1437" s="444">
        <f t="shared" ca="1" si="127"/>
        <v>-107835126.62297294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-107835126.62297294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-449313.02759572054</v>
      </c>
      <c r="L1438" s="444">
        <f t="shared" ca="1" si="127"/>
        <v>-108284439.65056865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-108284439.65056865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-451185.16521070269</v>
      </c>
      <c r="L1439" s="444">
        <f t="shared" ca="1" si="127"/>
        <v>-108735624.81577936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-108735624.81577936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-453065.10339908057</v>
      </c>
      <c r="L1440" s="444">
        <f t="shared" ca="1" si="127"/>
        <v>-109188689.91917844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-109188689.91917844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-454952.87466324354</v>
      </c>
      <c r="L1441" s="444">
        <f t="shared" ca="1" si="127"/>
        <v>-109643642.79384169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-109643642.79384169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-456848.51164100703</v>
      </c>
      <c r="L1442" s="444">
        <f t="shared" ca="1" si="127"/>
        <v>-110100491.3054827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-110100491.3054827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-458752.0471061779</v>
      </c>
      <c r="L1443" s="444">
        <f t="shared" ca="1" si="127"/>
        <v>-110559243.35258888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-110559243.35258888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-460663.51396912039</v>
      </c>
      <c r="L1444" s="444">
        <f t="shared" ca="1" si="127"/>
        <v>-111019906.866558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-111019906.866558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-462582.94527732499</v>
      </c>
      <c r="L1445" s="444">
        <f t="shared" ca="1" si="127"/>
        <v>-111482489.81183532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-111482489.81183532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-464510.37421598047</v>
      </c>
      <c r="L1446" s="444">
        <f t="shared" ca="1" si="127"/>
        <v>-111947000.18605129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-111947000.18605129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-466445.83410854707</v>
      </c>
      <c r="L1447" s="444">
        <f t="shared" ca="1" si="127"/>
        <v>-112413446.02015984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-112413446.02015984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-468389.35841733264</v>
      </c>
      <c r="L1448" s="444">
        <f t="shared" ca="1" si="127"/>
        <v>-112881835.37857717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-112881835.37857717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-470340.98074407148</v>
      </c>
      <c r="L1449" s="444">
        <f t="shared" ca="1" si="127"/>
        <v>-113352176.35932125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-113352176.35932125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-472300.73483050516</v>
      </c>
      <c r="L1450" s="444">
        <f t="shared" ca="1" si="127"/>
        <v>-113824477.09415175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-113824477.09415175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-474268.6545589657</v>
      </c>
      <c r="L1451" s="444">
        <f t="shared" ca="1" si="127"/>
        <v>-114298745.74871072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-114298745.74871072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-476244.77395296132</v>
      </c>
      <c r="L1452" s="444">
        <f t="shared" ca="1" si="127"/>
        <v>-114774990.52266368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-114774990.52266368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-478229.12717776536</v>
      </c>
      <c r="L1453" s="444">
        <f t="shared" ca="1" si="127"/>
        <v>-115253219.64984144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-115253219.64984144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-480221.748541006</v>
      </c>
      <c r="L1454" s="444">
        <f t="shared" ca="1" si="127"/>
        <v>-115733441.39838246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-115733441.39838246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-482222.6724932603</v>
      </c>
      <c r="L1455" s="444">
        <f t="shared" ca="1" si="127"/>
        <v>-116215664.07087572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-116215664.07087572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-484231.93362864881</v>
      </c>
      <c r="L1456" s="444">
        <f t="shared" ca="1" si="127"/>
        <v>-116699896.00450437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-116699896.00450437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-486249.56668543478</v>
      </c>
      <c r="L1457" s="444">
        <f t="shared" ca="1" si="127"/>
        <v>-117186145.57118981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-117186145.57118981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-488275.60654662416</v>
      </c>
      <c r="L1458" s="444">
        <f t="shared" ca="1" si="127"/>
        <v>-117674421.17773643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-117674421.17773643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-490310.08824056847</v>
      </c>
      <c r="L1459" s="444">
        <f t="shared" ca="1" si="127"/>
        <v>-118164731.265977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-118164731.265977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-492353.04694157082</v>
      </c>
      <c r="L1460" s="444">
        <f t="shared" ca="1" si="127"/>
        <v>-118657084.31291856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-118657084.31291856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-494404.51797049394</v>
      </c>
      <c r="L1461" s="444">
        <f t="shared" ca="1" si="127"/>
        <v>-119151488.83088905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-119151488.83088905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-496464.53679537104</v>
      </c>
      <c r="L1462" s="444">
        <f t="shared" ca="1" si="127"/>
        <v>-119647953.36768442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-119647953.36768442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-498533.13903201843</v>
      </c>
      <c r="L1463" s="444">
        <f t="shared" ca="1" si="127"/>
        <v>-120146486.50671645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-120146486.50671645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-500610.3604446518</v>
      </c>
      <c r="L1464" s="444">
        <f t="shared" ca="1" si="127"/>
        <v>-120647096.8671611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-120647096.8671611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-502696.23694650462</v>
      </c>
      <c r="L1465" s="444">
        <f t="shared" ca="1" si="127"/>
        <v>-121149793.1041076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-121149793.1041076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-504790.80460044835</v>
      </c>
      <c r="L1466" s="444">
        <f t="shared" ca="1" si="127"/>
        <v>-121654583.90870805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-121654583.90870805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-506894.09961961693</v>
      </c>
      <c r="L1467" s="444">
        <f t="shared" ca="1" si="127"/>
        <v>-122161478.00832766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-122161478.00832766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-509006.1583680319</v>
      </c>
      <c r="L1468" s="444">
        <f t="shared" ca="1" si="127"/>
        <v>-122670484.1666957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-122670484.1666957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-511127.01736123202</v>
      </c>
      <c r="L1469" s="444">
        <f t="shared" ca="1" si="127"/>
        <v>-123181611.18405694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-123181611.18405694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-513256.71326690388</v>
      </c>
      <c r="L1470" s="444">
        <f t="shared" ca="1" si="127"/>
        <v>-123694867.89732385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-123694867.89732385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-515395.28290551598</v>
      </c>
      <c r="L1471" s="444">
        <f t="shared" ca="1" si="127"/>
        <v>-124210263.18022937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-124210263.18022937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-517542.76325095573</v>
      </c>
      <c r="L1472" s="444">
        <f t="shared" ca="1" si="127"/>
        <v>-124727805.94348033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-124727805.94348033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-519699.191431168</v>
      </c>
      <c r="L1473" s="444">
        <f t="shared" ca="1" si="127"/>
        <v>-125247505.13491149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-125247505.13491149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-521864.60472879786</v>
      </c>
      <c r="L1474" s="444">
        <f t="shared" ca="1" si="127"/>
        <v>-125769369.7396403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-125769369.7396403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-524039.04058183456</v>
      </c>
      <c r="L1475" s="444">
        <f t="shared" ca="1" si="127"/>
        <v>-126293408.78022213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-126293408.78022213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-526222.53658425889</v>
      </c>
      <c r="L1476" s="444">
        <f t="shared" ca="1" si="127"/>
        <v>-126819631.31680639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-126819631.31680639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-528415.13048669323</v>
      </c>
      <c r="L1477" s="444">
        <f t="shared" ca="1" si="127"/>
        <v>-127348046.44729309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-127348046.44729309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-530616.86019705457</v>
      </c>
      <c r="L1478" s="444">
        <f t="shared" ca="1" si="127"/>
        <v>-127878663.30749014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-127878663.30749014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-532827.76378120889</v>
      </c>
      <c r="L1479" s="444">
        <f t="shared" ca="1" si="127"/>
        <v>-128411491.07127135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-128411491.07127135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-535047.87946363061</v>
      </c>
      <c r="L1480" s="444">
        <f t="shared" ca="1" si="127"/>
        <v>-128946538.95073497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-128946538.95073497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-537277.2456280624</v>
      </c>
      <c r="L1481" s="444">
        <f t="shared" ca="1" si="127"/>
        <v>-129483816.19636303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-129483816.19636303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-539515.90081817925</v>
      </c>
      <c r="L1482" s="444">
        <f t="shared" ca="1" si="127"/>
        <v>-130023332.09718122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-130023332.09718122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-541763.88373825513</v>
      </c>
      <c r="L1483" s="444">
        <f t="shared" ca="1" si="127"/>
        <v>-130565095.98091947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-130565095.98091947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-544021.23325383104</v>
      </c>
      <c r="L1484" s="444">
        <f t="shared" ca="1" si="127"/>
        <v>-131109117.2141733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-131109117.2141733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-546287.9883923888</v>
      </c>
      <c r="L1485" s="444">
        <f t="shared" ca="1" si="127"/>
        <v>-131655405.20256568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-131655405.20256568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-548564.18834402366</v>
      </c>
      <c r="L1486" s="444">
        <f t="shared" ca="1" si="127"/>
        <v>-132203969.3909097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-132203969.3909097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-550849.87246212387</v>
      </c>
      <c r="L1487" s="444">
        <f t="shared" ca="1" si="127"/>
        <v>-132754819.26337183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-132754819.26337183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-553145.08026404923</v>
      </c>
      <c r="L1488" s="444">
        <f t="shared" ca="1" si="127"/>
        <v>-133307964.34363587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-133307964.34363587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-555449.85143181612</v>
      </c>
      <c r="L1489" s="444">
        <f t="shared" ca="1" si="127"/>
        <v>-133863414.19506769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-133863414.19506769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-557764.22581278207</v>
      </c>
      <c r="L1490" s="444">
        <f t="shared" ca="1" si="127"/>
        <v>-134421178.42088047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-134421178.42088047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-560088.24342033523</v>
      </c>
      <c r="L1491" s="444">
        <f t="shared" ca="1" si="127"/>
        <v>-134981266.6643008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-134981266.6643008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-562421.94443458668</v>
      </c>
      <c r="L1492" s="444">
        <f t="shared" ca="1" si="127"/>
        <v>-135543688.60873538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-135543688.60873538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-564765.36920306413</v>
      </c>
      <c r="L1493" s="444">
        <f t="shared" ca="1" si="127"/>
        <v>-136108453.97793844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-136108453.97793844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-567118.55824141018</v>
      </c>
      <c r="L1494" s="444">
        <f t="shared" ca="1" si="127"/>
        <v>-136675572.53617984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-136675572.53617984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-569481.55223408272</v>
      </c>
      <c r="L1495" s="444">
        <f t="shared" ca="1" si="127"/>
        <v>-137245054.08841392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-137245054.08841392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-571854.392035058</v>
      </c>
      <c r="L1496" s="444">
        <f t="shared" ca="1" si="127"/>
        <v>-137816908.48044899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-137816908.48044899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-574237.11866853747</v>
      </c>
      <c r="L1497" s="444">
        <f t="shared" ca="1" si="127"/>
        <v>-138391145.59911752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-138391145.59911752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-576629.77332965634</v>
      </c>
      <c r="L1498" s="444">
        <f t="shared" ca="1" si="127"/>
        <v>-138967775.37244716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-138967775.37244716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-579032.39738519653</v>
      </c>
      <c r="L1499" s="444">
        <f t="shared" ca="1" si="127"/>
        <v>-139546807.76983237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-139546807.76983237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-581445.03237430158</v>
      </c>
      <c r="L1500" s="444">
        <f t="shared" ca="1" si="127"/>
        <v>-140128252.80220667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-140128252.80220667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-583867.72000919445</v>
      </c>
      <c r="L1501" s="444">
        <f t="shared" ca="1" si="127"/>
        <v>-140712120.52221587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-140712120.52221587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-586300.50217589946</v>
      </c>
      <c r="L1502" s="444">
        <f t="shared" ca="1" si="127"/>
        <v>-141298421.02439177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-141298421.02439177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-588743.42093496572</v>
      </c>
      <c r="L1503" s="444">
        <f t="shared" ca="1" si="127"/>
        <v>-141887164.44532675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-141887164.44532675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-591196.51852219482</v>
      </c>
      <c r="L1504" s="444">
        <f t="shared" ca="1" si="127"/>
        <v>-142478360.96384895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-142478360.96384895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-593659.83734937059</v>
      </c>
      <c r="L1505" s="444">
        <f t="shared" ca="1" si="127"/>
        <v>-143072020.80119833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-143072020.80119833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-596133.4200049931</v>
      </c>
      <c r="L1506" s="444">
        <f t="shared" ca="1" si="127"/>
        <v>-143668154.22120333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-143668154.22120333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-598617.30925501382</v>
      </c>
      <c r="L1507" s="444">
        <f t="shared" ca="1" si="127"/>
        <v>-144266771.53045833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-144266771.53045833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-601111.54804357642</v>
      </c>
      <c r="L1508" s="444">
        <f t="shared" ca="1" si="127"/>
        <v>-144867883.07850191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-144867883.07850191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-603616.1794937579</v>
      </c>
      <c r="L1509" s="444">
        <f t="shared" ca="1" si="127"/>
        <v>-145471499.25799567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-145471499.25799567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-606131.24690831522</v>
      </c>
      <c r="L1510" s="444">
        <f t="shared" ca="1" si="127"/>
        <v>-146077630.50490397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-146077630.50490397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-608656.79377043317</v>
      </c>
      <c r="L1511" s="444">
        <f t="shared" ca="1" si="127"/>
        <v>-146686287.2986744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-146686287.2986744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-611192.86374447669</v>
      </c>
      <c r="L1512" s="444">
        <f t="shared" ca="1" si="127"/>
        <v>-147297480.16241887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-147297480.16241887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-613739.50067674532</v>
      </c>
      <c r="L1513" s="444">
        <f t="shared" ca="1" si="127"/>
        <v>-147911219.66309562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-147911219.66309562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-616296.7485962318</v>
      </c>
      <c r="L1514" s="444">
        <f t="shared" ca="1" si="127"/>
        <v>-148527516.41169184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-148527516.41169184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-618864.6517153827</v>
      </c>
      <c r="L1515" s="444">
        <f t="shared" ca="1" si="127"/>
        <v>-149146381.06340721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-149146381.06340721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-621443.25443086342</v>
      </c>
      <c r="L1516" s="444">
        <f t="shared" ca="1" si="127"/>
        <v>-149767824.31783807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-149767824.31783807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-624032.60132432531</v>
      </c>
      <c r="L1517" s="444">
        <f t="shared" ca="1" si="127"/>
        <v>-150391856.91916239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-150391856.91916239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-626632.73716317664</v>
      </c>
      <c r="L1518" s="444">
        <f t="shared" ca="1" si="127"/>
        <v>-151018489.65632558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-151018489.65632558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-629243.70690135658</v>
      </c>
      <c r="L1519" s="444">
        <f t="shared" ca="1" si="127"/>
        <v>-151647733.36322695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-151647733.36322695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-631865.55568011233</v>
      </c>
      <c r="L1520" s="444">
        <f t="shared" ca="1" si="127"/>
        <v>-152279598.91890708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-152279598.91890708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-634498.32882877951</v>
      </c>
      <c r="L1521" s="444">
        <f t="shared" ca="1" si="127"/>
        <v>-152914097.24773586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-152914097.24773586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-637142.07186556607</v>
      </c>
      <c r="L1522" s="444">
        <f t="shared" ca="1" si="127"/>
        <v>-153551239.31960142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-153551239.31960142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-639796.83049833926</v>
      </c>
      <c r="L1523" s="444">
        <f t="shared" ca="1" si="127"/>
        <v>-154191036.15009975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-154191036.15009975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-642462.65062541561</v>
      </c>
      <c r="L1524" s="444">
        <f t="shared" ca="1" si="127"/>
        <v>-154833498.80072516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-154833498.80072516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-645139.57833635481</v>
      </c>
      <c r="L1525" s="444">
        <f t="shared" ca="1" si="127"/>
        <v>-155478638.37906152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-155478638.37906152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-647827.65991275629</v>
      </c>
      <c r="L1526" s="444">
        <f t="shared" ca="1" si="127"/>
        <v>-156126466.03897429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-156126466.03897429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-650526.94182905951</v>
      </c>
      <c r="L1527" s="444">
        <f t="shared" ca="1" si="127"/>
        <v>-156776992.98080334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-156776992.98080334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-653237.47075334727</v>
      </c>
      <c r="L1528" s="444">
        <f t="shared" ca="1" si="127"/>
        <v>-157430230.45155668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-157430230.45155668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-655959.29354815278</v>
      </c>
      <c r="L1529" s="444">
        <f t="shared" ca="1" si="127"/>
        <v>-158086189.74510485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-158086189.74510485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-658692.45727127022</v>
      </c>
      <c r="L1530" s="444">
        <f t="shared" ca="1" si="127"/>
        <v>-158744882.20237613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-158744882.20237613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-661437.0091765672</v>
      </c>
      <c r="L1531" s="444">
        <f t="shared" ca="1" si="127"/>
        <v>-159406319.21155268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-159406319.21155268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-664192.99671480281</v>
      </c>
      <c r="L1532" s="444">
        <f t="shared" ca="1" si="127"/>
        <v>-160070512.20826748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-160070512.20826748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-666960.46753444779</v>
      </c>
      <c r="L1533" s="444">
        <f t="shared" ca="1" si="127"/>
        <v>-160737472.67580193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-160737472.67580193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-669739.46948250802</v>
      </c>
      <c r="L1534" s="444">
        <f t="shared" ca="1" si="127"/>
        <v>-161407212.14528444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-161407212.14528444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-672530.0506053518</v>
      </c>
      <c r="L1535" s="444">
        <f t="shared" ca="1" si="127"/>
        <v>-162079742.1958898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-162079742.1958898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-675332.2591495408</v>
      </c>
      <c r="L1536" s="444">
        <f t="shared" ca="1" si="127"/>
        <v>-162755074.45503935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-162755074.45503935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-678146.14356266393</v>
      </c>
      <c r="L1537" s="444">
        <f t="shared" ca="1" si="127"/>
        <v>-163433220.59860203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-163433220.59860203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-680971.7524941751</v>
      </c>
      <c r="L1538" s="444">
        <f t="shared" ref="L1538:L1792" ca="1" si="132">I1538-J1538+K1538</f>
        <v>-164114192.35109621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-164114192.35109621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-683809.1347962342</v>
      </c>
      <c r="L1539" s="444">
        <f t="shared" ca="1" si="132"/>
        <v>-164798001.48589244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-164798001.48589244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-686658.33952455188</v>
      </c>
      <c r="L1540" s="444">
        <f t="shared" ca="1" si="132"/>
        <v>-165484659.82541698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-165484659.82541698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-689519.41593923746</v>
      </c>
      <c r="L1541" s="444">
        <f t="shared" ca="1" si="132"/>
        <v>-166174179.24135622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-166174179.24135622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-692392.41350565094</v>
      </c>
      <c r="L1542" s="444">
        <f t="shared" ca="1" si="132"/>
        <v>-166866571.65486187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-166866571.65486187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-695277.38189525774</v>
      </c>
      <c r="L1543" s="444">
        <f t="shared" ca="1" si="132"/>
        <v>-167561849.03675711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-167561849.03675711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-698174.37098648795</v>
      </c>
      <c r="L1544" s="444">
        <f t="shared" ca="1" si="132"/>
        <v>-168260023.4077436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-168260023.4077436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-701083.43086559838</v>
      </c>
      <c r="L1545" s="444">
        <f t="shared" ca="1" si="132"/>
        <v>-168961106.83860919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-168961106.83860919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-704004.61182753823</v>
      </c>
      <c r="L1546" s="444">
        <f t="shared" ca="1" si="132"/>
        <v>-169665111.45043674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-169665111.45043674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-706937.96437681979</v>
      </c>
      <c r="L1547" s="444">
        <f t="shared" ca="1" si="132"/>
        <v>-170372049.41481355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-170372049.41481355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-709883.53922838974</v>
      </c>
      <c r="L1548" s="444">
        <f t="shared" ca="1" si="132"/>
        <v>-171081932.95404193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-171081932.95404193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-712841.38730850804</v>
      </c>
      <c r="L1549" s="444">
        <f t="shared" ca="1" si="132"/>
        <v>-171794774.34135044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-171794774.34135044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-715811.55975562683</v>
      </c>
      <c r="L1550" s="444">
        <f t="shared" ca="1" si="132"/>
        <v>-172510585.90110606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-172510585.90110606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-718794.10792127519</v>
      </c>
      <c r="L1551" s="444">
        <f t="shared" ca="1" si="132"/>
        <v>-173229380.00902733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-173229380.00902733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-721789.08337094716</v>
      </c>
      <c r="L1552" s="444">
        <f t="shared" ca="1" si="132"/>
        <v>-173951169.09239829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-173951169.09239829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-724796.5378849929</v>
      </c>
      <c r="L1553" s="444">
        <f t="shared" ca="1" si="132"/>
        <v>-174675965.63028327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-174675965.63028327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-727816.52345951356</v>
      </c>
      <c r="L1554" s="444">
        <f t="shared" ca="1" si="132"/>
        <v>-175403782.15374279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-175403782.15374279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-730849.09230726166</v>
      </c>
      <c r="L1555" s="444">
        <f t="shared" ca="1" si="132"/>
        <v>-176134631.24605006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-176134631.24605006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-733894.2968585419</v>
      </c>
      <c r="L1556" s="444">
        <f t="shared" ca="1" si="132"/>
        <v>-176868525.54290861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-176868525.54290861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-736952.1897621192</v>
      </c>
      <c r="L1557" s="444">
        <f t="shared" ca="1" si="132"/>
        <v>-177605477.73267072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-177605477.73267072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-740022.82388612803</v>
      </c>
      <c r="L1558" s="444">
        <f t="shared" ca="1" si="132"/>
        <v>-178345500.55655685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-178345500.55655685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-743106.25231898692</v>
      </c>
      <c r="L1559" s="444">
        <f t="shared" ca="1" si="132"/>
        <v>-179088606.80887583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-179088606.80887583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-746202.52837031591</v>
      </c>
      <c r="L1560" s="444">
        <f t="shared" ca="1" si="132"/>
        <v>-179834809.33724615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-179834809.33724615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-749311.70557185891</v>
      </c>
      <c r="L1561" s="444">
        <f t="shared" ca="1" si="132"/>
        <v>-180584121.04281801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-180584121.04281801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-752433.83767840837</v>
      </c>
      <c r="L1562" s="444">
        <f t="shared" ca="1" si="132"/>
        <v>-181336554.88049641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-181336554.88049641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-755568.97866873501</v>
      </c>
      <c r="L1563" s="444">
        <f t="shared" ca="1" si="132"/>
        <v>-182092123.85916516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-182092123.85916516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-758717.18274652155</v>
      </c>
      <c r="L1564" s="444">
        <f t="shared" ca="1" si="132"/>
        <v>-182850841.04191169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-182850841.04191169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-761878.50434129871</v>
      </c>
      <c r="L1565" s="444">
        <f t="shared" ca="1" si="132"/>
        <v>-183612719.546253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-183612719.546253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-765052.99810938747</v>
      </c>
      <c r="L1566" s="444">
        <f t="shared" ca="1" si="132"/>
        <v>-184377772.5443624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-184377772.5443624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-768240.71893484332</v>
      </c>
      <c r="L1567" s="444">
        <f t="shared" ca="1" si="132"/>
        <v>-185146013.26329723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-185146013.26329723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-771441.72193040513</v>
      </c>
      <c r="L1568" s="444">
        <f t="shared" ca="1" si="132"/>
        <v>-185917454.98522764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-185917454.98522764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-774656.06243844854</v>
      </c>
      <c r="L1569" s="444">
        <f t="shared" ca="1" si="132"/>
        <v>-186692111.0476661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-186692111.0476661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-777883.79603194213</v>
      </c>
      <c r="L1570" s="444">
        <f t="shared" ca="1" si="132"/>
        <v>-187469994.84369805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-187469994.84369805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-781124.97851540858</v>
      </c>
      <c r="L1571" s="444">
        <f t="shared" ca="1" si="132"/>
        <v>-188251119.82221347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-188251119.82221347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-784379.66592588951</v>
      </c>
      <c r="L1572" s="444">
        <f t="shared" ca="1" si="132"/>
        <v>-189035499.48813936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-189035499.48813936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-787647.91453391395</v>
      </c>
      <c r="L1573" s="444">
        <f t="shared" ca="1" si="132"/>
        <v>-189823147.40267327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-189823147.40267327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-790929.780844472</v>
      </c>
      <c r="L1574" s="444">
        <f t="shared" ca="1" si="132"/>
        <v>-190614077.18351775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-190614077.18351775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-794225.32159799058</v>
      </c>
      <c r="L1575" s="444">
        <f t="shared" ca="1" si="132"/>
        <v>-191408302.50511575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-191408302.50511575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-797534.59377131565</v>
      </c>
      <c r="L1576" s="444">
        <f t="shared" ca="1" si="132"/>
        <v>-192205837.09888706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-192205837.09888706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-800857.65457869601</v>
      </c>
      <c r="L1577" s="444">
        <f t="shared" ca="1" si="132"/>
        <v>-193006694.75346574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-193006694.75346574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-804194.5614727739</v>
      </c>
      <c r="L1578" s="444">
        <f t="shared" ca="1" si="132"/>
        <v>-193810889.31493852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-193810889.31493852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-807545.3721455771</v>
      </c>
      <c r="L1579" s="444">
        <f t="shared" ca="1" si="132"/>
        <v>-194618434.68708408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-194618434.68708408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-810910.14452951704</v>
      </c>
      <c r="L1580" s="444">
        <f t="shared" ca="1" si="132"/>
        <v>-195429344.8316136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-195429344.8316136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-814288.93679839</v>
      </c>
      <c r="L1581" s="444">
        <f t="shared" ca="1" si="132"/>
        <v>-196243633.76841199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-196243633.76841199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-817681.80736838328</v>
      </c>
      <c r="L1582" s="444">
        <f t="shared" ca="1" si="132"/>
        <v>-197061315.57578039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-197061315.57578039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-821088.81489908497</v>
      </c>
      <c r="L1583" s="444">
        <f t="shared" ca="1" si="132"/>
        <v>-197882404.39067948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-197882404.39067948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-824510.01829449786</v>
      </c>
      <c r="L1584" s="444">
        <f t="shared" ca="1" si="132"/>
        <v>-198706914.40897396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-198706914.40897396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-827945.47670405812</v>
      </c>
      <c r="L1585" s="444">
        <f t="shared" ca="1" si="132"/>
        <v>-199534859.88567802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-199534859.88567802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-831395.24952365842</v>
      </c>
      <c r="L1586" s="444">
        <f t="shared" ca="1" si="132"/>
        <v>-200366255.13520169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-200366255.13520169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-834859.39639667375</v>
      </c>
      <c r="L1587" s="444">
        <f t="shared" ca="1" si="132"/>
        <v>-201201114.53159836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-201201114.53159836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-838337.97721499321</v>
      </c>
      <c r="L1588" s="444">
        <f t="shared" ca="1" si="132"/>
        <v>-202039452.50881335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-202039452.50881335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-841831.05212005565</v>
      </c>
      <c r="L1589" s="444">
        <f t="shared" ca="1" si="132"/>
        <v>-202881283.56093341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-202881283.56093341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-845338.68150388915</v>
      </c>
      <c r="L1590" s="444">
        <f t="shared" ca="1" si="132"/>
        <v>-203726622.2424373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-203726622.2424373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-848860.92601015547</v>
      </c>
      <c r="L1591" s="444">
        <f t="shared" ca="1" si="132"/>
        <v>-204575483.16844746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-204575483.16844746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-852397.84653519781</v>
      </c>
      <c r="L1592" s="444">
        <f t="shared" ca="1" si="132"/>
        <v>-205427881.01498267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-205427881.01498267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-855949.50422909448</v>
      </c>
      <c r="L1593" s="444">
        <f t="shared" ca="1" si="132"/>
        <v>-206283830.51921177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-206283830.51921177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-859515.96049671574</v>
      </c>
      <c r="L1594" s="444">
        <f t="shared" ca="1" si="132"/>
        <v>-207143346.47970849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-207143346.47970849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-863097.27699878532</v>
      </c>
      <c r="L1595" s="444">
        <f t="shared" ca="1" si="132"/>
        <v>-208006443.75670728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-208006443.75670728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-866693.51565294701</v>
      </c>
      <c r="L1596" s="444">
        <f t="shared" ca="1" si="132"/>
        <v>-208873137.27236024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-208873137.27236024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-870304.7386348343</v>
      </c>
      <c r="L1597" s="444">
        <f t="shared" ca="1" si="132"/>
        <v>-209743442.01099506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-209743442.01099506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-873931.00837914622</v>
      </c>
      <c r="L1598" s="444">
        <f t="shared" ca="1" si="132"/>
        <v>-210617373.01937419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-210617373.01937419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-877572.38758072583</v>
      </c>
      <c r="L1599" s="444">
        <f t="shared" ca="1" si="132"/>
        <v>-211494945.40695491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-211494945.40695491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-881228.93919564551</v>
      </c>
      <c r="L1600" s="444">
        <f t="shared" ca="1" si="132"/>
        <v>-212376174.34615055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-212376174.34615055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-884900.72644229385</v>
      </c>
      <c r="L1601" s="444">
        <f t="shared" ca="1" si="132"/>
        <v>-213261075.07259285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-213261075.07259285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-888587.81280247017</v>
      </c>
      <c r="L1602" s="444">
        <f t="shared" ca="1" si="132"/>
        <v>-214149662.88539532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-214149662.88539532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-892290.26202248049</v>
      </c>
      <c r="L1603" s="444">
        <f t="shared" ca="1" si="132"/>
        <v>-215041953.14741781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-215041953.14741781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-896008.13811424084</v>
      </c>
      <c r="L1604" s="444">
        <f t="shared" ca="1" si="132"/>
        <v>-215937961.28553206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-215937961.28553206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-899741.50535638339</v>
      </c>
      <c r="L1605" s="444">
        <f t="shared" ca="1" si="132"/>
        <v>-216837702.79088843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-216837702.79088843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-903490.42829536845</v>
      </c>
      <c r="L1606" s="444">
        <f t="shared" ca="1" si="132"/>
        <v>-217741193.2191838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-217741193.2191838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-907254.97174659919</v>
      </c>
      <c r="L1607" s="444">
        <f t="shared" ca="1" si="132"/>
        <v>-218648448.1909304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-218648448.1909304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-911035.20079554326</v>
      </c>
      <c r="L1608" s="444">
        <f t="shared" ca="1" si="132"/>
        <v>-219559483.39172593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-219559483.39172593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-914831.18079885805</v>
      </c>
      <c r="L1609" s="444">
        <f t="shared" ca="1" si="132"/>
        <v>-220474314.57252479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-220474314.57252479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-918642.97738551989</v>
      </c>
      <c r="L1610" s="444">
        <f t="shared" ca="1" si="132"/>
        <v>-221392957.54991031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-221392957.54991031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-922470.65645795956</v>
      </c>
      <c r="L1611" s="444">
        <f t="shared" ca="1" si="132"/>
        <v>-222315428.20636827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-222315428.20636827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-926314.28419320099</v>
      </c>
      <c r="L1612" s="444">
        <f t="shared" ca="1" si="132"/>
        <v>-223241742.49056146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-223241742.49056146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-930173.92704400606</v>
      </c>
      <c r="L1613" s="444">
        <f t="shared" ca="1" si="132"/>
        <v>-224171916.41760546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-224171916.41760546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-934049.6517400227</v>
      </c>
      <c r="L1614" s="444">
        <f t="shared" ca="1" si="132"/>
        <v>-225105966.06934547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-225105966.06934547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-937941.52528893959</v>
      </c>
      <c r="L1615" s="444">
        <f t="shared" ca="1" si="132"/>
        <v>-226043907.59463441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-226043907.59463441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-941849.61497764336</v>
      </c>
      <c r="L1616" s="444">
        <f t="shared" ca="1" si="132"/>
        <v>-226985757.20961207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-226985757.20961207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-945773.98837338365</v>
      </c>
      <c r="L1617" s="444">
        <f t="shared" ca="1" si="132"/>
        <v>-227931531.19798544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-227931531.19798544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-949714.71332493937</v>
      </c>
      <c r="L1618" s="444">
        <f t="shared" ca="1" si="132"/>
        <v>-228881245.91131037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-228881245.91131037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-953671.85796379321</v>
      </c>
      <c r="L1619" s="444">
        <f t="shared" ca="1" si="132"/>
        <v>-229834917.76927418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-229834917.76927418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-957645.4907053092</v>
      </c>
      <c r="L1620" s="444">
        <f t="shared" ca="1" si="132"/>
        <v>-230792563.25997949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-230792563.25997949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-961635.68024991453</v>
      </c>
      <c r="L1621" s="444">
        <f t="shared" ca="1" si="132"/>
        <v>-231754198.94022942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-231754198.94022942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-965642.49558428919</v>
      </c>
      <c r="L1622" s="444">
        <f t="shared" ca="1" si="132"/>
        <v>-232719841.4358137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-232719841.4358137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-969666.00598255708</v>
      </c>
      <c r="L1623" s="444">
        <f t="shared" ca="1" si="132"/>
        <v>-233689507.44179624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-233689507.44179624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-973706.2810074843</v>
      </c>
      <c r="L1624" s="444">
        <f t="shared" ca="1" si="132"/>
        <v>-234663213.72280374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-234663213.72280374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-977763.39051168226</v>
      </c>
      <c r="L1625" s="444">
        <f t="shared" ca="1" si="132"/>
        <v>-235640977.11331543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-235640977.11331543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-981837.40463881427</v>
      </c>
      <c r="L1626" s="444">
        <f t="shared" ca="1" si="132"/>
        <v>-236622814.51795426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-236622814.51795426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-985928.39382480935</v>
      </c>
      <c r="L1627" s="444">
        <f t="shared" ca="1" si="132"/>
        <v>-237608742.91177908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-237608742.91177908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-990036.42879907938</v>
      </c>
      <c r="L1628" s="444">
        <f t="shared" ca="1" si="132"/>
        <v>-238598779.34057817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-238598779.34057817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-994161.58058574237</v>
      </c>
      <c r="L1629" s="444">
        <f t="shared" ca="1" si="132"/>
        <v>-239592940.92116392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-239592940.92116392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-998303.92050484964</v>
      </c>
      <c r="L1630" s="444">
        <f t="shared" ca="1" si="132"/>
        <v>-240591244.84166875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-240591244.84166875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-1002463.5201736199</v>
      </c>
      <c r="L1631" s="444">
        <f t="shared" ca="1" si="132"/>
        <v>-241593708.36184236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-241593708.36184236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-1006640.4515076766</v>
      </c>
      <c r="L1632" s="444">
        <f t="shared" ca="1" si="132"/>
        <v>-242600348.81335005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-242600348.81335005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-1010834.7867222918</v>
      </c>
      <c r="L1633" s="444">
        <f t="shared" ca="1" si="132"/>
        <v>-243611183.60007235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-243611183.60007235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-1015046.5983336348</v>
      </c>
      <c r="L1634" s="444">
        <f t="shared" ca="1" si="132"/>
        <v>-244626230.19840598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-244626230.19840598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-1019275.959160025</v>
      </c>
      <c r="L1635" s="444">
        <f t="shared" ca="1" si="132"/>
        <v>-245645506.15756601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-245645506.15756601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-1023522.9423231917</v>
      </c>
      <c r="L1636" s="444">
        <f t="shared" ca="1" si="132"/>
        <v>-246669029.09988919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-246669029.09988919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-1027787.6212495383</v>
      </c>
      <c r="L1637" s="444">
        <f t="shared" ca="1" si="132"/>
        <v>-247696816.72113872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-247696816.72113872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-1032070.0696714113</v>
      </c>
      <c r="L1638" s="444">
        <f t="shared" ca="1" si="132"/>
        <v>-248728886.79081014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-248728886.79081014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-1036370.3616283757</v>
      </c>
      <c r="L1639" s="444">
        <f t="shared" ca="1" si="132"/>
        <v>-249765257.15243852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-249765257.15243852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-1040688.5714684938</v>
      </c>
      <c r="L1640" s="444">
        <f t="shared" ca="1" si="132"/>
        <v>-250805945.72390702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-250805945.72390702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-1045024.7738496127</v>
      </c>
      <c r="L1641" s="444">
        <f t="shared" ca="1" si="132"/>
        <v>-251850970.49775663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-251850970.49775663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-1049379.0437406525</v>
      </c>
      <c r="L1642" s="444">
        <f t="shared" ca="1" si="132"/>
        <v>-252900349.54149729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-252900349.54149729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-1053751.4564229052</v>
      </c>
      <c r="L1643" s="444">
        <f t="shared" ca="1" si="132"/>
        <v>-253954100.99792019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-253954100.99792019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-1058142.0874913342</v>
      </c>
      <c r="L1644" s="444">
        <f t="shared" ca="1" si="132"/>
        <v>-255012243.08541152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-255012243.08541152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-1062551.0128558814</v>
      </c>
      <c r="L1645" s="444">
        <f t="shared" ca="1" si="132"/>
        <v>-256074794.09826741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-256074794.09826741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-1066978.3087427809</v>
      </c>
      <c r="L1646" s="444">
        <f t="shared" ca="1" si="132"/>
        <v>-257141772.4070102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-257141772.4070102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-1071424.0516958758</v>
      </c>
      <c r="L1647" s="444">
        <f t="shared" ca="1" si="132"/>
        <v>-258213196.45870608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-258213196.45870608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-1075888.3185779422</v>
      </c>
      <c r="L1648" s="444">
        <f t="shared" ca="1" si="132"/>
        <v>-259289084.77728403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-259289084.77728403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-1080371.1865720167</v>
      </c>
      <c r="L1649" s="444">
        <f t="shared" ca="1" si="132"/>
        <v>-260369455.96385604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-260369455.96385604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-1084872.7331827334</v>
      </c>
      <c r="L1650" s="444">
        <f t="shared" ca="1" si="132"/>
        <v>-261454328.69703877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-261454328.69703877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-1089393.0362376615</v>
      </c>
      <c r="L1651" s="444">
        <f t="shared" ca="1" si="132"/>
        <v>-262543721.73327643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-262543721.73327643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-1093932.1738886517</v>
      </c>
      <c r="L1652" s="444">
        <f t="shared" ca="1" si="132"/>
        <v>-263637653.90716508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-263637653.90716508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-1098490.2246131876</v>
      </c>
      <c r="L1653" s="444">
        <f t="shared" ca="1" si="132"/>
        <v>-264736144.13177827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-264736144.13177827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-1103067.2672157427</v>
      </c>
      <c r="L1654" s="444">
        <f t="shared" ca="1" si="132"/>
        <v>-265839211.398994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-265839211.398994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-1107663.3808291417</v>
      </c>
      <c r="L1655" s="444">
        <f t="shared" ca="1" si="132"/>
        <v>-266946874.77982315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-266946874.77982315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-1112278.6449159298</v>
      </c>
      <c r="L1656" s="444">
        <f t="shared" ca="1" si="132"/>
        <v>-268059153.42473909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-268059153.42473909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-1116913.1392697464</v>
      </c>
      <c r="L1657" s="444">
        <f t="shared" ca="1" si="132"/>
        <v>-269176066.56400883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-269176066.56400883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-1121566.9440167034</v>
      </c>
      <c r="L1658" s="444">
        <f t="shared" ca="1" si="132"/>
        <v>-270297633.50802553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-270297633.50802553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-1126240.139616773</v>
      </c>
      <c r="L1659" s="444">
        <f t="shared" ca="1" si="132"/>
        <v>-271423873.64764231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-271423873.64764231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-1130932.8068651762</v>
      </c>
      <c r="L1660" s="444">
        <f t="shared" ca="1" si="132"/>
        <v>-272554806.45450747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-272554806.45450747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-1135645.026893781</v>
      </c>
      <c r="L1661" s="444">
        <f t="shared" ca="1" si="132"/>
        <v>-273690451.48140126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-273690451.48140126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-1140376.8811725052</v>
      </c>
      <c r="L1662" s="444">
        <f t="shared" ca="1" si="132"/>
        <v>-274830828.36257374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-274830828.36257374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-1145128.4515107239</v>
      </c>
      <c r="L1663" s="444">
        <f t="shared" ca="1" si="132"/>
        <v>-275975956.81408447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-275975956.81408447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-1149899.8200586853</v>
      </c>
      <c r="L1664" s="444">
        <f t="shared" ca="1" si="132"/>
        <v>-277125856.63414317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-277125856.63414317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-1154691.0693089298</v>
      </c>
      <c r="L1665" s="444">
        <f t="shared" ca="1" si="132"/>
        <v>-278280547.70345211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-278280547.70345211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-1159502.282097717</v>
      </c>
      <c r="L1666" s="444">
        <f t="shared" ca="1" si="132"/>
        <v>-279440049.98554981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-279440049.98554981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-1164333.5416064574</v>
      </c>
      <c r="L1667" s="444">
        <f t="shared" ca="1" si="132"/>
        <v>-280604383.52715629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-280604383.52715629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-1169184.9313631512</v>
      </c>
      <c r="L1668" s="444">
        <f t="shared" ca="1" si="132"/>
        <v>-281773568.45851946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-281773568.45851946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-1174056.5352438311</v>
      </c>
      <c r="L1669" s="444">
        <f t="shared" ca="1" si="132"/>
        <v>-282947624.99376327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-282947624.99376327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-1178948.4374740135</v>
      </c>
      <c r="L1670" s="444">
        <f t="shared" ca="1" si="132"/>
        <v>-284126573.43123728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-284126573.43123728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-1183860.7226301553</v>
      </c>
      <c r="L1671" s="444">
        <f t="shared" ca="1" si="132"/>
        <v>-285310434.15386742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-285310434.15386742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-1188793.4756411142</v>
      </c>
      <c r="L1672" s="444">
        <f t="shared" ca="1" si="132"/>
        <v>-286499227.62950855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-286499227.62950855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-1193746.781789619</v>
      </c>
      <c r="L1673" s="444">
        <f t="shared" ca="1" si="132"/>
        <v>-287692974.41129816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-287692974.41129816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-1198720.7267137424</v>
      </c>
      <c r="L1674" s="444">
        <f t="shared" ca="1" si="132"/>
        <v>-288891695.13801187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-288891695.13801187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-1203715.3964083828</v>
      </c>
      <c r="L1675" s="444">
        <f t="shared" ca="1" si="132"/>
        <v>-290095410.53442025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-290095410.53442025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-1208730.8772267511</v>
      </c>
      <c r="L1676" s="444">
        <f t="shared" ca="1" si="132"/>
        <v>-291304141.41164702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-291304141.41164702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-1213767.2558818625</v>
      </c>
      <c r="L1677" s="444">
        <f t="shared" ca="1" si="132"/>
        <v>-292517908.66752887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-292517908.66752887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-1218824.6194480369</v>
      </c>
      <c r="L1678" s="444">
        <f t="shared" ca="1" si="132"/>
        <v>-293736733.28697693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-293736733.28697693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-1223903.0553624039</v>
      </c>
      <c r="L1679" s="444">
        <f t="shared" ca="1" si="132"/>
        <v>-294960636.34233934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-294960636.34233934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-1229002.6514264138</v>
      </c>
      <c r="L1680" s="444">
        <f t="shared" ca="1" si="132"/>
        <v>-296189638.99376577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-296189638.99376577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-1234123.4958073574</v>
      </c>
      <c r="L1681" s="444">
        <f t="shared" ca="1" si="132"/>
        <v>-297423762.48957312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-297423762.48957312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-1239265.677039888</v>
      </c>
      <c r="L1682" s="444">
        <f t="shared" ca="1" si="132"/>
        <v>-298663028.16661298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-298663028.16661298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-1244429.2840275541</v>
      </c>
      <c r="L1683" s="444">
        <f t="shared" ca="1" si="132"/>
        <v>-299907457.45064056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-299907457.45064056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-1249614.4060443356</v>
      </c>
      <c r="L1684" s="444">
        <f t="shared" ca="1" si="132"/>
        <v>-301157071.85668492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-301157071.85668492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-1254821.1327361872</v>
      </c>
      <c r="L1685" s="444">
        <f t="shared" ca="1" si="132"/>
        <v>-302411892.98942113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-302411892.98942113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-1260049.5541225881</v>
      </c>
      <c r="L1686" s="444">
        <f t="shared" ca="1" si="132"/>
        <v>-303671942.5435437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-303671942.5435437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-1265299.7605980986</v>
      </c>
      <c r="L1687" s="444">
        <f t="shared" ca="1" si="132"/>
        <v>-304937242.30414182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-304937242.30414182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-1270571.8429339242</v>
      </c>
      <c r="L1688" s="444">
        <f t="shared" ca="1" si="132"/>
        <v>-306207814.14707577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-306207814.14707577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-1275865.8922794824</v>
      </c>
      <c r="L1689" s="444">
        <f t="shared" ca="1" si="132"/>
        <v>-307483680.03935528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-307483680.03935528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-1281182.0001639803</v>
      </c>
      <c r="L1690" s="444">
        <f t="shared" ca="1" si="132"/>
        <v>-308764862.03951925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-308764862.03951925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-1286520.258497997</v>
      </c>
      <c r="L1691" s="444">
        <f t="shared" ca="1" si="132"/>
        <v>-310051382.29801726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-310051382.29801726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-1291880.759575072</v>
      </c>
      <c r="L1692" s="444">
        <f t="shared" ca="1" si="132"/>
        <v>-311343263.05759233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-311343263.05759233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-1297263.5960733013</v>
      </c>
      <c r="L1693" s="444">
        <f t="shared" ca="1" si="132"/>
        <v>-312640526.65366566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-312640526.65366566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-1302668.8610569402</v>
      </c>
      <c r="L1694" s="444">
        <f t="shared" ca="1" si="132"/>
        <v>-313943195.51472259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-313943195.51472259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-1308096.6479780108</v>
      </c>
      <c r="L1695" s="444">
        <f t="shared" ca="1" si="132"/>
        <v>-315251292.16270059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-315251292.16270059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-1313547.0506779191</v>
      </c>
      <c r="L1696" s="444">
        <f t="shared" ca="1" si="132"/>
        <v>-316564839.21337849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-316564839.21337849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-1319020.1633890769</v>
      </c>
      <c r="L1697" s="444">
        <f t="shared" ca="1" si="132"/>
        <v>-317883859.37676758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-317883859.37676758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-1324516.0807365316</v>
      </c>
      <c r="L1698" s="444">
        <f t="shared" ca="1" si="132"/>
        <v>-319208375.45750409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-319208375.45750409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-1330034.8977396004</v>
      </c>
      <c r="L1699" s="444">
        <f t="shared" ca="1" si="132"/>
        <v>-320538410.35524368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-320538410.35524368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-1335576.7098135154</v>
      </c>
      <c r="L1700" s="444">
        <f t="shared" ca="1" si="132"/>
        <v>-321873987.06505722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-321873987.06505722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-1341141.6127710717</v>
      </c>
      <c r="L1701" s="444">
        <f t="shared" ca="1" si="132"/>
        <v>-323215128.67782831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-323215128.67782831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-1346729.7028242846</v>
      </c>
      <c r="L1702" s="444">
        <f t="shared" ca="1" si="132"/>
        <v>-324561858.38065261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-324561858.38065261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-1352341.0765860525</v>
      </c>
      <c r="L1703" s="444">
        <f t="shared" ca="1" si="132"/>
        <v>-325914199.45723867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-325914199.45723867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-1357975.8310718278</v>
      </c>
      <c r="L1704" s="444">
        <f t="shared" ca="1" si="132"/>
        <v>-327272175.28831053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-327272175.28831053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-1363634.0637012939</v>
      </c>
      <c r="L1705" s="444">
        <f t="shared" ca="1" si="132"/>
        <v>-328635809.3520118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-328635809.3520118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-1369315.8723000491</v>
      </c>
      <c r="L1706" s="444">
        <f t="shared" ca="1" si="132"/>
        <v>-330005125.22431183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-330005125.22431183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-1375021.3551012992</v>
      </c>
      <c r="L1707" s="444">
        <f t="shared" ca="1" si="132"/>
        <v>-331380146.57941312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-331380146.57941312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-1380750.6107475546</v>
      </c>
      <c r="L1708" s="444">
        <f t="shared" ca="1" si="132"/>
        <v>-332760897.19016069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-332760897.19016069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-1386503.7382923362</v>
      </c>
      <c r="L1709" s="444">
        <f t="shared" ca="1" si="132"/>
        <v>-334147400.92845303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-334147400.92845303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-1392280.8372018875</v>
      </c>
      <c r="L1710" s="444">
        <f t="shared" ca="1" si="132"/>
        <v>-335539681.76565492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-335539681.76565492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-1398082.0073568956</v>
      </c>
      <c r="L1711" s="444">
        <f t="shared" ca="1" si="132"/>
        <v>-336937763.7730118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-336937763.7730118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-1403907.3490542159</v>
      </c>
      <c r="L1712" s="444">
        <f t="shared" ca="1" si="132"/>
        <v>-338341671.12206602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-338341671.12206602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-1409756.9630086084</v>
      </c>
      <c r="L1713" s="444">
        <f t="shared" ca="1" si="132"/>
        <v>-339751428.0850746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-339751428.0850746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-1415630.9503544774</v>
      </c>
      <c r="L1714" s="444">
        <f t="shared" ca="1" si="132"/>
        <v>-341167059.03542906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-341167059.03542906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-1421529.412647621</v>
      </c>
      <c r="L1715" s="444">
        <f t="shared" ca="1" si="132"/>
        <v>-342588588.44807667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-342588588.44807667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-1427452.451866986</v>
      </c>
      <c r="L1716" s="444">
        <f t="shared" ca="1" si="132"/>
        <v>-344016040.89994365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-344016040.89994365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-1433400.170416432</v>
      </c>
      <c r="L1717" s="444">
        <f t="shared" ca="1" si="132"/>
        <v>-345449441.07036006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-345449441.07036006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-1439372.6711265002</v>
      </c>
      <c r="L1718" s="444">
        <f t="shared" ca="1" si="132"/>
        <v>-346888813.74148655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-346888813.74148655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-1445370.0572561938</v>
      </c>
      <c r="L1719" s="444">
        <f t="shared" ca="1" si="132"/>
        <v>-348334183.79874277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-348334183.79874277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-1451392.4324947614</v>
      </c>
      <c r="L1720" s="444">
        <f t="shared" ca="1" si="132"/>
        <v>-349785576.23123753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-349785576.23123753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-1457439.9009634897</v>
      </c>
      <c r="L1721" s="444">
        <f t="shared" ca="1" si="132"/>
        <v>-351243016.13220102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-351243016.13220102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-1463512.5672175041</v>
      </c>
      <c r="L1722" s="444">
        <f t="shared" ca="1" si="132"/>
        <v>-352706528.69941854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-352706528.69941854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-1469610.5362475773</v>
      </c>
      <c r="L1723" s="444">
        <f t="shared" ca="1" si="132"/>
        <v>-354176139.2356661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-354176139.2356661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-1475733.9134819421</v>
      </c>
      <c r="L1724" s="444">
        <f t="shared" ca="1" si="132"/>
        <v>-355651873.14914805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-355651873.14914805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-1481882.8047881168</v>
      </c>
      <c r="L1725" s="444">
        <f t="shared" ca="1" si="132"/>
        <v>-357133755.95393616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-357133755.95393616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-1488057.3164747339</v>
      </c>
      <c r="L1726" s="444">
        <f t="shared" ca="1" si="132"/>
        <v>-358621813.2704109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-358621813.2704109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-1494257.5552933787</v>
      </c>
      <c r="L1727" s="444">
        <f t="shared" ca="1" si="132"/>
        <v>-360116070.82570428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-360116070.82570428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-1500483.6284404346</v>
      </c>
      <c r="L1728" s="444">
        <f t="shared" ca="1" si="132"/>
        <v>-361616554.45414472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-361616554.45414472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-1506735.6435589362</v>
      </c>
      <c r="L1729" s="444">
        <f t="shared" ca="1" si="132"/>
        <v>-363123290.09770364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-363123290.09770364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-1513013.7087404318</v>
      </c>
      <c r="L1730" s="444">
        <f t="shared" ca="1" si="132"/>
        <v>-364636303.80644405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-364636303.80644405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-1519317.9325268501</v>
      </c>
      <c r="L1731" s="444">
        <f t="shared" ca="1" si="132"/>
        <v>-366155621.73897088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-366155621.73897088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-1525648.4239123787</v>
      </c>
      <c r="L1732" s="444">
        <f t="shared" ca="1" si="132"/>
        <v>-367681270.16288328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-367681270.16288328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-1532005.2923453469</v>
      </c>
      <c r="L1733" s="444">
        <f t="shared" ca="1" si="132"/>
        <v>-369213275.45522863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-369213275.45522863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-1538388.6477301193</v>
      </c>
      <c r="L1734" s="444">
        <f t="shared" ca="1" si="132"/>
        <v>-370751664.10295874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-370751664.10295874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-1544798.6004289947</v>
      </c>
      <c r="L1735" s="444">
        <f t="shared" ca="1" si="132"/>
        <v>-372296462.70338774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-372296462.70338774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-1551235.2612641156</v>
      </c>
      <c r="L1736" s="444">
        <f t="shared" ca="1" si="132"/>
        <v>-373847697.96465182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-373847697.96465182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-1557698.7415193827</v>
      </c>
      <c r="L1737" s="444">
        <f t="shared" ca="1" si="132"/>
        <v>-375405396.70617121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-375405396.70617121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-1564189.1529423799</v>
      </c>
      <c r="L1738" s="444">
        <f t="shared" ca="1" si="132"/>
        <v>-376969585.85911357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-376969585.85911357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-1570706.6077463066</v>
      </c>
      <c r="L1739" s="444">
        <f t="shared" ca="1" si="132"/>
        <v>-378540292.46685988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-378540292.46685988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-1577251.2186119161</v>
      </c>
      <c r="L1740" s="444">
        <f t="shared" ca="1" si="132"/>
        <v>-380117543.68547177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-380117543.68547177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-1583823.0986894658</v>
      </c>
      <c r="L1741" s="444">
        <f t="shared" ca="1" si="132"/>
        <v>-381701366.78416121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-381701366.78416121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-1590422.3616006717</v>
      </c>
      <c r="L1742" s="444">
        <f t="shared" ca="1" si="132"/>
        <v>-383291789.14576191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-383291789.14576191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-1597049.1214406746</v>
      </c>
      <c r="L1743" s="444">
        <f t="shared" ca="1" si="132"/>
        <v>-384888838.26720256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-384888838.26720256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-1603703.4927800107</v>
      </c>
      <c r="L1744" s="444">
        <f t="shared" ca="1" si="132"/>
        <v>-386492541.75998259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-386492541.75998259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-1610385.590666594</v>
      </c>
      <c r="L1745" s="444">
        <f t="shared" ca="1" si="132"/>
        <v>-388102927.35064918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-388102927.35064918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-1617095.5306277049</v>
      </c>
      <c r="L1746" s="444">
        <f t="shared" ca="1" si="132"/>
        <v>-389720022.88127691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-389720022.88127691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-1623833.428671987</v>
      </c>
      <c r="L1747" s="444">
        <f t="shared" ca="1" si="132"/>
        <v>-391343856.30994892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-391343856.30994892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-1630599.4012914537</v>
      </c>
      <c r="L1748" s="444">
        <f t="shared" ca="1" si="132"/>
        <v>-392974455.71124035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-392974455.71124035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-1637393.5654635015</v>
      </c>
      <c r="L1749" s="444">
        <f t="shared" ca="1" si="132"/>
        <v>-394611849.27670383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-394611849.27670383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-1644216.0386529327</v>
      </c>
      <c r="L1750" s="444">
        <f t="shared" ca="1" si="132"/>
        <v>-396256065.31535679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-396256065.31535679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-1651066.9388139867</v>
      </c>
      <c r="L1751" s="444">
        <f t="shared" ca="1" si="132"/>
        <v>-397907132.25417078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-397907132.25417078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-1657946.3843923782</v>
      </c>
      <c r="L1752" s="444">
        <f t="shared" ca="1" si="132"/>
        <v>-399565078.63856316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-399565078.63856316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-1664854.4943273466</v>
      </c>
      <c r="L1753" s="444">
        <f t="shared" ca="1" si="132"/>
        <v>-401229933.13289052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-401229933.13289052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-1671791.3880537106</v>
      </c>
      <c r="L1754" s="444">
        <f t="shared" ca="1" si="132"/>
        <v>-402901724.52094424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-402901724.52094424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-1678757.1855039343</v>
      </c>
      <c r="L1755" s="444">
        <f t="shared" ca="1" si="132"/>
        <v>-404580481.7064482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-404580481.7064482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-1685752.0071102008</v>
      </c>
      <c r="L1756" s="444">
        <f t="shared" ca="1" si="132"/>
        <v>-406266233.71355838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-406266233.71355838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-1692775.9738064932</v>
      </c>
      <c r="L1757" s="444">
        <f t="shared" ca="1" si="132"/>
        <v>-407959009.68736488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-407959009.68736488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-1699829.207030687</v>
      </c>
      <c r="L1758" s="444">
        <f t="shared" ca="1" si="132"/>
        <v>-409658838.89439559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-409658838.89439559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-1706911.8287266484</v>
      </c>
      <c r="L1759" s="444">
        <f t="shared" ca="1" si="132"/>
        <v>-411365750.72312224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-411365750.72312224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-1714023.9613463427</v>
      </c>
      <c r="L1760" s="444">
        <f t="shared" ca="1" si="132"/>
        <v>-413079774.68446857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-413079774.68446857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-1721165.7278519524</v>
      </c>
      <c r="L1761" s="444">
        <f t="shared" ca="1" si="132"/>
        <v>-414800940.41232049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-414800940.41232049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-1728337.2517180021</v>
      </c>
      <c r="L1762" s="444">
        <f t="shared" ca="1" si="132"/>
        <v>-416529277.66403848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-416529277.66403848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-1735538.6569334937</v>
      </c>
      <c r="L1763" s="444">
        <f t="shared" ca="1" si="132"/>
        <v>-418264816.32097197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-418264816.32097197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-1742770.0680040498</v>
      </c>
      <c r="L1764" s="444">
        <f t="shared" ca="1" si="132"/>
        <v>-420007586.38897604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-420007586.38897604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-1750031.6099540666</v>
      </c>
      <c r="L1765" s="444">
        <f t="shared" ca="1" si="132"/>
        <v>-421757617.9989301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-421757617.9989301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-1757323.4083288754</v>
      </c>
      <c r="L1766" s="444">
        <f t="shared" ca="1" si="132"/>
        <v>-423514941.40725899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-423514941.40725899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-1764645.5891969125</v>
      </c>
      <c r="L1767" s="444">
        <f t="shared" ca="1" si="132"/>
        <v>-425279586.99645591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-425279586.99645591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-1771998.2791518995</v>
      </c>
      <c r="L1768" s="444">
        <f t="shared" ca="1" si="132"/>
        <v>-427051585.27560782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-427051585.27560782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-1779381.6053150326</v>
      </c>
      <c r="L1769" s="444">
        <f t="shared" ca="1" si="132"/>
        <v>-428830966.88092285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-428830966.88092285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-1786795.6953371782</v>
      </c>
      <c r="L1770" s="444">
        <f t="shared" ca="1" si="132"/>
        <v>-430617762.57626003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-430617762.57626003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-1794240.6774010835</v>
      </c>
      <c r="L1771" s="444">
        <f t="shared" ca="1" si="132"/>
        <v>-432412003.2536611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-432412003.2536611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-1801716.6802235879</v>
      </c>
      <c r="L1772" s="444">
        <f t="shared" ca="1" si="132"/>
        <v>-434213719.93388468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-434213719.93388468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-1809223.8330578527</v>
      </c>
      <c r="L1773" s="444">
        <f t="shared" ca="1" si="132"/>
        <v>-436022943.76694256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-436022943.76694256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-1816762.265695594</v>
      </c>
      <c r="L1774" s="444">
        <f t="shared" ca="1" si="132"/>
        <v>-437839706.03263813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-437839706.03263813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-1824332.1084693256</v>
      </c>
      <c r="L1775" s="444">
        <f t="shared" ca="1" si="132"/>
        <v>-439664038.14110744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-439664038.14110744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-1831933.4922546144</v>
      </c>
      <c r="L1776" s="444">
        <f t="shared" ca="1" si="132"/>
        <v>-441495971.63336205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-441495971.63336205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-1839566.5484723416</v>
      </c>
      <c r="L1777" s="444">
        <f t="shared" ca="1" si="132"/>
        <v>-443335538.1818344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-443335538.1818344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-1847231.4090909767</v>
      </c>
      <c r="L1778" s="444">
        <f t="shared" ca="1" si="132"/>
        <v>-445182769.5909254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-445182769.5909254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-1854928.2066288558</v>
      </c>
      <c r="L1779" s="444">
        <f t="shared" ca="1" si="132"/>
        <v>-447037697.79755425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-447037697.79755425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-1862657.0741564757</v>
      </c>
      <c r="L1780" s="444">
        <f t="shared" ca="1" si="132"/>
        <v>-448900354.87171072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-448900354.87171072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-1870418.1452987948</v>
      </c>
      <c r="L1781" s="444">
        <f t="shared" ca="1" si="132"/>
        <v>-450770773.0170095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-450770773.0170095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-1878211.5542375396</v>
      </c>
      <c r="L1782" s="444">
        <f t="shared" ca="1" si="132"/>
        <v>-452648984.57124704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-452648984.57124704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-1886037.4357135294</v>
      </c>
      <c r="L1783" s="444">
        <f t="shared" ca="1" si="132"/>
        <v>-454535022.00696057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-454535022.00696057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-1893895.9250290024</v>
      </c>
      <c r="L1784" s="444">
        <f t="shared" ca="1" si="132"/>
        <v>-456428917.93198955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-456428917.93198955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-1901787.1580499564</v>
      </c>
      <c r="L1785" s="444">
        <f t="shared" ca="1" si="132"/>
        <v>-458330705.09003949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-458330705.09003949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-1909711.2712084979</v>
      </c>
      <c r="L1786" s="444">
        <f t="shared" ca="1" si="132"/>
        <v>-460240416.36124802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-460240416.36124802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-1917668.4015052002</v>
      </c>
      <c r="L1787" s="444">
        <f t="shared" ca="1" si="132"/>
        <v>-462158084.76275319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-462158084.76275319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-1925658.6865114716</v>
      </c>
      <c r="L1788" s="444">
        <f t="shared" ca="1" si="132"/>
        <v>-464083743.44926465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-464083743.44926465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-1933682.264371936</v>
      </c>
      <c r="L1789" s="444">
        <f t="shared" ca="1" si="132"/>
        <v>-466017425.71363658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-466017425.71363658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-1941739.273806819</v>
      </c>
      <c r="L1790" s="444">
        <f t="shared" ca="1" si="132"/>
        <v>-467959164.98744339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-467959164.98744339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-1949829.8541143474</v>
      </c>
      <c r="L1791" s="444">
        <f t="shared" ca="1" si="132"/>
        <v>-469908994.84155774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-469908994.84155774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-1957954.1451731573</v>
      </c>
      <c r="L1792" s="444">
        <f t="shared" ca="1" si="132"/>
        <v>-471866948.98673087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-471866948.98673087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-1966112.2874447119</v>
      </c>
      <c r="L1793" s="444">
        <f t="shared" ref="L1793:L2047" ca="1" si="137">I1793-J1793+K1793</f>
        <v>-473833061.27417558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-473833061.27417558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-1974304.4219757316</v>
      </c>
      <c r="L1794" s="444">
        <f t="shared" ca="1" si="137"/>
        <v>-475807365.69615132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-475807365.69615132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-1982530.6904006305</v>
      </c>
      <c r="L1795" s="444">
        <f t="shared" ca="1" si="137"/>
        <v>-477789896.38655198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-477789896.38655198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-1990791.2349439666</v>
      </c>
      <c r="L1796" s="444">
        <f t="shared" ca="1" si="137"/>
        <v>-479780687.62149596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-479780687.62149596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-1999086.1984228997</v>
      </c>
      <c r="L1797" s="444">
        <f t="shared" ca="1" si="137"/>
        <v>-481779773.81991887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-481779773.81991887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-2007415.7242496621</v>
      </c>
      <c r="L1798" s="444">
        <f t="shared" ca="1" si="137"/>
        <v>-483787189.54416853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-483787189.54416853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-2015779.9564340352</v>
      </c>
      <c r="L1799" s="444">
        <f t="shared" ca="1" si="137"/>
        <v>-485802969.50060254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-485802969.50060254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-2024179.0395858439</v>
      </c>
      <c r="L1800" s="444">
        <f t="shared" ca="1" si="137"/>
        <v>-487827148.54018837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-487827148.54018837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-2032613.1189174515</v>
      </c>
      <c r="L1801" s="444">
        <f t="shared" ca="1" si="137"/>
        <v>-489859761.65910584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-489859761.65910584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-2041082.3402462746</v>
      </c>
      <c r="L1802" s="444">
        <f t="shared" ca="1" si="137"/>
        <v>-491900843.9993521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-491900843.9993521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-2049586.8499973004</v>
      </c>
      <c r="L1803" s="444">
        <f t="shared" ca="1" si="137"/>
        <v>-493950430.84934938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-493950430.84934938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-2058126.7952056227</v>
      </c>
      <c r="L1804" s="444">
        <f t="shared" ca="1" si="137"/>
        <v>-496008557.64455497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-496008557.64455497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-2066702.3235189791</v>
      </c>
      <c r="L1805" s="444">
        <f t="shared" ca="1" si="137"/>
        <v>-498075259.96807396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-498075259.96807396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-2075313.5832003078</v>
      </c>
      <c r="L1806" s="444">
        <f t="shared" ca="1" si="137"/>
        <v>-500150573.5512743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-500150573.5512743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-2083960.7231303093</v>
      </c>
      <c r="L1807" s="444">
        <f t="shared" ca="1" si="137"/>
        <v>-502234534.27440459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-502234534.27440459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-2092643.8928100194</v>
      </c>
      <c r="L1808" s="444">
        <f t="shared" ca="1" si="137"/>
        <v>-504327178.16721463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-504327178.16721463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-2101363.2423633942</v>
      </c>
      <c r="L1809" s="444">
        <f t="shared" ca="1" si="137"/>
        <v>-506428541.40957803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-506428541.40957803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-2110118.9225399084</v>
      </c>
      <c r="L1810" s="444">
        <f t="shared" ca="1" si="137"/>
        <v>-508538660.33211792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-508538660.33211792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-2118911.0847171578</v>
      </c>
      <c r="L1811" s="444">
        <f t="shared" ca="1" si="137"/>
        <v>-510657571.41683507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-510657571.41683507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-2127739.8809034796</v>
      </c>
      <c r="L1812" s="444">
        <f t="shared" ca="1" si="137"/>
        <v>-512785311.29773855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-512785311.29773855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-2136605.4637405775</v>
      </c>
      <c r="L1813" s="444">
        <f t="shared" ca="1" si="137"/>
        <v>-514921916.76147914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-514921916.76147914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-2145507.9865061631</v>
      </c>
      <c r="L1814" s="444">
        <f t="shared" ca="1" si="137"/>
        <v>-517067424.7479853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-517067424.7479853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-2154447.6031166054</v>
      </c>
      <c r="L1815" s="444">
        <f t="shared" ca="1" si="137"/>
        <v>-519221872.35110193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-519221872.35110193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-2163424.4681295911</v>
      </c>
      <c r="L1816" s="444">
        <f t="shared" ca="1" si="137"/>
        <v>-521385296.81923151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-521385296.81923151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-2172438.7367467983</v>
      </c>
      <c r="L1817" s="444">
        <f t="shared" ca="1" si="137"/>
        <v>-523557735.5559783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-523557735.5559783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-2181490.564816576</v>
      </c>
      <c r="L1818" s="444">
        <f t="shared" ca="1" si="137"/>
        <v>-525739226.12079489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-525739226.12079489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-2190580.1088366453</v>
      </c>
      <c r="L1819" s="444">
        <f t="shared" ca="1" si="137"/>
        <v>-527929806.22963154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-527929806.22963154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-2199707.5259567979</v>
      </c>
      <c r="L1820" s="444">
        <f t="shared" ca="1" si="137"/>
        <v>-530129513.75558835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-530129513.75558835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-2208872.9739816179</v>
      </c>
      <c r="L1821" s="444">
        <f t="shared" ca="1" si="137"/>
        <v>-532338386.72956997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-532338386.72956997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-2218076.611373208</v>
      </c>
      <c r="L1822" s="444">
        <f t="shared" ca="1" si="137"/>
        <v>-534556463.34094316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-534556463.34094316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-2227318.5972539298</v>
      </c>
      <c r="L1823" s="444">
        <f t="shared" ca="1" si="137"/>
        <v>-536783781.93819708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-536783781.93819708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-2236599.0914091542</v>
      </c>
      <c r="L1824" s="444">
        <f t="shared" ca="1" si="137"/>
        <v>-539020381.02960622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-539020381.02960622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-2245918.2542900257</v>
      </c>
      <c r="L1825" s="444">
        <f t="shared" ca="1" si="137"/>
        <v>-541266299.28389621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-541266299.28389621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-2255276.2470162343</v>
      </c>
      <c r="L1826" s="444">
        <f t="shared" ca="1" si="137"/>
        <v>-543521575.5309124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-543521575.5309124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-2264673.2313788016</v>
      </c>
      <c r="L1827" s="444">
        <f t="shared" ca="1" si="137"/>
        <v>-545786248.76229119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-545786248.76229119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-2274109.3698428799</v>
      </c>
      <c r="L1828" s="444">
        <f t="shared" ca="1" si="137"/>
        <v>-548060358.13213408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-548060358.13213408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-2283584.8255505585</v>
      </c>
      <c r="L1829" s="444">
        <f t="shared" ca="1" si="137"/>
        <v>-550343942.95768464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-550343942.95768464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-2293099.7623236859</v>
      </c>
      <c r="L1830" s="444">
        <f t="shared" ca="1" si="137"/>
        <v>-552637042.72000837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-552637042.72000837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-2302654.3446667017</v>
      </c>
      <c r="L1831" s="444">
        <f t="shared" ca="1" si="137"/>
        <v>-554939697.06467509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-554939697.06467509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-2312248.7377694794</v>
      </c>
      <c r="L1832" s="444">
        <f t="shared" ca="1" si="137"/>
        <v>-557251945.80244458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-557251945.80244458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-2321883.1075101858</v>
      </c>
      <c r="L1833" s="444">
        <f t="shared" ca="1" si="137"/>
        <v>-559573828.90995479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-559573828.90995479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-2331557.6204581447</v>
      </c>
      <c r="L1834" s="444">
        <f t="shared" ca="1" si="137"/>
        <v>-561905386.53041291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-561905386.53041291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-2341272.4438767205</v>
      </c>
      <c r="L1835" s="444">
        <f t="shared" ca="1" si="137"/>
        <v>-564246658.97428966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-564246658.97428966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-2351027.7457262068</v>
      </c>
      <c r="L1836" s="444">
        <f t="shared" ca="1" si="137"/>
        <v>-566597686.72001588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-566597686.72001588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-2360823.694666733</v>
      </c>
      <c r="L1837" s="444">
        <f t="shared" ca="1" si="137"/>
        <v>-568958510.41468263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-568958510.41468263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-2370660.4600611776</v>
      </c>
      <c r="L1838" s="444">
        <f t="shared" ca="1" si="137"/>
        <v>-571329170.87474382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-571329170.87474382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-2380538.2119780993</v>
      </c>
      <c r="L1839" s="444">
        <f t="shared" ca="1" si="137"/>
        <v>-573709709.0867219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-573709709.0867219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-2390457.1211946746</v>
      </c>
      <c r="L1840" s="444">
        <f t="shared" ca="1" si="137"/>
        <v>-576100166.20791662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-576100166.20791662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-2400417.3591996524</v>
      </c>
      <c r="L1841" s="444">
        <f t="shared" ca="1" si="137"/>
        <v>-578500583.56711626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-578500583.56711626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-2410419.0981963179</v>
      </c>
      <c r="L1842" s="444">
        <f t="shared" ca="1" si="137"/>
        <v>-580911002.66531253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-580911002.66531253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-2420462.511105469</v>
      </c>
      <c r="L1843" s="444">
        <f t="shared" ca="1" si="137"/>
        <v>-583331465.17641795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-583331465.17641795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-2430547.7715684082</v>
      </c>
      <c r="L1844" s="444">
        <f t="shared" ca="1" si="137"/>
        <v>-585762012.94798636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-585762012.94798636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-2440675.0539499433</v>
      </c>
      <c r="L1845" s="444">
        <f t="shared" ca="1" si="137"/>
        <v>-588202688.00193632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-588202688.00193632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-2450844.5333414013</v>
      </c>
      <c r="L1846" s="444">
        <f t="shared" ca="1" si="137"/>
        <v>-590653532.53527772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-590653532.53527772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-2461056.3855636572</v>
      </c>
      <c r="L1847" s="444">
        <f t="shared" ca="1" si="137"/>
        <v>-593114588.92084134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-593114588.92084134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-2471310.7871701722</v>
      </c>
      <c r="L1848" s="444">
        <f t="shared" ca="1" si="137"/>
        <v>-595585899.70801151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-595585899.70801151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-2481607.9154500477</v>
      </c>
      <c r="L1849" s="444">
        <f t="shared" ca="1" si="137"/>
        <v>-598067507.6234616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-598067507.6234616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-2491947.94843109</v>
      </c>
      <c r="L1850" s="444">
        <f t="shared" ca="1" si="137"/>
        <v>-600559455.57189274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-600559455.57189274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-2502331.0648828866</v>
      </c>
      <c r="L1851" s="444">
        <f t="shared" ca="1" si="137"/>
        <v>-603061786.63677561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-603061786.63677561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-2512757.4443198983</v>
      </c>
      <c r="L1852" s="444">
        <f t="shared" ca="1" si="137"/>
        <v>-605574544.08109546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-605574544.08109546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-2523227.2670045644</v>
      </c>
      <c r="L1853" s="444">
        <f t="shared" ca="1" si="137"/>
        <v>-608097771.34810007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-608097771.34810007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-2533740.713950417</v>
      </c>
      <c r="L1854" s="444">
        <f t="shared" ca="1" si="137"/>
        <v>-610631512.06205046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-610631512.06205046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-2544297.9669252103</v>
      </c>
      <c r="L1855" s="444">
        <f t="shared" ca="1" si="137"/>
        <v>-613175810.02897573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-613175810.02897573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-2554899.2084540655</v>
      </c>
      <c r="L1856" s="444">
        <f t="shared" ca="1" si="137"/>
        <v>-615730709.23742974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-615730709.23742974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-2565544.621822624</v>
      </c>
      <c r="L1857" s="444">
        <f t="shared" ca="1" si="137"/>
        <v>-618296253.85925233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-618296253.85925233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-2576234.3910802179</v>
      </c>
      <c r="L1858" s="444">
        <f t="shared" ca="1" si="137"/>
        <v>-620872488.25033259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-620872488.25033259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-2586968.7010430526</v>
      </c>
      <c r="L1859" s="444">
        <f t="shared" ca="1" si="137"/>
        <v>-623459456.9513756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-623459456.9513756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-2597747.7372973985</v>
      </c>
      <c r="L1860" s="444">
        <f t="shared" ca="1" si="137"/>
        <v>-626057204.68867302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-626057204.68867302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-2608571.6862028041</v>
      </c>
      <c r="L1861" s="444">
        <f t="shared" ca="1" si="137"/>
        <v>-628665776.37487578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-628665776.37487578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-2619440.734895316</v>
      </c>
      <c r="L1862" s="444">
        <f t="shared" ca="1" si="137"/>
        <v>-631285217.10977113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-631285217.10977113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-2630355.0712907128</v>
      </c>
      <c r="L1863" s="444">
        <f t="shared" ca="1" si="137"/>
        <v>-633915572.18106186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-633915572.18106186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-2641314.8840877577</v>
      </c>
      <c r="L1864" s="444">
        <f t="shared" ca="1" si="137"/>
        <v>-636556887.06514966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-636556887.06514966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-2652320.3627714571</v>
      </c>
      <c r="L1865" s="444">
        <f t="shared" ca="1" si="137"/>
        <v>-639209207.42792118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-639209207.42792118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-2663371.6976163383</v>
      </c>
      <c r="L1866" s="444">
        <f t="shared" ca="1" si="137"/>
        <v>-641872579.12553751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-641872579.12553751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-2674469.0796897397</v>
      </c>
      <c r="L1867" s="444">
        <f t="shared" ca="1" si="137"/>
        <v>-644547048.20522726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-644547048.20522726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-2685612.7008551136</v>
      </c>
      <c r="L1868" s="444">
        <f t="shared" ca="1" si="137"/>
        <v>-647232660.90608239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-647232660.90608239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-2696802.7537753433</v>
      </c>
      <c r="L1869" s="444">
        <f t="shared" ca="1" si="137"/>
        <v>-649929463.65985775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-649929463.65985775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-2708039.4319160739</v>
      </c>
      <c r="L1870" s="444">
        <f t="shared" ca="1" si="137"/>
        <v>-652637503.09177387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-652637503.09177387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-2719322.929549058</v>
      </c>
      <c r="L1871" s="444">
        <f t="shared" ca="1" si="137"/>
        <v>-655356826.02132297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-655356826.02132297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-2730653.4417555123</v>
      </c>
      <c r="L1872" s="444">
        <f t="shared" ca="1" si="137"/>
        <v>-658087479.4630785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-658087479.4630785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-2742031.1644294937</v>
      </c>
      <c r="L1873" s="444">
        <f t="shared" ca="1" si="137"/>
        <v>-660829510.62750804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-660829510.62750804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-2753456.2942812834</v>
      </c>
      <c r="L1874" s="444">
        <f t="shared" ca="1" si="137"/>
        <v>-663582966.92178929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-663582966.92178929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-2764929.0288407886</v>
      </c>
      <c r="L1875" s="444">
        <f t="shared" ca="1" si="137"/>
        <v>-666347895.95063007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-666347895.95063007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-2776449.5664609587</v>
      </c>
      <c r="L1876" s="444">
        <f t="shared" ca="1" si="137"/>
        <v>-669124345.51709104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-669124345.51709104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-2788018.1063212128</v>
      </c>
      <c r="L1877" s="444">
        <f t="shared" ca="1" si="137"/>
        <v>-671912363.62341225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-671912363.62341225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-2799634.8484308845</v>
      </c>
      <c r="L1878" s="444">
        <f t="shared" ca="1" si="137"/>
        <v>-674711998.47184312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-674711998.47184312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-2811299.9936326798</v>
      </c>
      <c r="L1879" s="444">
        <f t="shared" ca="1" si="137"/>
        <v>-677523298.4654758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-677523298.4654758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-2823013.7436061492</v>
      </c>
      <c r="L1880" s="444">
        <f t="shared" ca="1" si="137"/>
        <v>-680346312.20908189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-680346312.20908189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-2834776.3008711743</v>
      </c>
      <c r="L1881" s="444">
        <f t="shared" ca="1" si="137"/>
        <v>-683181088.50995302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-683181088.50995302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-2846587.8687914708</v>
      </c>
      <c r="L1882" s="444">
        <f t="shared" ca="1" si="137"/>
        <v>-686027676.37874448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-686027676.37874448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-2858448.6515781018</v>
      </c>
      <c r="L1883" s="444">
        <f t="shared" ca="1" si="137"/>
        <v>-688886125.03032255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-688886125.03032255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-2870358.8542930107</v>
      </c>
      <c r="L1884" s="444">
        <f t="shared" ca="1" si="137"/>
        <v>-691756483.88461554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-691756483.88461554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-2882318.6828525648</v>
      </c>
      <c r="L1885" s="444">
        <f t="shared" ca="1" si="137"/>
        <v>-694638802.56746805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-694638802.56746805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-2894328.3440311169</v>
      </c>
      <c r="L1886" s="444">
        <f t="shared" ca="1" si="137"/>
        <v>-697533130.91149914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-697533130.91149914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-2906388.0454645799</v>
      </c>
      <c r="L1887" s="444">
        <f t="shared" ca="1" si="137"/>
        <v>-700439518.95696378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-700439518.95696378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-2918497.9956540158</v>
      </c>
      <c r="L1888" s="444">
        <f t="shared" ca="1" si="137"/>
        <v>-703358016.95261776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-703358016.95261776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-2930658.4039692408</v>
      </c>
      <c r="L1889" s="444">
        <f t="shared" ca="1" si="137"/>
        <v>-706288675.35658705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-706288675.35658705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-2942869.4806524459</v>
      </c>
      <c r="L1890" s="444">
        <f t="shared" ca="1" si="137"/>
        <v>-709231544.8372395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-709231544.8372395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-2955131.4368218314</v>
      </c>
      <c r="L1891" s="444">
        <f t="shared" ca="1" si="137"/>
        <v>-712186676.27406132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-712186676.27406132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-2967444.4844752555</v>
      </c>
      <c r="L1892" s="444">
        <f t="shared" ca="1" si="137"/>
        <v>-715154120.75853658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-715154120.75853658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-2979808.8364939024</v>
      </c>
      <c r="L1893" s="444">
        <f t="shared" ca="1" si="137"/>
        <v>-718133929.59503043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-718133929.59503043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-2992224.70664596</v>
      </c>
      <c r="L1894" s="444">
        <f t="shared" ca="1" si="137"/>
        <v>-721126154.30167639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-721126154.30167639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-3004692.3095903182</v>
      </c>
      <c r="L1895" s="444">
        <f t="shared" ca="1" si="137"/>
        <v>-724130846.61126673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-724130846.61126673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-3017211.8608802781</v>
      </c>
      <c r="L1896" s="444">
        <f t="shared" ca="1" si="137"/>
        <v>-727148058.47214699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-727148058.47214699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-3029783.576967279</v>
      </c>
      <c r="L1897" s="444">
        <f t="shared" ca="1" si="137"/>
        <v>-730177842.04911423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-730177842.04911423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-3042407.6752046426</v>
      </c>
      <c r="L1898" s="444">
        <f t="shared" ca="1" si="137"/>
        <v>-733220249.72431886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-733220249.72431886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-3055084.3738513286</v>
      </c>
      <c r="L1899" s="444">
        <f t="shared" ca="1" si="137"/>
        <v>-736275334.09817016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-736275334.09817016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-3067813.8920757091</v>
      </c>
      <c r="L1900" s="444">
        <f t="shared" ca="1" si="137"/>
        <v>-739343147.99024582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-739343147.99024582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-3080596.4499593577</v>
      </c>
      <c r="L1901" s="444">
        <f t="shared" ca="1" si="137"/>
        <v>-742423744.44020522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-742423744.44020522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-3093432.2685008552</v>
      </c>
      <c r="L1902" s="444">
        <f t="shared" ca="1" si="137"/>
        <v>-745517176.70870602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-745517176.70870602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-3106321.5696196086</v>
      </c>
      <c r="L1903" s="444">
        <f t="shared" ca="1" si="137"/>
        <v>-748623498.27832568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-748623498.27832568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-3119264.5761596905</v>
      </c>
      <c r="L1904" s="444">
        <f t="shared" ca="1" si="137"/>
        <v>-751742762.85448539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-751742762.85448539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-3132261.5118936892</v>
      </c>
      <c r="L1905" s="444">
        <f t="shared" ca="1" si="137"/>
        <v>-754875024.36637902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-754875024.36637902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-3145312.6015265794</v>
      </c>
      <c r="L1906" s="444">
        <f t="shared" ca="1" si="137"/>
        <v>-758020336.96790564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-758020336.96790564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-3158418.070699607</v>
      </c>
      <c r="L1907" s="444">
        <f t="shared" ca="1" si="137"/>
        <v>-761178755.03860521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-761178755.03860521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-3171578.1459941883</v>
      </c>
      <c r="L1908" s="444">
        <f t="shared" ca="1" si="137"/>
        <v>-764350333.1845994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-764350333.1845994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-3184793.0549358306</v>
      </c>
      <c r="L1909" s="444">
        <f t="shared" ca="1" si="137"/>
        <v>-767535126.23953521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-767535126.23953521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-3198063.0259980634</v>
      </c>
      <c r="L1910" s="444">
        <f t="shared" ca="1" si="137"/>
        <v>-770733189.26553333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-770733189.26553333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-3211388.288606389</v>
      </c>
      <c r="L1911" s="444">
        <f t="shared" ca="1" si="137"/>
        <v>-773944577.55413973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-773944577.55413973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-3224769.0731422487</v>
      </c>
      <c r="L1912" s="444">
        <f t="shared" ca="1" si="137"/>
        <v>-777169346.62728202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-777169346.62728202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-3238205.6109470082</v>
      </c>
      <c r="L1913" s="444">
        <f t="shared" ca="1" si="137"/>
        <v>-780407552.23822904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-780407552.23822904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-3251698.1343259541</v>
      </c>
      <c r="L1914" s="444">
        <f t="shared" ca="1" si="137"/>
        <v>-783659250.37255502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-783659250.37255502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-3265246.8765523126</v>
      </c>
      <c r="L1915" s="444">
        <f t="shared" ca="1" si="137"/>
        <v>-786924497.24910736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-786924497.24910736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-3278852.0718712807</v>
      </c>
      <c r="L1916" s="444">
        <f t="shared" ca="1" si="137"/>
        <v>-790203349.32097864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-790203349.32097864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-3292513.9555040775</v>
      </c>
      <c r="L1917" s="444">
        <f t="shared" ca="1" si="137"/>
        <v>-793495863.2764827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-793495863.2764827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-3306232.7636520113</v>
      </c>
      <c r="L1918" s="444">
        <f t="shared" ca="1" si="137"/>
        <v>-796802096.04013467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-796802096.04013467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-3320008.7335005612</v>
      </c>
      <c r="L1919" s="444">
        <f t="shared" ca="1" si="137"/>
        <v>-800122104.77363527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-800122104.77363527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-3333842.1032234803</v>
      </c>
      <c r="L1920" s="444">
        <f t="shared" ca="1" si="137"/>
        <v>-803455946.87685871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-803455946.87685871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-3347733.1119869114</v>
      </c>
      <c r="L1921" s="444">
        <f t="shared" ca="1" si="137"/>
        <v>-806803679.98884559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-806803679.98884559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-3361681.9999535233</v>
      </c>
      <c r="L1922" s="444">
        <f t="shared" ca="1" si="137"/>
        <v>-810165361.9887991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-810165361.9887991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-3375689.0082866629</v>
      </c>
      <c r="L1923" s="444">
        <f t="shared" ca="1" si="137"/>
        <v>-813541050.99708581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-813541050.99708581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-3389754.3791545243</v>
      </c>
      <c r="L1924" s="444">
        <f t="shared" ca="1" si="137"/>
        <v>-816930805.37624037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-816930805.37624037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-3403878.3557343348</v>
      </c>
      <c r="L1925" s="444">
        <f t="shared" ca="1" si="137"/>
        <v>-820334683.73197472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-820334683.73197472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-3418061.1822165614</v>
      </c>
      <c r="L1926" s="444">
        <f t="shared" ca="1" si="137"/>
        <v>-823752744.91419125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-823752744.91419125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-3432303.1038091299</v>
      </c>
      <c r="L1927" s="444">
        <f t="shared" ca="1" si="137"/>
        <v>-827185048.01800036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-827185048.01800036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-3446604.366741668</v>
      </c>
      <c r="L1928" s="444">
        <f t="shared" ca="1" si="137"/>
        <v>-830631652.38474202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-830631652.38474202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-3460965.2182697584</v>
      </c>
      <c r="L1929" s="444">
        <f t="shared" ca="1" si="137"/>
        <v>-834092617.60301173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-834092617.60301173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-3475385.9066792154</v>
      </c>
      <c r="L1930" s="444">
        <f t="shared" ca="1" si="137"/>
        <v>-837568003.509691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-837568003.509691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-3489866.6812903797</v>
      </c>
      <c r="L1931" s="444">
        <f t="shared" ca="1" si="137"/>
        <v>-841057870.19098139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-841057870.19098139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-3504407.792462422</v>
      </c>
      <c r="L1932" s="444">
        <f t="shared" ca="1" si="137"/>
        <v>-844562277.98344386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-844562277.98344386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-3519009.4915976827</v>
      </c>
      <c r="L1933" s="444">
        <f t="shared" ca="1" si="137"/>
        <v>-848081287.47504151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-848081287.47504151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-3533672.0311460057</v>
      </c>
      <c r="L1934" s="444">
        <f t="shared" ca="1" si="137"/>
        <v>-851614959.50618756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-851614959.50618756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-3548395.6646091146</v>
      </c>
      <c r="L1935" s="444">
        <f t="shared" ca="1" si="137"/>
        <v>-855163355.17079663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-855163355.17079663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-3563180.6465449859</v>
      </c>
      <c r="L1936" s="444">
        <f t="shared" ca="1" si="137"/>
        <v>-858726535.81734157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-858726535.81734157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-3578027.2325722566</v>
      </c>
      <c r="L1937" s="444">
        <f t="shared" ca="1" si="137"/>
        <v>-862304563.04991376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-862304563.04991376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-3592935.6793746408</v>
      </c>
      <c r="L1938" s="444">
        <f t="shared" ca="1" si="137"/>
        <v>-865897498.72928846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-865897498.72928846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-3607906.2447053692</v>
      </c>
      <c r="L1939" s="444">
        <f t="shared" ca="1" si="137"/>
        <v>-869505404.97399378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-869505404.97399378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-3622939.1873916411</v>
      </c>
      <c r="L1940" s="444">
        <f t="shared" ca="1" si="137"/>
        <v>-873128344.16138542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-873128344.16138542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-3638034.7673391057</v>
      </c>
      <c r="L1941" s="444">
        <f t="shared" ca="1" si="137"/>
        <v>-876766378.92872453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-876766378.92872453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-3653193.245536352</v>
      </c>
      <c r="L1942" s="444">
        <f t="shared" ca="1" si="137"/>
        <v>-880419572.17426085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-880419572.17426085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-3668414.8840594208</v>
      </c>
      <c r="L1943" s="444">
        <f t="shared" ca="1" si="137"/>
        <v>-884087987.05832028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-884087987.05832028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-3683699.9460763345</v>
      </c>
      <c r="L1944" s="444">
        <f t="shared" ca="1" si="137"/>
        <v>-887771687.00439668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-887771687.00439668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-3699048.6958516529</v>
      </c>
      <c r="L1945" s="444">
        <f t="shared" ca="1" si="137"/>
        <v>-891470735.70024836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-891470735.70024836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-3714461.3987510349</v>
      </c>
      <c r="L1946" s="444">
        <f t="shared" ca="1" si="137"/>
        <v>-895185197.09899938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-895185197.09899938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-3729938.3212458305</v>
      </c>
      <c r="L1947" s="444">
        <f t="shared" ca="1" si="137"/>
        <v>-898915135.42024517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-898915135.42024517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-3745479.7309176875</v>
      </c>
      <c r="L1948" s="444">
        <f t="shared" ca="1" si="137"/>
        <v>-902660615.15116286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-902660615.15116286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-3761085.896463179</v>
      </c>
      <c r="L1949" s="444">
        <f t="shared" ca="1" si="137"/>
        <v>-906421701.04762602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-906421701.04762602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-3776757.0876984415</v>
      </c>
      <c r="L1950" s="444">
        <f t="shared" ca="1" si="137"/>
        <v>-910198458.13532448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-910198458.13532448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-3792493.5755638517</v>
      </c>
      <c r="L1951" s="444">
        <f t="shared" ca="1" si="137"/>
        <v>-913990951.71088839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-913990951.71088839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-3808295.6321287015</v>
      </c>
      <c r="L1952" s="444">
        <f t="shared" ca="1" si="137"/>
        <v>-917799247.3430171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-917799247.3430171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-3824163.5305959047</v>
      </c>
      <c r="L1953" s="444">
        <f t="shared" ca="1" si="137"/>
        <v>-921623410.873613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-921623410.873613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-3840097.5453067208</v>
      </c>
      <c r="L1954" s="444">
        <f t="shared" ca="1" si="137"/>
        <v>-925463508.41891968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-925463508.41891968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-3856097.9517454985</v>
      </c>
      <c r="L1955" s="444">
        <f t="shared" ca="1" si="137"/>
        <v>-929319606.37066519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-929319606.37066519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-3872165.0265444382</v>
      </c>
      <c r="L1956" s="444">
        <f t="shared" ca="1" si="137"/>
        <v>-933191771.39720964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-933191771.39720964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-3888299.0474883728</v>
      </c>
      <c r="L1957" s="444">
        <f t="shared" ca="1" si="137"/>
        <v>-937080070.44469798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-937080070.44469798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-3904500.2935195747</v>
      </c>
      <c r="L1958" s="444">
        <f t="shared" ca="1" si="137"/>
        <v>-940984570.73821759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-940984570.73821759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-3920769.0447425731</v>
      </c>
      <c r="L1959" s="444">
        <f t="shared" ca="1" si="137"/>
        <v>-944905339.78296018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-944905339.78296018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-3937105.5824290006</v>
      </c>
      <c r="L1960" s="444">
        <f t="shared" ca="1" si="137"/>
        <v>-948842445.36538923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-948842445.36538923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-3953510.1890224549</v>
      </c>
      <c r="L1961" s="444">
        <f t="shared" ca="1" si="137"/>
        <v>-952795955.55441165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-952795955.55441165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-3969983.1481433818</v>
      </c>
      <c r="L1962" s="444">
        <f t="shared" ca="1" si="137"/>
        <v>-956765938.70255506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-956765938.70255506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-3986524.7445939793</v>
      </c>
      <c r="L1963" s="444">
        <f t="shared" ca="1" si="137"/>
        <v>-960752463.44714904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-960752463.44714904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-4003135.2643631208</v>
      </c>
      <c r="L1964" s="444">
        <f t="shared" ca="1" si="137"/>
        <v>-964755598.71151221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-964755598.71151221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-4019814.9946313007</v>
      </c>
      <c r="L1965" s="444">
        <f t="shared" ca="1" si="137"/>
        <v>-968775413.7061435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-968775413.7061435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-4036564.2237755978</v>
      </c>
      <c r="L1966" s="444">
        <f t="shared" ca="1" si="137"/>
        <v>-972811977.92991912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-972811977.92991912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-4053383.2413746631</v>
      </c>
      <c r="L1967" s="444">
        <f t="shared" ca="1" si="137"/>
        <v>-976865361.17129374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-976865361.17129374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-4070272.3382137232</v>
      </c>
      <c r="L1968" s="444">
        <f t="shared" ca="1" si="137"/>
        <v>-980935633.50950742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-980935633.50950742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-4087231.8062896142</v>
      </c>
      <c r="L1969" s="444">
        <f t="shared" ca="1" si="137"/>
        <v>-985022865.31579709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-985022865.31579709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-4104261.938815821</v>
      </c>
      <c r="L1970" s="444">
        <f t="shared" ca="1" si="137"/>
        <v>-989127127.25461292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-989127127.25461292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-4121363.0302275536</v>
      </c>
      <c r="L1971" s="444">
        <f t="shared" ca="1" si="137"/>
        <v>-993248490.28484046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-993248490.28484046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-4138535.3761868351</v>
      </c>
      <c r="L1972" s="444">
        <f t="shared" ca="1" si="137"/>
        <v>-997387025.66102731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-997387025.66102731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-4155779.2735876134</v>
      </c>
      <c r="L1973" s="444">
        <f t="shared" ca="1" si="137"/>
        <v>-1001542804.9346149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-1001542804.9346149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-4173095.0205608956</v>
      </c>
      <c r="L1974" s="444">
        <f t="shared" ca="1" si="137"/>
        <v>-1005715899.9551758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-1005715899.9551758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-4190482.9164798991</v>
      </c>
      <c r="L1975" s="444">
        <f t="shared" ca="1" si="137"/>
        <v>-1009906382.8716557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-1009906382.8716557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-4207943.261965232</v>
      </c>
      <c r="L1976" s="444">
        <f t="shared" ca="1" si="137"/>
        <v>-1014114326.133621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-1014114326.133621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-4225476.3588900864</v>
      </c>
      <c r="L1977" s="444">
        <f t="shared" ca="1" si="137"/>
        <v>-1018339802.492511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-1018339802.492511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-4243082.510385463</v>
      </c>
      <c r="L1978" s="444">
        <f t="shared" ca="1" si="137"/>
        <v>-1022582885.0028965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-1022582885.0028965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-4260762.020845402</v>
      </c>
      <c r="L1979" s="444">
        <f t="shared" ca="1" si="137"/>
        <v>-1026843647.023742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-1026843647.023742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-4278515.1959322589</v>
      </c>
      <c r="L1980" s="444">
        <f t="shared" ca="1" si="137"/>
        <v>-1031122162.2196742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-1031122162.2196742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-4296342.3425819762</v>
      </c>
      <c r="L1981" s="444">
        <f t="shared" ca="1" si="137"/>
        <v>-1035418504.5622562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-1035418504.5622562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-4314243.7690094011</v>
      </c>
      <c r="L1982" s="444">
        <f t="shared" ca="1" si="137"/>
        <v>-1039732748.3312656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-1039732748.3312656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-4332219.7847136064</v>
      </c>
      <c r="L1983" s="444">
        <f t="shared" ca="1" si="137"/>
        <v>-1044064968.1159792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-1044064968.1159792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-4350270.7004832458</v>
      </c>
      <c r="L1984" s="444">
        <f t="shared" ca="1" si="137"/>
        <v>-1048415238.8164624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-1048415238.8164624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-4368396.8284019269</v>
      </c>
      <c r="L1985" s="444">
        <f t="shared" ca="1" si="137"/>
        <v>-1052783635.6448643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-1052783635.6448643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-4386598.4818536015</v>
      </c>
      <c r="L1986" s="444">
        <f t="shared" ca="1" si="137"/>
        <v>-1057170234.1267179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-1057170234.1267179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-4404875.9755279906</v>
      </c>
      <c r="L1987" s="444">
        <f t="shared" ca="1" si="137"/>
        <v>-1061575110.1022459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-1061575110.1022459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-4423229.6254260242</v>
      </c>
      <c r="L1988" s="444">
        <f t="shared" ca="1" si="137"/>
        <v>-1065998339.727672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-1065998339.727672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-4441659.7488652989</v>
      </c>
      <c r="L1989" s="444">
        <f t="shared" ca="1" si="137"/>
        <v>-1070439999.4765372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-1070439999.4765372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-4460166.6644855719</v>
      </c>
      <c r="L1990" s="444">
        <f t="shared" ca="1" si="137"/>
        <v>-1074900166.1410227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-1074900166.1410227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-4478750.6922542611</v>
      </c>
      <c r="L1991" s="444">
        <f t="shared" ca="1" si="137"/>
        <v>-1079378916.833277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-1079378916.833277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-4497412.1534719877</v>
      </c>
      <c r="L1992" s="444">
        <f t="shared" ca="1" si="137"/>
        <v>-1083876328.9867489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-1083876328.9867489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-4516151.3707781201</v>
      </c>
      <c r="L1993" s="444">
        <f t="shared" ca="1" si="137"/>
        <v>-1088392480.357527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-1088392480.357527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-4534968.6681563621</v>
      </c>
      <c r="L1994" s="444">
        <f t="shared" ca="1" si="137"/>
        <v>-1092927449.0256834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-1092927449.0256834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-4553864.3709403472</v>
      </c>
      <c r="L1995" s="444">
        <f t="shared" ca="1" si="137"/>
        <v>-1097481313.3966238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-1097481313.3966238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-4572838.8058192655</v>
      </c>
      <c r="L1996" s="444">
        <f t="shared" ca="1" si="137"/>
        <v>-1102054152.2024431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-1102054152.2024431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-4591892.3008435126</v>
      </c>
      <c r="L1997" s="444">
        <f t="shared" ca="1" si="137"/>
        <v>-1106646044.5032866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-1106646044.5032866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-4611025.185430361</v>
      </c>
      <c r="L1998" s="444">
        <f t="shared" ca="1" si="137"/>
        <v>-1111257069.6887169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-1111257069.6887169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-4630237.7903696541</v>
      </c>
      <c r="L1999" s="444">
        <f t="shared" ca="1" si="137"/>
        <v>-1115887307.4790866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-1115887307.4790866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-4649530.4478295278</v>
      </c>
      <c r="L2000" s="444">
        <f t="shared" ca="1" si="137"/>
        <v>-1120536837.9269161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-1120536837.9269161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-4668903.4913621508</v>
      </c>
      <c r="L2001" s="444">
        <f t="shared" ca="1" si="137"/>
        <v>-1125205741.4182782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-1125205741.4182782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-4688357.2559094923</v>
      </c>
      <c r="L2002" s="444">
        <f t="shared" ca="1" si="137"/>
        <v>-1129894098.6741877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-1129894098.6741877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-4707892.0778091149</v>
      </c>
      <c r="L2003" s="444">
        <f t="shared" ca="1" si="137"/>
        <v>-1134601990.7519968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-1134601990.7519968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-4727508.2947999863</v>
      </c>
      <c r="L2004" s="444">
        <f t="shared" ca="1" si="137"/>
        <v>-1139329499.0467968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-1139329499.0467968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-4747206.2460283199</v>
      </c>
      <c r="L2005" s="444">
        <f t="shared" ca="1" si="137"/>
        <v>-1144076705.2928252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-1144076705.2928252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-4766986.2720534382</v>
      </c>
      <c r="L2006" s="444">
        <f t="shared" ca="1" si="137"/>
        <v>-1148843691.5648787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-1148843691.5648787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-4786848.7148536611</v>
      </c>
      <c r="L2007" s="444">
        <f t="shared" ca="1" si="137"/>
        <v>-1153630540.2797325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-1153630540.2797325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-4806793.9178322181</v>
      </c>
      <c r="L2008" s="444">
        <f t="shared" ca="1" si="137"/>
        <v>-1158437334.1975646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-1158437334.1975646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-4826822.2258231854</v>
      </c>
      <c r="L2009" s="444">
        <f t="shared" ca="1" si="137"/>
        <v>-1163264156.4233878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-1163264156.4233878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-4846933.9850974493</v>
      </c>
      <c r="L2010" s="444">
        <f t="shared" ca="1" si="137"/>
        <v>-1168111090.4084852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-1168111090.4084852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-4867129.5433686879</v>
      </c>
      <c r="L2011" s="444">
        <f t="shared" ca="1" si="137"/>
        <v>-1172978219.9518538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-1172978219.9518538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-4887409.2497993903</v>
      </c>
      <c r="L2012" s="444">
        <f t="shared" ca="1" si="137"/>
        <v>-1177865629.2016532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-1177865629.2016532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-4907773.4550068881</v>
      </c>
      <c r="L2013" s="444">
        <f t="shared" ca="1" si="137"/>
        <v>-1182773402.6566601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-1182773402.6566601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-4928222.511069417</v>
      </c>
      <c r="L2014" s="444">
        <f t="shared" ca="1" si="137"/>
        <v>-1187701625.1677294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-1187701625.1677294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-4948756.7715322059</v>
      </c>
      <c r="L2015" s="444">
        <f t="shared" ca="1" si="137"/>
        <v>-1192650381.9392617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-1192650381.9392617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-4969376.5914135901</v>
      </c>
      <c r="L2016" s="444">
        <f t="shared" ca="1" si="137"/>
        <v>-1197619758.5306752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-1197619758.5306752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-4990082.3272111462</v>
      </c>
      <c r="L2017" s="444">
        <f t="shared" ca="1" si="137"/>
        <v>-1202609840.8578863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-1202609840.8578863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-5010874.3369078599</v>
      </c>
      <c r="L2018" s="444">
        <f t="shared" ca="1" si="137"/>
        <v>-1207620715.1947942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-1207620715.1947942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-5031752.979978309</v>
      </c>
      <c r="L2019" s="444">
        <f t="shared" ca="1" si="137"/>
        <v>-1212652468.1747725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-1212652468.1747725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-5052718.617394885</v>
      </c>
      <c r="L2020" s="444">
        <f t="shared" ca="1" si="137"/>
        <v>-1217705186.7921674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-1217705186.7921674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-5073771.6116340309</v>
      </c>
      <c r="L2021" s="444">
        <f t="shared" ca="1" si="137"/>
        <v>-1222778958.4038014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-1222778958.4038014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-5094912.3266825061</v>
      </c>
      <c r="L2022" s="444">
        <f t="shared" ca="1" si="137"/>
        <v>-1227873870.730484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-1227873870.730484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-5116141.1280436832</v>
      </c>
      <c r="L2023" s="444">
        <f t="shared" ca="1" si="137"/>
        <v>-1232990011.8585277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-1232990011.8585277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-5137458.3827438653</v>
      </c>
      <c r="L2024" s="444">
        <f t="shared" ca="1" si="137"/>
        <v>-1238127470.2412715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-1238127470.2412715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-5158864.4593386315</v>
      </c>
      <c r="L2025" s="444">
        <f t="shared" ca="1" si="137"/>
        <v>-1243286334.7006102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-1243286334.7006102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-5180359.7279192088</v>
      </c>
      <c r="L2026" s="444">
        <f t="shared" ca="1" si="137"/>
        <v>-1248466694.4285293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-1248466694.4285293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-5201944.5601188717</v>
      </c>
      <c r="L2027" s="444">
        <f t="shared" ca="1" si="137"/>
        <v>-1253668638.9886482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-1253668638.9886482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-5223619.3291193675</v>
      </c>
      <c r="L2028" s="444">
        <f t="shared" ca="1" si="137"/>
        <v>-1258892258.3177676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-1258892258.3177676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-5245384.4096573647</v>
      </c>
      <c r="L2029" s="444">
        <f t="shared" ca="1" si="137"/>
        <v>-1264137642.7274251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-1264137642.7274251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-5267240.1780309379</v>
      </c>
      <c r="L2030" s="444">
        <f t="shared" ca="1" si="137"/>
        <v>-1269404882.9054561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-1269404882.9054561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-5289187.0121060666</v>
      </c>
      <c r="L2031" s="444">
        <f t="shared" ca="1" si="137"/>
        <v>-1274694069.9175622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-1274694069.9175622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-5311225.2913231757</v>
      </c>
      <c r="L2032" s="444">
        <f t="shared" ca="1" si="137"/>
        <v>-1280005295.2088854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-1280005295.2088854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-5333355.3967036894</v>
      </c>
      <c r="L2033" s="444">
        <f t="shared" ca="1" si="137"/>
        <v>-1285338650.6055892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-1285338650.6055892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-5355577.7108566212</v>
      </c>
      <c r="L2034" s="444">
        <f t="shared" ca="1" si="137"/>
        <v>-1290694228.3164458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-1290694228.3164458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-5377892.6179851908</v>
      </c>
      <c r="L2035" s="444">
        <f t="shared" ca="1" si="137"/>
        <v>-1296072120.9344311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-1296072120.9344311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-5400300.5038934629</v>
      </c>
      <c r="L2036" s="444">
        <f t="shared" ca="1" si="137"/>
        <v>-1301472421.4383245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-1301472421.4383245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-5422801.7559930189</v>
      </c>
      <c r="L2037" s="444">
        <f t="shared" ca="1" si="137"/>
        <v>-1306895223.1943176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-1306895223.1943176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-5445396.7633096566</v>
      </c>
      <c r="L2038" s="444">
        <f t="shared" ca="1" si="137"/>
        <v>-1312340619.9576273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-1312340619.9576273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-5468085.9164901134</v>
      </c>
      <c r="L2039" s="444">
        <f t="shared" ca="1" si="137"/>
        <v>-1317808705.8741174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-1317808705.8741174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-5490869.6078088228</v>
      </c>
      <c r="L2040" s="444">
        <f t="shared" ca="1" si="137"/>
        <v>-1323299575.4819262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-1323299575.4819262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-5513748.2311746925</v>
      </c>
      <c r="L2041" s="444">
        <f t="shared" ca="1" si="137"/>
        <v>-1328813323.7131009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-1328813323.7131009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-5536722.1821379205</v>
      </c>
      <c r="L2042" s="444">
        <f t="shared" ca="1" si="137"/>
        <v>-1334350045.8952389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-1334350045.8952389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-5559791.857896829</v>
      </c>
      <c r="L2043" s="444">
        <f t="shared" ca="1" si="137"/>
        <v>-1339909837.7531357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-1339909837.7531357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-5582957.6573047321</v>
      </c>
      <c r="L2044" s="444">
        <f t="shared" ca="1" si="137"/>
        <v>-1345492795.4104404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-1345492795.4104404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-5606219.9808768351</v>
      </c>
      <c r="L2045" s="444">
        <f t="shared" ca="1" si="137"/>
        <v>-1351099015.3913174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-1351099015.3913174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-5629579.2307971558</v>
      </c>
      <c r="L2046" s="444">
        <f t="shared" ca="1" si="137"/>
        <v>-1356728594.6221144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-1356728594.6221144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-5653035.8109254763</v>
      </c>
      <c r="L2047" s="444">
        <f t="shared" ca="1" si="137"/>
        <v>-1362381630.4330399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-1362381630.4330399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-5676590.1268043332</v>
      </c>
      <c r="L2048" s="444">
        <f t="shared" ref="L2048:L2302" ca="1" si="142">I2048-J2048+K2048</f>
        <v>-1368058220.5598443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-1368058220.5598443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-5700242.5856660176</v>
      </c>
      <c r="L2049" s="444">
        <f t="shared" ca="1" si="142"/>
        <v>-1373758463.1455102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-1373758463.1455102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-5723993.5964396261</v>
      </c>
      <c r="L2050" s="444">
        <f t="shared" ca="1" si="142"/>
        <v>-1379482456.7419498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-1379482456.7419498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-5747843.5697581237</v>
      </c>
      <c r="L2051" s="444">
        <f t="shared" ca="1" si="142"/>
        <v>-1385230300.311708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-1385230300.311708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-5771792.9179654494</v>
      </c>
      <c r="L2052" s="444">
        <f t="shared" ca="1" si="142"/>
        <v>-1391002093.2296734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-1391002093.2296734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-5795842.0551236393</v>
      </c>
      <c r="L2053" s="444">
        <f t="shared" ca="1" si="142"/>
        <v>-1396797935.284797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-1396797935.284797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-5819991.397019987</v>
      </c>
      <c r="L2054" s="444">
        <f t="shared" ca="1" si="142"/>
        <v>-1402617926.6818171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-1402617926.6818171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-5844241.3611742379</v>
      </c>
      <c r="L2055" s="444">
        <f t="shared" ca="1" si="142"/>
        <v>-1408462168.0429914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-1408462168.0429914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-5868592.3668457977</v>
      </c>
      <c r="L2056" s="444">
        <f t="shared" ca="1" si="142"/>
        <v>-1414330760.4098372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-1414330760.4098372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-5893044.8350409884</v>
      </c>
      <c r="L2057" s="444">
        <f t="shared" ca="1" si="142"/>
        <v>-1420223805.2448783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-1420223805.2448783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-5917599.1885203263</v>
      </c>
      <c r="L2058" s="444">
        <f t="shared" ca="1" si="142"/>
        <v>-1426141404.4333987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-1426141404.4333987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-5942255.8518058276</v>
      </c>
      <c r="L2059" s="444">
        <f t="shared" ca="1" si="142"/>
        <v>-1432083660.2852046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-1432083660.2852046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-5967015.2511883527</v>
      </c>
      <c r="L2060" s="444">
        <f t="shared" ca="1" si="142"/>
        <v>-1438050675.5363929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-1438050675.5363929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-5991877.8147349702</v>
      </c>
      <c r="L2061" s="444">
        <f t="shared" ca="1" si="142"/>
        <v>-1444042553.3511279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-1444042553.3511279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-6016843.9722963665</v>
      </c>
      <c r="L2062" s="444">
        <f t="shared" ca="1" si="142"/>
        <v>-1450059397.3234243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-1450059397.3234243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-6041914.1555142682</v>
      </c>
      <c r="L2063" s="444">
        <f t="shared" ca="1" si="142"/>
        <v>-1456101311.4789386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-1456101311.4789386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-6067088.7978289109</v>
      </c>
      <c r="L2064" s="444">
        <f t="shared" ca="1" si="142"/>
        <v>-1462168400.2767675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-1462168400.2767675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-6092368.3344865311</v>
      </c>
      <c r="L2065" s="444">
        <f t="shared" ca="1" si="142"/>
        <v>-1468260768.611254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-1468260768.611254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-6117753.2025468918</v>
      </c>
      <c r="L2066" s="444">
        <f t="shared" ca="1" si="142"/>
        <v>-1474378521.8138008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-1474378521.8138008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-6143243.8408908369</v>
      </c>
      <c r="L2067" s="444">
        <f t="shared" ca="1" si="142"/>
        <v>-1480521765.6546917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-1480521765.6546917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-6168840.690227882</v>
      </c>
      <c r="L2068" s="444">
        <f t="shared" ca="1" si="142"/>
        <v>-1486690606.3449197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-1486690606.3449197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-6194544.1931038322</v>
      </c>
      <c r="L2069" s="444">
        <f t="shared" ca="1" si="142"/>
        <v>-1492885150.5380235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-1492885150.5380235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-6220354.7939084312</v>
      </c>
      <c r="L2070" s="444">
        <f t="shared" ca="1" si="142"/>
        <v>-1499105505.3319318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-1499105505.3319318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-6246272.9388830494</v>
      </c>
      <c r="L2071" s="444">
        <f t="shared" ca="1" si="142"/>
        <v>-1505351778.2708149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-1505351778.2708149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-6272299.0761283953</v>
      </c>
      <c r="L2072" s="444">
        <f t="shared" ca="1" si="142"/>
        <v>-1511624077.3469434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-1511624077.3469434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-6298433.6556122638</v>
      </c>
      <c r="L2073" s="444">
        <f t="shared" ca="1" si="142"/>
        <v>-1517922511.0025556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-1517922511.0025556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-6324677.1291773152</v>
      </c>
      <c r="L2074" s="444">
        <f t="shared" ca="1" si="142"/>
        <v>-1524247188.1317329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-1524247188.1317329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-6351029.9505488873</v>
      </c>
      <c r="L2075" s="444">
        <f t="shared" ca="1" si="142"/>
        <v>-1530598218.0822818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-1530598218.0822818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-6377492.5753428405</v>
      </c>
      <c r="L2076" s="444">
        <f t="shared" ca="1" si="142"/>
        <v>-1536975710.6576247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-1536975710.6576247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-6404065.4610734358</v>
      </c>
      <c r="L2077" s="444">
        <f t="shared" ca="1" si="142"/>
        <v>-1543379776.1186981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-1543379776.1186981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-6430749.0671612425</v>
      </c>
      <c r="L2078" s="444">
        <f t="shared" ca="1" si="142"/>
        <v>-1549810525.1858594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-1549810525.1858594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-6457543.8549410813</v>
      </c>
      <c r="L2079" s="444">
        <f t="shared" ca="1" si="142"/>
        <v>-1556268069.0408006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-1556268069.0408006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-6484450.2876700023</v>
      </c>
      <c r="L2080" s="444">
        <f t="shared" ca="1" si="142"/>
        <v>-1562752519.3284705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-1562752519.3284705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-6511468.8305352936</v>
      </c>
      <c r="L2081" s="444">
        <f t="shared" ca="1" si="142"/>
        <v>-1569263988.1590059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-1569263988.1590059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-6538599.9506625244</v>
      </c>
      <c r="L2082" s="444">
        <f t="shared" ca="1" si="142"/>
        <v>-1575802588.1096685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-1575802588.1096685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-6565844.1171236187</v>
      </c>
      <c r="L2083" s="444">
        <f t="shared" ca="1" si="142"/>
        <v>-1582368432.2267921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-1582368432.2267921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-6593201.8009449672</v>
      </c>
      <c r="L2084" s="444">
        <f t="shared" ca="1" si="142"/>
        <v>-1588961634.0277371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-1588961634.0277371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-6620673.4751155712</v>
      </c>
      <c r="L2085" s="444">
        <f t="shared" ca="1" si="142"/>
        <v>-1595582307.5028527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-1595582307.5028527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-6648259.6145952195</v>
      </c>
      <c r="L2086" s="444">
        <f t="shared" ca="1" si="142"/>
        <v>-1602230567.1174479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-1602230567.1174479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-6675960.6963226991</v>
      </c>
      <c r="L2087" s="444">
        <f t="shared" ca="1" si="142"/>
        <v>-1608906527.8137705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-1608906527.8137705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-6703777.1992240436</v>
      </c>
      <c r="L2088" s="444">
        <f t="shared" ca="1" si="142"/>
        <v>-1615610305.0129945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-1615610305.0129945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-6731709.6042208103</v>
      </c>
      <c r="L2089" s="444">
        <f t="shared" ca="1" si="142"/>
        <v>-1622342014.6172154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-1622342014.6172154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-6759758.3942383975</v>
      </c>
      <c r="L2090" s="444">
        <f t="shared" ca="1" si="142"/>
        <v>-1629101773.0114539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-1629101773.0114539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-6787924.0542143909</v>
      </c>
      <c r="L2091" s="444">
        <f t="shared" ca="1" si="142"/>
        <v>-1635889697.0656683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-1635889697.0656683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-6816207.0711069517</v>
      </c>
      <c r="L2092" s="444">
        <f t="shared" ca="1" si="142"/>
        <v>-1642705904.1367753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-1642705904.1367753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-6844607.9339032304</v>
      </c>
      <c r="L2093" s="444">
        <f t="shared" ca="1" si="142"/>
        <v>-1649550512.0706785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-1649550512.0706785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-6873127.1336278273</v>
      </c>
      <c r="L2094" s="444">
        <f t="shared" ca="1" si="142"/>
        <v>-1656423639.2043064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-1656423639.2043064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-6901765.163351276</v>
      </c>
      <c r="L2095" s="444">
        <f t="shared" ca="1" si="142"/>
        <v>-1663325404.3676577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-1663325404.3676577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-6930522.518198573</v>
      </c>
      <c r="L2096" s="444">
        <f t="shared" ca="1" si="142"/>
        <v>-1670255926.8858562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-1670255926.8858562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-6959399.6953577334</v>
      </c>
      <c r="L2097" s="444">
        <f t="shared" ca="1" si="142"/>
        <v>-1677215326.581214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-1677215326.581214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-6988397.194088391</v>
      </c>
      <c r="L2098" s="444">
        <f t="shared" ca="1" si="142"/>
        <v>-1684203723.7753024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-1684203723.7753024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-7017515.5157304266</v>
      </c>
      <c r="L2099" s="444">
        <f t="shared" ca="1" si="142"/>
        <v>-1691221239.2910328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-1691221239.2910328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-7046755.1637126366</v>
      </c>
      <c r="L2100" s="444">
        <f t="shared" ca="1" si="142"/>
        <v>-1698267994.4547455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-1698267994.4547455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-7076116.6435614396</v>
      </c>
      <c r="L2101" s="444">
        <f t="shared" ca="1" si="142"/>
        <v>-1705344111.0983069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-1705344111.0983069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-7105600.4629096119</v>
      </c>
      <c r="L2102" s="444">
        <f t="shared" ca="1" si="142"/>
        <v>-1712449711.5612166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-1712449711.5612166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-7135207.1315050693</v>
      </c>
      <c r="L2103" s="444">
        <f t="shared" ca="1" si="142"/>
        <v>-1719584918.6927216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-1719584918.6927216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-7164937.1612196732</v>
      </c>
      <c r="L2104" s="444">
        <f t="shared" ca="1" si="142"/>
        <v>-1726749855.8539412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-1726749855.8539412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-7194791.0660580881</v>
      </c>
      <c r="L2105" s="444">
        <f t="shared" ca="1" si="142"/>
        <v>-1733944646.9199994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-1733944646.9199994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-7224769.3621666636</v>
      </c>
      <c r="L2106" s="444">
        <f t="shared" ca="1" si="142"/>
        <v>-1741169416.282166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-1741169416.282166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-7254872.5678423569</v>
      </c>
      <c r="L2107" s="444">
        <f t="shared" ca="1" si="142"/>
        <v>-1748424288.8500082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-1748424288.8500082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-7285101.2035416998</v>
      </c>
      <c r="L2108" s="444">
        <f t="shared" ca="1" si="142"/>
        <v>-1755709390.05355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-1755709390.05355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-7315455.7918897923</v>
      </c>
      <c r="L2109" s="444">
        <f t="shared" ca="1" si="142"/>
        <v>-1763024845.8454399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-1763024845.8454399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-7345936.8576893331</v>
      </c>
      <c r="L2110" s="444">
        <f t="shared" ca="1" si="142"/>
        <v>-1770370782.7031293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-1770370782.7031293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-7376544.927929705</v>
      </c>
      <c r="L2111" s="444">
        <f t="shared" ca="1" si="142"/>
        <v>-1777747327.6310589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-1777747327.6310589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-7407280.5317960801</v>
      </c>
      <c r="L2112" s="444">
        <f t="shared" ca="1" si="142"/>
        <v>-1785154608.1628549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-1785154608.1628549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-7438144.2006785609</v>
      </c>
      <c r="L2113" s="444">
        <f t="shared" ca="1" si="142"/>
        <v>-1792592752.3635335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-1792592752.3635335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-7469136.4681813894</v>
      </c>
      <c r="L2114" s="444">
        <f t="shared" ca="1" si="142"/>
        <v>-1800061888.8317149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-1800061888.8317149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-7500257.8701321455</v>
      </c>
      <c r="L2115" s="444">
        <f t="shared" ca="1" si="142"/>
        <v>-1807562146.7018471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-1807562146.7018471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-7531508.9445910305</v>
      </c>
      <c r="L2116" s="444">
        <f t="shared" ca="1" si="142"/>
        <v>-1815093655.6464381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-1815093655.6464381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-7562890.231860159</v>
      </c>
      <c r="L2117" s="444">
        <f t="shared" ca="1" si="142"/>
        <v>-1822656545.8782983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-1822656545.8782983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-7594402.2744929092</v>
      </c>
      <c r="L2118" s="444">
        <f t="shared" ca="1" si="142"/>
        <v>-1830250948.1527913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-1830250948.1527913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-7626045.6173032969</v>
      </c>
      <c r="L2119" s="444">
        <f t="shared" ca="1" si="142"/>
        <v>-1837876993.7700946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-1837876993.7700946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-7657820.8073753938</v>
      </c>
      <c r="L2120" s="444">
        <f t="shared" ca="1" si="142"/>
        <v>-1845534814.5774701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-1845534814.5774701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-7689728.3940727925</v>
      </c>
      <c r="L2121" s="444">
        <f t="shared" ca="1" si="142"/>
        <v>-1853224542.9715428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-1853224542.9715428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-7721768.929048094</v>
      </c>
      <c r="L2122" s="444">
        <f t="shared" ca="1" si="142"/>
        <v>-1860946311.9005909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-1860946311.9005909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-7753942.966252462</v>
      </c>
      <c r="L2123" s="444">
        <f t="shared" ca="1" si="142"/>
        <v>-1868700254.8668435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-1868700254.8668435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-7786251.0619451813</v>
      </c>
      <c r="L2124" s="444">
        <f t="shared" ca="1" si="142"/>
        <v>-1876486505.9287887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-1876486505.9287887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-7818693.7747032866</v>
      </c>
      <c r="L2125" s="444">
        <f t="shared" ca="1" si="142"/>
        <v>-1884305199.7034919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-1884305199.7034919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-7851271.6654312164</v>
      </c>
      <c r="L2126" s="444">
        <f t="shared" ca="1" si="142"/>
        <v>-1892156471.3689232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-1892156471.3689232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-7883985.2973705139</v>
      </c>
      <c r="L2127" s="444">
        <f t="shared" ca="1" si="142"/>
        <v>-1900040456.6662936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-1900040456.6662936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-7916835.2361095576</v>
      </c>
      <c r="L2128" s="444">
        <f t="shared" ca="1" si="142"/>
        <v>-1907957291.9024031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-1907957291.9024031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-7949822.0495933462</v>
      </c>
      <c r="L2129" s="444">
        <f t="shared" ca="1" si="142"/>
        <v>-1915907113.9519966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-1915907113.9519966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-7982946.308133319</v>
      </c>
      <c r="L2130" s="444">
        <f t="shared" ca="1" si="142"/>
        <v>-1923890060.2601299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-1923890060.2601299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-8016208.584417209</v>
      </c>
      <c r="L2131" s="444">
        <f t="shared" ca="1" si="142"/>
        <v>-1931906268.844547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-1931906268.844547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-8049609.4535189467</v>
      </c>
      <c r="L2132" s="444">
        <f t="shared" ca="1" si="142"/>
        <v>-1939955878.2980659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-1939955878.2980659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-8083149.4929086072</v>
      </c>
      <c r="L2133" s="444">
        <f t="shared" ca="1" si="142"/>
        <v>-1948039027.7909746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-1948039027.7909746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-8116829.2824623939</v>
      </c>
      <c r="L2134" s="444">
        <f t="shared" ca="1" si="142"/>
        <v>-1956155857.073437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-1956155857.073437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-8150649.4044726538</v>
      </c>
      <c r="L2135" s="444">
        <f t="shared" ca="1" si="142"/>
        <v>-1964306506.4779096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-1964306506.4779096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-8184610.4436579561</v>
      </c>
      <c r="L2136" s="444">
        <f t="shared" ca="1" si="142"/>
        <v>-1972491116.9215674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-1972491116.9215674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-8218712.9871731978</v>
      </c>
      <c r="L2137" s="444">
        <f t="shared" ca="1" si="142"/>
        <v>-1980709829.9087405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-1980709829.9087405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-8252957.6246197522</v>
      </c>
      <c r="L2138" s="444">
        <f t="shared" ca="1" si="142"/>
        <v>-1988962787.5333602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-1988962787.5333602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-8287344.9480556678</v>
      </c>
      <c r="L2139" s="444">
        <f t="shared" ca="1" si="142"/>
        <v>-1997250132.481416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-1997250132.481416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-8321875.5520059001</v>
      </c>
      <c r="L2140" s="444">
        <f t="shared" ca="1" si="142"/>
        <v>-2005572008.033422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-2005572008.033422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-8356550.0334725911</v>
      </c>
      <c r="L2141" s="444">
        <f t="shared" ca="1" si="142"/>
        <v>-2013928558.0668945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-2013928558.0668945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-8391368.9919453934</v>
      </c>
      <c r="L2142" s="444">
        <f t="shared" ca="1" si="142"/>
        <v>-2022319927.05884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-2022319927.05884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-8426333.0294118337</v>
      </c>
      <c r="L2143" s="444">
        <f t="shared" ca="1" si="142"/>
        <v>-2030746260.0882518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-2030746260.0882518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-8461442.750367716</v>
      </c>
      <c r="L2144" s="444">
        <f t="shared" ca="1" si="142"/>
        <v>-2039207702.8386195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-2039207702.8386195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-8496698.7618275806</v>
      </c>
      <c r="L2145" s="444">
        <f t="shared" ca="1" si="142"/>
        <v>-2047704401.6004469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-2047704401.6004469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-8532101.6733351946</v>
      </c>
      <c r="L2146" s="444">
        <f t="shared" ca="1" si="142"/>
        <v>-2056236503.2737823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-2056236503.2737823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-8567652.0969740935</v>
      </c>
      <c r="L2147" s="444">
        <f t="shared" ca="1" si="142"/>
        <v>-2064804155.3707564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-2064804155.3707564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-8603350.6473781522</v>
      </c>
      <c r="L2148" s="444">
        <f t="shared" ca="1" si="142"/>
        <v>-2073407506.0181346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-2073407506.0181346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-8639197.9417422265</v>
      </c>
      <c r="L2149" s="444">
        <f t="shared" ca="1" si="142"/>
        <v>-2082046703.9598768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-2082046703.9598768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-8675194.5998328198</v>
      </c>
      <c r="L2150" s="444">
        <f t="shared" ca="1" si="142"/>
        <v>-2090721898.5597095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-2090721898.5597095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-8711341.2439987902</v>
      </c>
      <c r="L2151" s="444">
        <f t="shared" ca="1" si="142"/>
        <v>-2099433239.8037083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-2099433239.8037083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-8747638.4991821181</v>
      </c>
      <c r="L2152" s="444">
        <f t="shared" ca="1" si="142"/>
        <v>-2108180878.3028905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-2108180878.3028905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-8784086.9929287098</v>
      </c>
      <c r="L2153" s="444">
        <f t="shared" ca="1" si="142"/>
        <v>-2116964965.2958193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-2116964965.2958193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-8820687.3553992454</v>
      </c>
      <c r="L2154" s="444">
        <f t="shared" ca="1" si="142"/>
        <v>-2125785652.6512184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-2125785652.6512184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-8857440.219380077</v>
      </c>
      <c r="L2155" s="444">
        <f t="shared" ca="1" si="142"/>
        <v>-2134643092.8705986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-2134643092.8705986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-8894346.2202941608</v>
      </c>
      <c r="L2156" s="444">
        <f t="shared" ca="1" si="142"/>
        <v>-2143537439.0908928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-2143537439.0908928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-8931405.996212054</v>
      </c>
      <c r="L2157" s="444">
        <f t="shared" ca="1" si="142"/>
        <v>-2152468845.0871048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-2152468845.0871048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-8968620.1878629364</v>
      </c>
      <c r="L2158" s="444">
        <f t="shared" ca="1" si="142"/>
        <v>-2161437465.2749677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-2161437465.2749677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-9005989.4386456981</v>
      </c>
      <c r="L2159" s="444">
        <f t="shared" ca="1" si="142"/>
        <v>-2170443454.7136135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-2170443454.7136135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-9043514.3946400564</v>
      </c>
      <c r="L2160" s="444">
        <f t="shared" ca="1" si="142"/>
        <v>-2179486969.1082535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-2179486969.1082535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-9081195.704617722</v>
      </c>
      <c r="L2161" s="444">
        <f t="shared" ca="1" si="142"/>
        <v>-2188568164.812871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-2188568164.812871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-9119034.0200536288</v>
      </c>
      <c r="L2162" s="444">
        <f t="shared" ca="1" si="142"/>
        <v>-2197687198.8329248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-2197687198.8329248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-9157029.9951371867</v>
      </c>
      <c r="L2163" s="444">
        <f t="shared" ca="1" si="142"/>
        <v>-2206844228.8280621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-2206844228.8280621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-9195184.2867835909</v>
      </c>
      <c r="L2164" s="444">
        <f t="shared" ca="1" si="142"/>
        <v>-2216039413.1148458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-2216039413.1148458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-9233497.55464519</v>
      </c>
      <c r="L2165" s="444">
        <f t="shared" ca="1" si="142"/>
        <v>-2225272910.6694908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-2225272910.6694908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-9271970.4611228779</v>
      </c>
      <c r="L2166" s="444">
        <f t="shared" ca="1" si="142"/>
        <v>-2234544881.1306138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-2234544881.1306138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-9310603.6713775583</v>
      </c>
      <c r="L2167" s="444">
        <f t="shared" ca="1" si="142"/>
        <v>-2243855484.8019915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-2243855484.8019915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-9349397.8533416316</v>
      </c>
      <c r="L2168" s="444">
        <f t="shared" ca="1" si="142"/>
        <v>-2253204882.655333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-2253204882.655333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-9388353.6777305547</v>
      </c>
      <c r="L2169" s="444">
        <f t="shared" ca="1" si="142"/>
        <v>-2262593236.3330636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-2262593236.3330636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-9427471.818054432</v>
      </c>
      <c r="L2170" s="444">
        <f t="shared" ca="1" si="142"/>
        <v>-2272020708.1511178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-2272020708.1511178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-9466752.9506296571</v>
      </c>
      <c r="L2171" s="444">
        <f t="shared" ca="1" si="142"/>
        <v>-2281487461.1017475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-2281487461.1017475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-9506197.7545906138</v>
      </c>
      <c r="L2172" s="444">
        <f t="shared" ca="1" si="142"/>
        <v>-2290993658.856338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-2290993658.856338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-9545806.9119014088</v>
      </c>
      <c r="L2173" s="444">
        <f t="shared" ca="1" si="142"/>
        <v>-2300539465.7682395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-2300539465.7682395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-9585581.1073676646</v>
      </c>
      <c r="L2174" s="444">
        <f t="shared" ca="1" si="142"/>
        <v>-2310125046.875607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-2310125046.875607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-9625521.0286483616</v>
      </c>
      <c r="L2175" s="444">
        <f t="shared" ca="1" si="142"/>
        <v>-2319750567.9042554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-2319750567.9042554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-9665627.3662677314</v>
      </c>
      <c r="L2176" s="444">
        <f t="shared" ca="1" si="142"/>
        <v>-2329416195.2705231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-2329416195.2705231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-9705900.8136271797</v>
      </c>
      <c r="L2177" s="444">
        <f t="shared" ca="1" si="142"/>
        <v>-2339122096.0841503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-2339122096.0841503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-9746342.0670172926</v>
      </c>
      <c r="L2178" s="444">
        <f t="shared" ca="1" si="142"/>
        <v>-2348868438.1511674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-2348868438.1511674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-9786951.8256298639</v>
      </c>
      <c r="L2179" s="444">
        <f t="shared" ca="1" si="142"/>
        <v>-2358655389.9767971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-2358655389.9767971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-9827730.7915699873</v>
      </c>
      <c r="L2180" s="444">
        <f t="shared" ca="1" si="142"/>
        <v>-2368483120.7683673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-2368483120.7683673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-9868679.6698681973</v>
      </c>
      <c r="L2181" s="444">
        <f t="shared" ca="1" si="142"/>
        <v>-2378351800.4382353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-2378351800.4382353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-9909799.1684926469</v>
      </c>
      <c r="L2182" s="444">
        <f t="shared" ca="1" si="142"/>
        <v>-2388261599.6067281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-2388261599.6067281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-9951089.9983613677</v>
      </c>
      <c r="L2183" s="444">
        <f t="shared" ca="1" si="142"/>
        <v>-2398212689.6050897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-2398212689.6050897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-9992552.8733545393</v>
      </c>
      <c r="L2184" s="444">
        <f t="shared" ca="1" si="142"/>
        <v>-2408205242.4784441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-2408205242.4784441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-10034188.510326851</v>
      </c>
      <c r="L2185" s="444">
        <f t="shared" ca="1" si="142"/>
        <v>-2418239430.988771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-2418239430.988771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-10075997.629119879</v>
      </c>
      <c r="L2186" s="444">
        <f t="shared" ca="1" si="142"/>
        <v>-2428315428.6178908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-2428315428.6178908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-10117980.952574546</v>
      </c>
      <c r="L2187" s="444">
        <f t="shared" ca="1" si="142"/>
        <v>-2438433409.5704656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-2438433409.5704656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-10160139.206543606</v>
      </c>
      <c r="L2188" s="444">
        <f t="shared" ca="1" si="142"/>
        <v>-2448593548.777009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-2448593548.777009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-10202473.119904203</v>
      </c>
      <c r="L2189" s="444">
        <f t="shared" ca="1" si="142"/>
        <v>-2458796021.8969131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-2458796021.8969131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-10244983.424570471</v>
      </c>
      <c r="L2190" s="444">
        <f t="shared" ca="1" si="142"/>
        <v>-2469041005.3214836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-2469041005.3214836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-10287670.855506182</v>
      </c>
      <c r="L2191" s="444">
        <f t="shared" ca="1" si="142"/>
        <v>-2479328676.1769896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-2479328676.1769896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-10330536.150737457</v>
      </c>
      <c r="L2192" s="444">
        <f t="shared" ca="1" si="142"/>
        <v>-2489659212.3277268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-2489659212.3277268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-10373580.051365528</v>
      </c>
      <c r="L2193" s="444">
        <f t="shared" ca="1" si="142"/>
        <v>-2500032792.3790922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-2500032792.3790922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-10416803.30157955</v>
      </c>
      <c r="L2194" s="444">
        <f t="shared" ca="1" si="142"/>
        <v>-2510449595.6806717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-2510449595.6806717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-10460206.648669465</v>
      </c>
      <c r="L2195" s="444">
        <f t="shared" ca="1" si="142"/>
        <v>-2520909802.3293409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-2520909802.3293409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-10503790.84303892</v>
      </c>
      <c r="L2196" s="444">
        <f t="shared" ca="1" si="142"/>
        <v>-2531413593.17238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-2531413593.17238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-10547556.63821825</v>
      </c>
      <c r="L2197" s="444">
        <f t="shared" ca="1" si="142"/>
        <v>-2541961149.8105984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-2541961149.8105984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-10591504.790877493</v>
      </c>
      <c r="L2198" s="444">
        <f t="shared" ca="1" si="142"/>
        <v>-2552552654.6014757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-2552552654.6014757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-10635636.060839482</v>
      </c>
      <c r="L2199" s="444">
        <f t="shared" ca="1" si="142"/>
        <v>-2563188290.6623154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-2563188290.6623154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-10679951.211092981</v>
      </c>
      <c r="L2200" s="444">
        <f t="shared" ca="1" si="142"/>
        <v>-2573868241.8734083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-2573868241.8734083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-10724451.007805867</v>
      </c>
      <c r="L2201" s="444">
        <f t="shared" ca="1" si="142"/>
        <v>-2584592692.8812141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-2584592692.8812141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-10769136.220338393</v>
      </c>
      <c r="L2202" s="444">
        <f t="shared" ca="1" si="142"/>
        <v>-2595361829.1015525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-2595361829.1015525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-10814007.621256469</v>
      </c>
      <c r="L2203" s="444">
        <f t="shared" ca="1" si="142"/>
        <v>-2606175836.7228088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-2606175836.7228088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-10859065.986345036</v>
      </c>
      <c r="L2204" s="444">
        <f t="shared" ca="1" si="142"/>
        <v>-2617034902.7091537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-2617034902.7091537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-10904312.094621474</v>
      </c>
      <c r="L2205" s="444">
        <f t="shared" ca="1" si="142"/>
        <v>-2627939214.8037753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-2627939214.8037753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-10949746.728349064</v>
      </c>
      <c r="L2206" s="444">
        <f t="shared" ca="1" si="142"/>
        <v>-2638888961.5321245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-2638888961.5321245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-10995370.673050519</v>
      </c>
      <c r="L2207" s="444">
        <f t="shared" ca="1" si="142"/>
        <v>-2649884332.2051749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-2649884332.2051749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-11041184.717521561</v>
      </c>
      <c r="L2208" s="444">
        <f t="shared" ca="1" si="142"/>
        <v>-2660925516.9226966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-2660925516.9226966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-11087189.653844569</v>
      </c>
      <c r="L2209" s="444">
        <f t="shared" ca="1" si="142"/>
        <v>-2672012706.5765409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-2672012706.5765409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-11133386.277402254</v>
      </c>
      <c r="L2210" s="444">
        <f t="shared" ca="1" si="142"/>
        <v>-2683146092.8539433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-2683146092.8539433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-11179775.38689143</v>
      </c>
      <c r="L2211" s="444">
        <f t="shared" ca="1" si="142"/>
        <v>-2694325868.2408347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-2694325868.2408347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-11226357.784336811</v>
      </c>
      <c r="L2212" s="444">
        <f t="shared" ca="1" si="142"/>
        <v>-2705552226.0251718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-2705552226.0251718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-11273134.275104882</v>
      </c>
      <c r="L2213" s="444">
        <f t="shared" ca="1" si="142"/>
        <v>-2716825360.3002768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-2716825360.3002768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-11320105.66791782</v>
      </c>
      <c r="L2214" s="444">
        <f t="shared" ca="1" si="142"/>
        <v>-2728145465.9681945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-2728145465.9681945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-11367272.774867477</v>
      </c>
      <c r="L2215" s="444">
        <f t="shared" ca="1" si="142"/>
        <v>-2739512738.743062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-2739512738.743062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-11414636.411429426</v>
      </c>
      <c r="L2216" s="444">
        <f t="shared" ca="1" si="142"/>
        <v>-2750927375.1544914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-2750927375.1544914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-11462197.396477047</v>
      </c>
      <c r="L2217" s="444">
        <f t="shared" ca="1" si="142"/>
        <v>-2762389572.5509686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-2762389572.5509686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-11509956.552295703</v>
      </c>
      <c r="L2218" s="444">
        <f t="shared" ca="1" si="142"/>
        <v>-2773899529.1032643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-2773899529.1032643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-11557914.704596935</v>
      </c>
      <c r="L2219" s="444">
        <f t="shared" ca="1" si="142"/>
        <v>-2785457443.8078613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-2785457443.8078613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-11606072.682532756</v>
      </c>
      <c r="L2220" s="444">
        <f t="shared" ca="1" si="142"/>
        <v>-2797063516.4903941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-2797063516.4903941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-11654431.318709975</v>
      </c>
      <c r="L2221" s="444">
        <f t="shared" ca="1" si="142"/>
        <v>-2808717947.809104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-2808717947.809104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-11702991.449204599</v>
      </c>
      <c r="L2222" s="444">
        <f t="shared" ca="1" si="142"/>
        <v>-2820420939.2583084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-2820420939.2583084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-11751753.913576284</v>
      </c>
      <c r="L2223" s="444">
        <f t="shared" ca="1" si="142"/>
        <v>-2832172693.1718845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-2832172693.1718845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-11800719.554882852</v>
      </c>
      <c r="L2224" s="444">
        <f t="shared" ca="1" si="142"/>
        <v>-2843973412.7267675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-2843973412.7267675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-11849889.219694864</v>
      </c>
      <c r="L2225" s="444">
        <f t="shared" ca="1" si="142"/>
        <v>-2855823301.9464626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-2855823301.9464626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-11899263.758110261</v>
      </c>
      <c r="L2226" s="444">
        <f t="shared" ca="1" si="142"/>
        <v>-2867722565.7045727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-2867722565.7045727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-11948844.023769053</v>
      </c>
      <c r="L2227" s="444">
        <f t="shared" ca="1" si="142"/>
        <v>-2879671409.7283416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-2879671409.7283416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-11998630.873868089</v>
      </c>
      <c r="L2228" s="444">
        <f t="shared" ca="1" si="142"/>
        <v>-2891670040.6022096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-2891670040.6022096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-12048625.169175873</v>
      </c>
      <c r="L2229" s="444">
        <f t="shared" ca="1" si="142"/>
        <v>-2903718665.7713857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-2903718665.7713857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-12098827.77404744</v>
      </c>
      <c r="L2230" s="444">
        <f t="shared" ca="1" si="142"/>
        <v>-2915817493.545433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-2915817493.545433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-12149239.556439305</v>
      </c>
      <c r="L2231" s="444">
        <f t="shared" ca="1" si="142"/>
        <v>-2927966733.1018724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-2927966733.1018724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-12199861.387924468</v>
      </c>
      <c r="L2232" s="444">
        <f t="shared" ca="1" si="142"/>
        <v>-2940166594.4897971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-2940166594.4897971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-12250694.143707488</v>
      </c>
      <c r="L2233" s="444">
        <f t="shared" ca="1" si="142"/>
        <v>-2952417288.6335044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-2952417288.6335044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-12301738.702639602</v>
      </c>
      <c r="L2234" s="444">
        <f t="shared" ca="1" si="142"/>
        <v>-2964719027.336144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-2964719027.336144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-12352995.947233934</v>
      </c>
      <c r="L2235" s="444">
        <f t="shared" ca="1" si="142"/>
        <v>-2977072023.2833781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-2977072023.2833781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-12404466.763680741</v>
      </c>
      <c r="L2236" s="444">
        <f t="shared" ca="1" si="142"/>
        <v>-2989476490.0470591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-2989476490.0470591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-12456152.041862747</v>
      </c>
      <c r="L2237" s="444">
        <f t="shared" ca="1" si="142"/>
        <v>-3001932642.088922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-3001932642.088922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-12508052.675370509</v>
      </c>
      <c r="L2238" s="444">
        <f t="shared" ca="1" si="142"/>
        <v>-3014440694.7642927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-3014440694.7642927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-12560169.561517887</v>
      </c>
      <c r="L2239" s="444">
        <f t="shared" ca="1" si="142"/>
        <v>-3027000864.3258104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-3027000864.3258104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-12612503.601357544</v>
      </c>
      <c r="L2240" s="444">
        <f t="shared" ca="1" si="142"/>
        <v>-3039613367.9271679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-3039613367.9271679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-12665055.699696533</v>
      </c>
      <c r="L2241" s="444">
        <f t="shared" ca="1" si="142"/>
        <v>-3052278423.6268644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-3052278423.6268644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-12717826.765111934</v>
      </c>
      <c r="L2242" s="444">
        <f t="shared" ca="1" si="142"/>
        <v>-3064996250.3919764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-3064996250.3919764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-12770817.709966568</v>
      </c>
      <c r="L2243" s="444">
        <f t="shared" ca="1" si="142"/>
        <v>-3077767068.101943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-3077767068.101943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-12824029.450424762</v>
      </c>
      <c r="L2244" s="444">
        <f t="shared" ca="1" si="142"/>
        <v>-3090591097.5523677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-3090591097.5523677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-12877462.906468198</v>
      </c>
      <c r="L2245" s="444">
        <f t="shared" ca="1" si="142"/>
        <v>-3103468560.4588361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-3103468560.4588361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-12931119.001911817</v>
      </c>
      <c r="L2246" s="444">
        <f t="shared" ca="1" si="142"/>
        <v>-3116399679.4607477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-3116399679.4607477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-12984998.664419781</v>
      </c>
      <c r="L2247" s="444">
        <f t="shared" ca="1" si="142"/>
        <v>-3129384678.1251674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-3129384678.1251674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-13039102.825521531</v>
      </c>
      <c r="L2248" s="444">
        <f t="shared" ca="1" si="142"/>
        <v>-3142423780.9506888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-3142423780.9506888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-13093432.42062787</v>
      </c>
      <c r="L2249" s="444">
        <f t="shared" ca="1" si="142"/>
        <v>-3155517213.3713169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-3155517213.3713169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-13147988.389047153</v>
      </c>
      <c r="L2250" s="444">
        <f t="shared" ca="1" si="142"/>
        <v>-3168665201.7603641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-3168665201.7603641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-13202771.674001517</v>
      </c>
      <c r="L2251" s="444">
        <f t="shared" ca="1" si="142"/>
        <v>-3181867973.4343657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-3181867973.4343657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-13257783.222643191</v>
      </c>
      <c r="L2252" s="444">
        <f t="shared" ca="1" si="142"/>
        <v>-3195125756.6570091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-3195125756.6570091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-13313023.986070871</v>
      </c>
      <c r="L2253" s="444">
        <f t="shared" ca="1" si="142"/>
        <v>-3208438780.6430798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-3208438780.6430798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-13368494.919346165</v>
      </c>
      <c r="L2254" s="444">
        <f t="shared" ca="1" si="142"/>
        <v>-3221807275.5624261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-3221807275.5624261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-13424196.981510108</v>
      </c>
      <c r="L2255" s="444">
        <f t="shared" ca="1" si="142"/>
        <v>-3235231472.5439363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-3235231472.5439363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-13480131.135599734</v>
      </c>
      <c r="L2256" s="444">
        <f t="shared" ca="1" si="142"/>
        <v>-3248711603.6795359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-3248711603.6795359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-13536298.348664733</v>
      </c>
      <c r="L2257" s="444">
        <f t="shared" ca="1" si="142"/>
        <v>-3262247902.0282006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-3262247902.0282006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-13592699.59178417</v>
      </c>
      <c r="L2258" s="444">
        <f t="shared" ca="1" si="142"/>
        <v>-3275840601.6199846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-3275840601.6199846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-13649335.840083269</v>
      </c>
      <c r="L2259" s="444">
        <f t="shared" ca="1" si="142"/>
        <v>-3289489937.4600677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-3289489937.4600677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-13706208.072750282</v>
      </c>
      <c r="L2260" s="444">
        <f t="shared" ca="1" si="142"/>
        <v>-3303196145.5328178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-3303196145.5328178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-13763317.273053408</v>
      </c>
      <c r="L2261" s="444">
        <f t="shared" ca="1" si="142"/>
        <v>-3316959462.805871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-3316959462.805871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-13820664.428357795</v>
      </c>
      <c r="L2262" s="444">
        <f t="shared" ca="1" si="142"/>
        <v>-3330780127.2342286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-3330780127.2342286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-13878250.530142618</v>
      </c>
      <c r="L2263" s="444">
        <f t="shared" ca="1" si="142"/>
        <v>-3344658377.7643714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-3344658377.7643714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-13936076.574018214</v>
      </c>
      <c r="L2264" s="444">
        <f t="shared" ca="1" si="142"/>
        <v>-3358594454.3383894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-3358594454.3383894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-13994143.559743289</v>
      </c>
      <c r="L2265" s="444">
        <f t="shared" ca="1" si="142"/>
        <v>-3372588597.8981328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-3372588597.8981328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-14052452.491242221</v>
      </c>
      <c r="L2266" s="444">
        <f t="shared" ca="1" si="142"/>
        <v>-3386641050.3893752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-3386641050.3893752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-14111004.376622396</v>
      </c>
      <c r="L2267" s="444">
        <f t="shared" ca="1" si="142"/>
        <v>-3400752054.7659974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-3400752054.7659974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-14169800.228191653</v>
      </c>
      <c r="L2268" s="444">
        <f t="shared" ca="1" si="142"/>
        <v>-3414921854.9941893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-3414921854.9941893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-14228841.062475786</v>
      </c>
      <c r="L2269" s="444">
        <f t="shared" ca="1" si="142"/>
        <v>-3429150696.0566649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-3429150696.0566649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-14288127.900236102</v>
      </c>
      <c r="L2270" s="444">
        <f t="shared" ca="1" si="142"/>
        <v>-3443438823.9569011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-3443438823.9569011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-14347661.766487088</v>
      </c>
      <c r="L2271" s="444">
        <f t="shared" ca="1" si="142"/>
        <v>-3457786485.7233882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-3457786485.7233882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-14407443.690514117</v>
      </c>
      <c r="L2272" s="444">
        <f t="shared" ca="1" si="142"/>
        <v>-3472193929.4139023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-3472193929.4139023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-14467474.705891257</v>
      </c>
      <c r="L2273" s="444">
        <f t="shared" ca="1" si="142"/>
        <v>-3486661404.1197934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-3486661404.1197934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-14527755.850499136</v>
      </c>
      <c r="L2274" s="444">
        <f t="shared" ca="1" si="142"/>
        <v>-3501189159.9702926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-3501189159.9702926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-14588288.166542886</v>
      </c>
      <c r="L2275" s="444">
        <f t="shared" ca="1" si="142"/>
        <v>-3515777448.1368356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-3515777448.1368356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-14649072.700570147</v>
      </c>
      <c r="L2276" s="444">
        <f t="shared" ca="1" si="142"/>
        <v>-3530426520.8374057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-3530426520.8374057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-14710110.503489191</v>
      </c>
      <c r="L2277" s="444">
        <f t="shared" ca="1" si="142"/>
        <v>-3545136631.3408947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-3545136631.3408947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-14771402.630587062</v>
      </c>
      <c r="L2278" s="444">
        <f t="shared" ca="1" si="142"/>
        <v>-3559908033.9714818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-3559908033.9714818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-14832950.141547842</v>
      </c>
      <c r="L2279" s="444">
        <f t="shared" ca="1" si="142"/>
        <v>-3574740984.1130295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-3574740984.1130295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-14894754.100470958</v>
      </c>
      <c r="L2280" s="444">
        <f t="shared" ca="1" si="142"/>
        <v>-3589635738.2135005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-3589635738.2135005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-14956815.575889586</v>
      </c>
      <c r="L2281" s="444">
        <f t="shared" ca="1" si="142"/>
        <v>-3604592553.7893901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-3604592553.7893901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-15019135.640789127</v>
      </c>
      <c r="L2282" s="444">
        <f t="shared" ca="1" si="142"/>
        <v>-3619611689.4301791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-3619611689.4301791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-15081715.372625746</v>
      </c>
      <c r="L2283" s="444">
        <f t="shared" ca="1" si="142"/>
        <v>-3634693404.8028049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-3634693404.8028049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-15144555.85334502</v>
      </c>
      <c r="L2284" s="444">
        <f t="shared" ca="1" si="142"/>
        <v>-3649837960.6561499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-3649837960.6561499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-15207658.169400623</v>
      </c>
      <c r="L2285" s="444">
        <f t="shared" ca="1" si="142"/>
        <v>-3665045618.8255506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-3665045618.8255506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-15271023.411773128</v>
      </c>
      <c r="L2286" s="444">
        <f t="shared" ca="1" si="142"/>
        <v>-3680316642.2373238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-3680316642.2373238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-15334652.675988849</v>
      </c>
      <c r="L2287" s="444">
        <f t="shared" ca="1" si="142"/>
        <v>-3695651294.9133124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-3695651294.9133124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-15398547.062138801</v>
      </c>
      <c r="L2288" s="444">
        <f t="shared" ca="1" si="142"/>
        <v>-3711049841.9754515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-3711049841.9754515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-15462707.674897714</v>
      </c>
      <c r="L2289" s="444">
        <f t="shared" ca="1" si="142"/>
        <v>-3726512549.6503491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-3726512549.6503491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-15527135.623543121</v>
      </c>
      <c r="L2290" s="444">
        <f t="shared" ca="1" si="142"/>
        <v>-3742039685.2738924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-3742039685.2738924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-15591832.021974554</v>
      </c>
      <c r="L2291" s="444">
        <f t="shared" ca="1" si="142"/>
        <v>-3757631517.295867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-3757631517.295867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-15656797.988732779</v>
      </c>
      <c r="L2292" s="444">
        <f t="shared" ca="1" si="142"/>
        <v>-3773288315.2845998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-3773288315.2845998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-15722034.647019165</v>
      </c>
      <c r="L2293" s="444">
        <f t="shared" ca="1" si="142"/>
        <v>-3789010349.9316192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-3789010349.9316192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-15787543.12471508</v>
      </c>
      <c r="L2294" s="444">
        <f t="shared" ca="1" si="142"/>
        <v>-3804797893.056334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-3804797893.056334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-15853324.554401392</v>
      </c>
      <c r="L2295" s="444">
        <f t="shared" ca="1" si="142"/>
        <v>-3820651217.6107354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-3820651217.6107354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-15919380.073378064</v>
      </c>
      <c r="L2296" s="444">
        <f t="shared" ca="1" si="142"/>
        <v>-3836570597.6841135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-3836570597.6841135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-15985710.823683806</v>
      </c>
      <c r="L2297" s="444">
        <f t="shared" ca="1" si="142"/>
        <v>-3852556308.5077972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-3852556308.5077972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-16052317.952115821</v>
      </c>
      <c r="L2298" s="444">
        <f t="shared" ca="1" si="142"/>
        <v>-3868608626.4599133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-3868608626.4599133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-16119202.610249637</v>
      </c>
      <c r="L2299" s="444">
        <f t="shared" ca="1" si="142"/>
        <v>-3884727829.0701628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-3884727829.0701628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-16186365.954459012</v>
      </c>
      <c r="L2300" s="444">
        <f t="shared" ca="1" si="142"/>
        <v>-3900914195.024622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-3900914195.024622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-16253809.145935925</v>
      </c>
      <c r="L2301" s="444">
        <f t="shared" ca="1" si="142"/>
        <v>-3917168004.170558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-3917168004.170558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-16321533.35071066</v>
      </c>
      <c r="L2302" s="444">
        <f t="shared" ca="1" si="142"/>
        <v>-3933489537.5212688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-3933489537.5212688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-16389539.739671953</v>
      </c>
      <c r="L2303" s="444">
        <f t="shared" ref="L2303:L2557" ca="1" si="147">I2303-J2303+K2303</f>
        <v>-3949879077.260941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-3949879077.260941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-16457829.488587255</v>
      </c>
      <c r="L2304" s="444">
        <f t="shared" ca="1" si="147"/>
        <v>-3966336906.7495284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-3966336906.7495284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-16526403.778123034</v>
      </c>
      <c r="L2305" s="444">
        <f t="shared" ca="1" si="147"/>
        <v>-3982863310.5276513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-3982863310.5276513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-16595263.793865215</v>
      </c>
      <c r="L2306" s="444">
        <f t="shared" ca="1" si="147"/>
        <v>-3999458574.3215165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-3999458574.3215165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-16664410.726339651</v>
      </c>
      <c r="L2307" s="444">
        <f t="shared" ca="1" si="147"/>
        <v>-4016122985.0478563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-4016122985.0478563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-16733845.771032734</v>
      </c>
      <c r="L2308" s="444">
        <f t="shared" ca="1" si="147"/>
        <v>-4032856830.8188891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-4032856830.8188891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-16803570.128412038</v>
      </c>
      <c r="L2309" s="444">
        <f t="shared" ca="1" si="147"/>
        <v>-4049660400.9473014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-4049660400.9473014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-16873585.00394709</v>
      </c>
      <c r="L2310" s="444">
        <f t="shared" ca="1" si="147"/>
        <v>-4066533985.9512486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-4066533985.9512486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-16943891.608130202</v>
      </c>
      <c r="L2311" s="444">
        <f t="shared" ca="1" si="147"/>
        <v>-4083477877.5593786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-4083477877.5593786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-17014491.156497411</v>
      </c>
      <c r="L2312" s="444">
        <f t="shared" ca="1" si="147"/>
        <v>-4100492368.7158761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-4100492368.7158761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-17085384.869649485</v>
      </c>
      <c r="L2313" s="444">
        <f t="shared" ca="1" si="147"/>
        <v>-4117577753.5855255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-4117577753.5855255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-17156573.973273024</v>
      </c>
      <c r="L2314" s="444">
        <f t="shared" ca="1" si="147"/>
        <v>-4134734327.5587983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-4134734327.5587983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-17228059.698161658</v>
      </c>
      <c r="L2315" s="444">
        <f t="shared" ca="1" si="147"/>
        <v>-4151962387.2569599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-4151962387.2569599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-17299843.280237332</v>
      </c>
      <c r="L2316" s="444">
        <f t="shared" ca="1" si="147"/>
        <v>-4169262230.5371971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-4169262230.5371971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-17371925.960571654</v>
      </c>
      <c r="L2317" s="444">
        <f t="shared" ca="1" si="147"/>
        <v>-4186634156.4977689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-4186634156.4977689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-17444308.985407371</v>
      </c>
      <c r="L2318" s="444">
        <f t="shared" ca="1" si="147"/>
        <v>-4204078465.4831762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-4204078465.4831762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-17516993.606179904</v>
      </c>
      <c r="L2319" s="444">
        <f t="shared" ca="1" si="147"/>
        <v>-4221595459.0893559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-4221595459.0893559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-17589981.079538982</v>
      </c>
      <c r="L2320" s="444">
        <f t="shared" ca="1" si="147"/>
        <v>-4239185440.1688948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-4239185440.1688948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-17663272.667370394</v>
      </c>
      <c r="L2321" s="444">
        <f t="shared" ca="1" si="147"/>
        <v>-4256848712.8362651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-4256848712.8362651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-17736869.636817768</v>
      </c>
      <c r="L2322" s="444">
        <f t="shared" ca="1" si="147"/>
        <v>-4274585582.473083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-4274585582.473083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-17810773.260304511</v>
      </c>
      <c r="L2323" s="444">
        <f t="shared" ca="1" si="147"/>
        <v>-4292396355.7333875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-4292396355.7333875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-17884984.815555777</v>
      </c>
      <c r="L2324" s="444">
        <f t="shared" ca="1" si="147"/>
        <v>-4310281340.5489435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-4310281340.5489435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-17959505.585620597</v>
      </c>
      <c r="L2325" s="444">
        <f t="shared" ca="1" si="147"/>
        <v>-4328240846.1345644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-4328240846.1345644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-18034336.858894017</v>
      </c>
      <c r="L2326" s="444">
        <f t="shared" ca="1" si="147"/>
        <v>-4346275182.9934587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-4346275182.9934587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-18109479.929139413</v>
      </c>
      <c r="L2327" s="444">
        <f t="shared" ca="1" si="147"/>
        <v>-4364384662.9225979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-4364384662.9225979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-18184936.095510826</v>
      </c>
      <c r="L2328" s="444">
        <f t="shared" ca="1" si="147"/>
        <v>-4382569599.0181084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-4382569599.0181084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-18260706.66257545</v>
      </c>
      <c r="L2329" s="444">
        <f t="shared" ca="1" si="147"/>
        <v>-4400830305.6806841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-4400830305.6806841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-18336792.940336183</v>
      </c>
      <c r="L2330" s="444">
        <f t="shared" ca="1" si="147"/>
        <v>-4419167098.6210203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-4419167098.6210203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-18413196.24425425</v>
      </c>
      <c r="L2331" s="444">
        <f t="shared" ca="1" si="147"/>
        <v>-4437580294.8652744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-4437580294.8652744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-18489917.895271976</v>
      </c>
      <c r="L2332" s="444">
        <f t="shared" ca="1" si="147"/>
        <v>-4456070212.7605467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-4456070212.7605467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-18566959.219835609</v>
      </c>
      <c r="L2333" s="444">
        <f t="shared" ca="1" si="147"/>
        <v>-4474637171.980382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-4474637171.980382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-18644321.549918257</v>
      </c>
      <c r="L2334" s="444">
        <f t="shared" ca="1" si="147"/>
        <v>-4493281493.5303001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-4493281493.5303001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-18722006.223042917</v>
      </c>
      <c r="L2335" s="444">
        <f t="shared" ca="1" si="147"/>
        <v>-4512003499.7533426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-4512003499.7533426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-18800014.582305595</v>
      </c>
      <c r="L2336" s="444">
        <f t="shared" ca="1" si="147"/>
        <v>-4530803514.3356485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-4530803514.3356485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-18878347.976398535</v>
      </c>
      <c r="L2337" s="444">
        <f t="shared" ca="1" si="147"/>
        <v>-4549681862.312047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-4549681862.312047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-18957007.75963353</v>
      </c>
      <c r="L2338" s="444">
        <f t="shared" ca="1" si="147"/>
        <v>-4568638870.0716801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-4568638870.0716801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-19035995.291965332</v>
      </c>
      <c r="L2339" s="444">
        <f t="shared" ca="1" si="147"/>
        <v>-4587674865.3636456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-4587674865.3636456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-19115311.939015191</v>
      </c>
      <c r="L2340" s="444">
        <f t="shared" ca="1" si="147"/>
        <v>-4606790177.3026609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-4606790177.3026609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-19194959.072094422</v>
      </c>
      <c r="L2341" s="444">
        <f t="shared" ca="1" si="147"/>
        <v>-4625985136.3747549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-4625985136.3747549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-19274938.068228144</v>
      </c>
      <c r="L2342" s="444">
        <f t="shared" ca="1" si="147"/>
        <v>-4645260074.4429827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-4645260074.4429827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-19355250.310179096</v>
      </c>
      <c r="L2343" s="444">
        <f t="shared" ca="1" si="147"/>
        <v>-4664615324.7531614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-4664615324.7531614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-19435897.186471507</v>
      </c>
      <c r="L2344" s="444">
        <f t="shared" ca="1" si="147"/>
        <v>-4684051221.9396334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-4684051221.9396334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-19516880.091415137</v>
      </c>
      <c r="L2345" s="444">
        <f t="shared" ca="1" si="147"/>
        <v>-4703568102.0310488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-4703568102.0310488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-19598200.425129369</v>
      </c>
      <c r="L2346" s="444">
        <f t="shared" ca="1" si="147"/>
        <v>-4723166302.4561777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-4723166302.4561777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-19679859.593567409</v>
      </c>
      <c r="L2347" s="444">
        <f t="shared" ca="1" si="147"/>
        <v>-4742846162.0497456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-4742846162.0497456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-19761859.008540608</v>
      </c>
      <c r="L2348" s="444">
        <f t="shared" ca="1" si="147"/>
        <v>-4762608021.0582857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-4762608021.0582857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-19844200.087742858</v>
      </c>
      <c r="L2349" s="444">
        <f t="shared" ca="1" si="147"/>
        <v>-4782452221.1460285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-4782452221.1460285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-19926884.254775118</v>
      </c>
      <c r="L2350" s="444">
        <f t="shared" ca="1" si="147"/>
        <v>-4802379105.4008036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-4802379105.4008036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-20009912.939170014</v>
      </c>
      <c r="L2351" s="444">
        <f t="shared" ca="1" si="147"/>
        <v>-4822389018.3399734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-4822389018.3399734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-20093287.576416556</v>
      </c>
      <c r="L2352" s="444">
        <f t="shared" ca="1" si="147"/>
        <v>-4842482305.9163904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-4842482305.9163904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-20177009.60798496</v>
      </c>
      <c r="L2353" s="444">
        <f t="shared" ca="1" si="147"/>
        <v>-4862659315.524375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-4862659315.524375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-20261080.481351562</v>
      </c>
      <c r="L2354" s="444">
        <f t="shared" ca="1" si="147"/>
        <v>-4882920396.0057268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-4882920396.0057268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-20345501.650023863</v>
      </c>
      <c r="L2355" s="444">
        <f t="shared" ca="1" si="147"/>
        <v>-4903265897.6557503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-4903265897.6557503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-20430274.573565625</v>
      </c>
      <c r="L2356" s="444">
        <f t="shared" ca="1" si="147"/>
        <v>-4923696172.2293158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-4923696172.2293158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-20515400.71762215</v>
      </c>
      <c r="L2357" s="444">
        <f t="shared" ca="1" si="147"/>
        <v>-4944211572.9469376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-4944211572.9469376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-20600881.553945571</v>
      </c>
      <c r="L2358" s="444">
        <f t="shared" ca="1" si="147"/>
        <v>-4964812454.5008831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-4964812454.5008831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-20686718.560420346</v>
      </c>
      <c r="L2359" s="444">
        <f t="shared" ca="1" si="147"/>
        <v>-4985499173.0613031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-4985499173.0613031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-20772913.221088763</v>
      </c>
      <c r="L2360" s="444">
        <f t="shared" ca="1" si="147"/>
        <v>-5006272086.2823915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-5006272086.2823915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-20859467.026176631</v>
      </c>
      <c r="L2361" s="444">
        <f t="shared" ca="1" si="147"/>
        <v>-5027131553.308568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-5027131553.308568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-20946381.472119033</v>
      </c>
      <c r="L2362" s="444">
        <f t="shared" ca="1" si="147"/>
        <v>-5048077934.7806873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-5048077934.7806873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-21033658.061586197</v>
      </c>
      <c r="L2363" s="444">
        <f t="shared" ca="1" si="147"/>
        <v>-5069111592.8422737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-5069111592.8422737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-21121298.303509474</v>
      </c>
      <c r="L2364" s="444">
        <f t="shared" ca="1" si="147"/>
        <v>-5090232891.1457834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-5090232891.1457834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-21209303.713107429</v>
      </c>
      <c r="L2365" s="444">
        <f t="shared" ca="1" si="147"/>
        <v>-5111442194.8588905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-5111442194.8588905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-21297675.811912045</v>
      </c>
      <c r="L2366" s="444">
        <f t="shared" ca="1" si="147"/>
        <v>-5132739870.6708021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-5132739870.6708021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-21386416.127795007</v>
      </c>
      <c r="L2367" s="444">
        <f t="shared" ca="1" si="147"/>
        <v>-5154126286.7985973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-5154126286.7985973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-21475526.194994155</v>
      </c>
      <c r="L2368" s="444">
        <f t="shared" ca="1" si="147"/>
        <v>-5175601812.9935913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-5175601812.9935913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-21565007.554139964</v>
      </c>
      <c r="L2369" s="444">
        <f t="shared" ca="1" si="147"/>
        <v>-5197166820.5477314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-5197166820.5477314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-21654861.752282213</v>
      </c>
      <c r="L2370" s="444">
        <f t="shared" ca="1" si="147"/>
        <v>-5218821682.3000135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-5218821682.3000135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-21745090.342916723</v>
      </c>
      <c r="L2371" s="444">
        <f t="shared" ca="1" si="147"/>
        <v>-5240566772.64293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-5240566772.64293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-21835694.886012208</v>
      </c>
      <c r="L2372" s="444">
        <f t="shared" ca="1" si="147"/>
        <v>-5262402467.5289421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-5262402467.5289421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-21926676.948037259</v>
      </c>
      <c r="L2373" s="444">
        <f t="shared" ca="1" si="147"/>
        <v>-5284329144.4769793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-5284329144.4769793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-22018038.101987414</v>
      </c>
      <c r="L2374" s="444">
        <f t="shared" ca="1" si="147"/>
        <v>-5306347182.5789671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-5306347182.5789671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-22109779.927412361</v>
      </c>
      <c r="L2375" s="444">
        <f t="shared" ca="1" si="147"/>
        <v>-5328456962.5063791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-5328456962.5063791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-22201904.010443248</v>
      </c>
      <c r="L2376" s="444">
        <f t="shared" ca="1" si="147"/>
        <v>-5350658866.5168228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-5350658866.5168228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-22294411.943820097</v>
      </c>
      <c r="L2377" s="444">
        <f t="shared" ca="1" si="147"/>
        <v>-5372953278.4606428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-5372953278.4606428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-22387305.326919343</v>
      </c>
      <c r="L2378" s="444">
        <f t="shared" ca="1" si="147"/>
        <v>-5395340583.7875624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-5395340583.7875624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-22480585.765781511</v>
      </c>
      <c r="L2379" s="444">
        <f t="shared" ca="1" si="147"/>
        <v>-5417821169.5533438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-5417821169.5533438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-22574254.873138931</v>
      </c>
      <c r="L2380" s="444">
        <f t="shared" ca="1" si="147"/>
        <v>-5440395424.4264832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-5440395424.4264832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-22668314.268443681</v>
      </c>
      <c r="L2381" s="444">
        <f t="shared" ca="1" si="147"/>
        <v>-5463063738.6949272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-5463063738.6949272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-22762765.57789553</v>
      </c>
      <c r="L2382" s="444">
        <f t="shared" ca="1" si="147"/>
        <v>-5485826504.2728224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-5485826504.2728224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-22857610.434470095</v>
      </c>
      <c r="L2383" s="444">
        <f t="shared" ca="1" si="147"/>
        <v>-5508684114.7072926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-5508684114.7072926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-22952850.477947053</v>
      </c>
      <c r="L2384" s="444">
        <f t="shared" ca="1" si="147"/>
        <v>-5531636965.1852398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-5531636965.1852398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-23048487.3549385</v>
      </c>
      <c r="L2385" s="444">
        <f t="shared" ca="1" si="147"/>
        <v>-5554685452.5401783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-5554685452.5401783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-23144522.718917411</v>
      </c>
      <c r="L2386" s="444">
        <f t="shared" ca="1" si="147"/>
        <v>-5577829975.2590961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-5577829975.2590961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-23240958.230246235</v>
      </c>
      <c r="L2387" s="444">
        <f t="shared" ca="1" si="147"/>
        <v>-5601070933.4893427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-5601070933.4893427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-23337795.556205593</v>
      </c>
      <c r="L2388" s="444">
        <f t="shared" ca="1" si="147"/>
        <v>-5624408729.0455484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-5624408729.0455484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-23435036.371023118</v>
      </c>
      <c r="L2389" s="444">
        <f t="shared" ca="1" si="147"/>
        <v>-5647843765.4165716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-5647843765.4165716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-23532682.355902381</v>
      </c>
      <c r="L2390" s="444">
        <f t="shared" ca="1" si="147"/>
        <v>-5671376447.7724743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-5671376447.7724743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-23630735.199051976</v>
      </c>
      <c r="L2391" s="444">
        <f t="shared" ca="1" si="147"/>
        <v>-5695007182.9715261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-5695007182.9715261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-23729196.595714692</v>
      </c>
      <c r="L2392" s="444">
        <f t="shared" ca="1" si="147"/>
        <v>-5718736379.5672407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-5718736379.5672407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-23828068.248196837</v>
      </c>
      <c r="L2393" s="444">
        <f t="shared" ca="1" si="147"/>
        <v>-5742564447.8154373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-5742564447.8154373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-23927351.865897655</v>
      </c>
      <c r="L2394" s="444">
        <f t="shared" ca="1" si="147"/>
        <v>-5766491799.6813354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-5766491799.6813354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-24027049.165338896</v>
      </c>
      <c r="L2395" s="444">
        <f t="shared" ca="1" si="147"/>
        <v>-5790518848.846674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-5790518848.846674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-24127161.870194476</v>
      </c>
      <c r="L2396" s="444">
        <f t="shared" ca="1" si="147"/>
        <v>-5814646010.7168684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-5814646010.7168684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-24227691.711320285</v>
      </c>
      <c r="L2397" s="444">
        <f t="shared" ca="1" si="147"/>
        <v>-5838873702.4281883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-5838873702.4281883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-24328640.426784117</v>
      </c>
      <c r="L2398" s="444">
        <f t="shared" ca="1" si="147"/>
        <v>-5863202342.8549728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-5863202342.8549728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-24430009.76189572</v>
      </c>
      <c r="L2399" s="444">
        <f t="shared" ca="1" si="147"/>
        <v>-5887632352.616869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-5887632352.616869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-24531801.469236955</v>
      </c>
      <c r="L2400" s="444">
        <f t="shared" ca="1" si="147"/>
        <v>-5912164154.0861063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-5912164154.0861063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-24634017.308692109</v>
      </c>
      <c r="L2401" s="444">
        <f t="shared" ca="1" si="147"/>
        <v>-5936798171.3947983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-5936798171.3947983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-24736659.047478326</v>
      </c>
      <c r="L2402" s="444">
        <f t="shared" ca="1" si="147"/>
        <v>-5961534830.442277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-5961534830.442277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-24839728.460176155</v>
      </c>
      <c r="L2403" s="444">
        <f t="shared" ca="1" si="147"/>
        <v>-5986374558.9024534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-5986374558.9024534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-24943227.328760222</v>
      </c>
      <c r="L2404" s="444">
        <f t="shared" ca="1" si="147"/>
        <v>-6011317786.2312136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-6011317786.2312136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-25047157.442630056</v>
      </c>
      <c r="L2405" s="444">
        <f t="shared" ca="1" si="147"/>
        <v>-6036364943.6738434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-6036364943.6738434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-25151520.598641016</v>
      </c>
      <c r="L2406" s="444">
        <f t="shared" ca="1" si="147"/>
        <v>-6061516464.2724848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-6061516464.2724848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-25256318.601135354</v>
      </c>
      <c r="L2407" s="444">
        <f t="shared" ca="1" si="147"/>
        <v>-6086772782.87362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-6086772782.87362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-25361553.261973418</v>
      </c>
      <c r="L2408" s="444">
        <f t="shared" ca="1" si="147"/>
        <v>-6112134336.1355934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-6112134336.1355934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-25467226.400564972</v>
      </c>
      <c r="L2409" s="444">
        <f t="shared" ca="1" si="147"/>
        <v>-6137601562.5361586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-6137601562.5361586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-25573339.843900662</v>
      </c>
      <c r="L2410" s="444">
        <f t="shared" ca="1" si="147"/>
        <v>-6163174902.3800592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-6163174902.3800592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-25679895.426583581</v>
      </c>
      <c r="L2411" s="444">
        <f t="shared" ca="1" si="147"/>
        <v>-6188854797.8066425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-6188854797.8066425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-25786894.99086101</v>
      </c>
      <c r="L2412" s="444">
        <f t="shared" ca="1" si="147"/>
        <v>-6214641692.7975035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-6214641692.7975035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-25894340.386656266</v>
      </c>
      <c r="L2413" s="444">
        <f t="shared" ca="1" si="147"/>
        <v>-6240536033.1841593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-6240536033.1841593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-26002233.471600663</v>
      </c>
      <c r="L2414" s="444">
        <f t="shared" ca="1" si="147"/>
        <v>-6266538266.6557598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-6266538266.6557598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-26110576.111065667</v>
      </c>
      <c r="L2415" s="444">
        <f t="shared" ca="1" si="147"/>
        <v>-6292648842.7668257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-6292648842.7668257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-26219370.178195108</v>
      </c>
      <c r="L2416" s="444">
        <f t="shared" ca="1" si="147"/>
        <v>-6318868212.9450207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-6318868212.9450207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-26328617.553937584</v>
      </c>
      <c r="L2417" s="444">
        <f t="shared" ca="1" si="147"/>
        <v>-6345196830.4989586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-6345196830.4989586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-26438320.127078995</v>
      </c>
      <c r="L2418" s="444">
        <f t="shared" ca="1" si="147"/>
        <v>-6371635150.6260376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-6371635150.6260376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-26548479.794275157</v>
      </c>
      <c r="L2419" s="444">
        <f t="shared" ca="1" si="147"/>
        <v>-6398183630.4203129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-6398183630.4203129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-26659098.460084636</v>
      </c>
      <c r="L2420" s="444">
        <f t="shared" ca="1" si="147"/>
        <v>-6424842728.8803978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-6424842728.8803978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-26770178.037001658</v>
      </c>
      <c r="L2421" s="444">
        <f t="shared" ca="1" si="147"/>
        <v>-6451612906.9173994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-6451612906.9173994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-26881720.445489164</v>
      </c>
      <c r="L2422" s="444">
        <f t="shared" ca="1" si="147"/>
        <v>-6478494627.3628883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-6478494627.3628883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-26993727.614012033</v>
      </c>
      <c r="L2423" s="444">
        <f t="shared" ca="1" si="147"/>
        <v>-6505488354.9769001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-6505488354.9769001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-27106201.479070418</v>
      </c>
      <c r="L2424" s="444">
        <f t="shared" ca="1" si="147"/>
        <v>-6532594556.4559708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-6532594556.4559708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-27219143.98523321</v>
      </c>
      <c r="L2425" s="444">
        <f t="shared" ca="1" si="147"/>
        <v>-6559813700.4412041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-6559813700.4412041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-27332557.085171685</v>
      </c>
      <c r="L2426" s="444">
        <f t="shared" ca="1" si="147"/>
        <v>-6587146257.5263758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-6587146257.5263758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-27446442.739693232</v>
      </c>
      <c r="L2427" s="444">
        <f t="shared" ca="1" si="147"/>
        <v>-6614592700.2660694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-6614592700.2660694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-27560802.917775288</v>
      </c>
      <c r="L2428" s="444">
        <f t="shared" ca="1" si="147"/>
        <v>-6642153503.1838446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-6642153503.1838446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-27675639.596599352</v>
      </c>
      <c r="L2429" s="444">
        <f t="shared" ca="1" si="147"/>
        <v>-6669829142.7804441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-6669829142.7804441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-27790954.761585183</v>
      </c>
      <c r="L2430" s="444">
        <f t="shared" ca="1" si="147"/>
        <v>-6697620097.5420294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-6697620097.5420294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-27906750.406425122</v>
      </c>
      <c r="L2431" s="444">
        <f t="shared" ca="1" si="147"/>
        <v>-6725526847.9484549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-6725526847.9484549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-28023028.533118561</v>
      </c>
      <c r="L2432" s="444">
        <f t="shared" ca="1" si="147"/>
        <v>-6753549876.4815731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-6753549876.4815731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-28139791.152006555</v>
      </c>
      <c r="L2433" s="444">
        <f t="shared" ca="1" si="147"/>
        <v>-6781689667.6335793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-6781689667.6335793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-28257040.281806581</v>
      </c>
      <c r="L2434" s="444">
        <f t="shared" ca="1" si="147"/>
        <v>-6809946707.9153862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-6809946707.9153862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-28374777.949647438</v>
      </c>
      <c r="L2435" s="444">
        <f t="shared" ca="1" si="147"/>
        <v>-6838321485.8650341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-6838321485.8650341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-28493006.191104308</v>
      </c>
      <c r="L2436" s="444">
        <f t="shared" ca="1" si="147"/>
        <v>-6866814492.056138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-6866814492.056138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-28611727.050233904</v>
      </c>
      <c r="L2437" s="444">
        <f t="shared" ca="1" si="147"/>
        <v>-6895426219.1063719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-6895426219.1063719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-28730942.579609882</v>
      </c>
      <c r="L2438" s="444">
        <f t="shared" ca="1" si="147"/>
        <v>-6924157161.6859818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-6924157161.6859818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-28850654.840358254</v>
      </c>
      <c r="L2439" s="444">
        <f t="shared" ca="1" si="147"/>
        <v>-6953007816.5263395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-6953007816.5263395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-28970865.902193077</v>
      </c>
      <c r="L2440" s="444">
        <f t="shared" ca="1" si="147"/>
        <v>-6981978682.4285326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-6981978682.4285326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-29091577.843452219</v>
      </c>
      <c r="L2441" s="444">
        <f t="shared" ca="1" si="147"/>
        <v>-7011070260.2719851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-7011070260.2719851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-29212792.751133271</v>
      </c>
      <c r="L2442" s="444">
        <f t="shared" ca="1" si="147"/>
        <v>-7040283053.023118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-7040283053.023118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-29334512.720929656</v>
      </c>
      <c r="L2443" s="444">
        <f t="shared" ca="1" si="147"/>
        <v>-7069617565.7440481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-7069617565.7440481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-29456739.857266866</v>
      </c>
      <c r="L2444" s="444">
        <f t="shared" ca="1" si="147"/>
        <v>-7099074305.6013145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-7099074305.6013145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-29579476.273338806</v>
      </c>
      <c r="L2445" s="444">
        <f t="shared" ca="1" si="147"/>
        <v>-7128653781.8746538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-7128653781.8746538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-29702724.09114439</v>
      </c>
      <c r="L2446" s="444">
        <f t="shared" ca="1" si="147"/>
        <v>-7158356505.9657984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-7158356505.9657984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-29826485.441524159</v>
      </c>
      <c r="L2447" s="444">
        <f t="shared" ca="1" si="147"/>
        <v>-7188182991.4073229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-7188182991.4073229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-29950762.464197177</v>
      </c>
      <c r="L2448" s="444">
        <f t="shared" ca="1" si="147"/>
        <v>-7218133753.87152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-7218133753.87152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-30075557.307797998</v>
      </c>
      <c r="L2449" s="444">
        <f t="shared" ca="1" si="147"/>
        <v>-7248209311.1793184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-7248209311.1793184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-30200872.129913829</v>
      </c>
      <c r="L2450" s="444">
        <f t="shared" ca="1" si="147"/>
        <v>-7278410183.3092327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-7278410183.3092327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-30326709.097121801</v>
      </c>
      <c r="L2451" s="444">
        <f t="shared" ca="1" si="147"/>
        <v>-7308736892.4063549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-7308736892.4063549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-30453070.385026477</v>
      </c>
      <c r="L2452" s="444">
        <f t="shared" ca="1" si="147"/>
        <v>-7339189962.7913818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-7339189962.7913818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-30579958.178297423</v>
      </c>
      <c r="L2453" s="444">
        <f t="shared" ca="1" si="147"/>
        <v>-7369769920.9696789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-7369769920.9696789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-30707374.670706995</v>
      </c>
      <c r="L2454" s="444">
        <f t="shared" ca="1" si="147"/>
        <v>-7400477295.6403856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-7400477295.6403856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-30835322.065168269</v>
      </c>
      <c r="L2455" s="444">
        <f t="shared" ca="1" si="147"/>
        <v>-7431312617.705554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-7431312617.705554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-30963802.573773138</v>
      </c>
      <c r="L2456" s="444">
        <f t="shared" ca="1" si="147"/>
        <v>-7462276420.2793274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-7462276420.2793274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-31092818.417830531</v>
      </c>
      <c r="L2457" s="444">
        <f t="shared" ca="1" si="147"/>
        <v>-7493369238.6971579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-7493369238.6971579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-31222371.827904824</v>
      </c>
      <c r="L2458" s="444">
        <f t="shared" ca="1" si="147"/>
        <v>-7524591610.5250626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-7524591610.5250626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-31352465.043854427</v>
      </c>
      <c r="L2459" s="444">
        <f t="shared" ca="1" si="147"/>
        <v>-7555944075.5689173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-7555944075.5689173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-31483100.314870484</v>
      </c>
      <c r="L2460" s="444">
        <f t="shared" ca="1" si="147"/>
        <v>-7587427175.8837881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-7587427175.8837881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-31614279.899515782</v>
      </c>
      <c r="L2461" s="444">
        <f t="shared" ca="1" si="147"/>
        <v>-7619041455.7833042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-7619041455.7833042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-31746006.065763768</v>
      </c>
      <c r="L2462" s="444">
        <f t="shared" ca="1" si="147"/>
        <v>-7650787461.8490677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-7650787461.8490677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-31878281.09103778</v>
      </c>
      <c r="L2463" s="444">
        <f t="shared" ca="1" si="147"/>
        <v>-7682665742.9401054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-7682665742.9401054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-32011107.262250438</v>
      </c>
      <c r="L2464" s="444">
        <f t="shared" ca="1" si="147"/>
        <v>-7714676850.2023563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-7714676850.2023563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-32144486.875843152</v>
      </c>
      <c r="L2465" s="444">
        <f t="shared" ca="1" si="147"/>
        <v>-7746821337.0781994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-7746821337.0781994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-32278422.23782583</v>
      </c>
      <c r="L2466" s="444">
        <f t="shared" ca="1" si="147"/>
        <v>-7779099759.3160248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-7779099759.3160248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-32412915.663816765</v>
      </c>
      <c r="L2467" s="444">
        <f t="shared" ca="1" si="147"/>
        <v>-7811512674.9798412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-7811512674.9798412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-32547969.47908267</v>
      </c>
      <c r="L2468" s="444">
        <f t="shared" ca="1" si="147"/>
        <v>-7844060644.4589243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-7844060644.4589243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-32683586.01857885</v>
      </c>
      <c r="L2469" s="444">
        <f t="shared" ca="1" si="147"/>
        <v>-7876744230.4775028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-7876744230.4775028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-32819767.626989596</v>
      </c>
      <c r="L2470" s="444">
        <f t="shared" ca="1" si="147"/>
        <v>-7909563998.1044922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-7909563998.1044922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-32956516.658768717</v>
      </c>
      <c r="L2471" s="444">
        <f t="shared" ca="1" si="147"/>
        <v>-7942520514.7632608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-7942520514.7632608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-33093835.478180252</v>
      </c>
      <c r="L2472" s="444">
        <f t="shared" ca="1" si="147"/>
        <v>-7975614350.2414408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-7975614350.2414408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-33231726.459339336</v>
      </c>
      <c r="L2473" s="444">
        <f t="shared" ca="1" si="147"/>
        <v>-8008846076.7007799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-8008846076.7007799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-33370191.986253247</v>
      </c>
      <c r="L2474" s="444">
        <f t="shared" ca="1" si="147"/>
        <v>-8042216268.6870327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-8042216268.6870327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-33509234.452862635</v>
      </c>
      <c r="L2475" s="444">
        <f t="shared" ca="1" si="147"/>
        <v>-8075725503.1398954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-8075725503.1398954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-33648856.263082899</v>
      </c>
      <c r="L2476" s="444">
        <f t="shared" ca="1" si="147"/>
        <v>-8109374359.4029779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-8109374359.4029779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-33789059.830845743</v>
      </c>
      <c r="L2477" s="444">
        <f t="shared" ca="1" si="147"/>
        <v>-8143163419.2338238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-8143163419.2338238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-33929847.580140933</v>
      </c>
      <c r="L2478" s="444">
        <f t="shared" ca="1" si="147"/>
        <v>-8177093266.8139648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-8177093266.8139648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-34071221.945058182</v>
      </c>
      <c r="L2479" s="444">
        <f t="shared" ca="1" si="147"/>
        <v>-8211164488.7590227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-8211164488.7590227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-34213185.36982926</v>
      </c>
      <c r="L2480" s="444">
        <f t="shared" ca="1" si="147"/>
        <v>-8245377674.1288519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-8245377674.1288519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-34355740.308870219</v>
      </c>
      <c r="L2481" s="444">
        <f t="shared" ca="1" si="147"/>
        <v>-8279733414.4377222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-8279733414.4377222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-34498889.226823844</v>
      </c>
      <c r="L2482" s="444">
        <f t="shared" ca="1" si="147"/>
        <v>-8314232303.664546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-8314232303.664546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-34642634.598602273</v>
      </c>
      <c r="L2483" s="444">
        <f t="shared" ca="1" si="147"/>
        <v>-8348874938.2631483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-8348874938.2631483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-34786978.909429781</v>
      </c>
      <c r="L2484" s="444">
        <f t="shared" ca="1" si="147"/>
        <v>-8383661917.1725779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-8383661917.1725779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-34931924.654885739</v>
      </c>
      <c r="L2485" s="444">
        <f t="shared" ca="1" si="147"/>
        <v>-8418593841.8274632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-8418593841.8274632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-35077474.340947762</v>
      </c>
      <c r="L2486" s="444">
        <f t="shared" ca="1" si="147"/>
        <v>-8453671316.1684113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-8453671316.1684113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-35223630.484035045</v>
      </c>
      <c r="L2487" s="444">
        <f t="shared" ca="1" si="147"/>
        <v>-8488894946.6524467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-8488894946.6524467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-35370395.611051857</v>
      </c>
      <c r="L2488" s="444">
        <f t="shared" ca="1" si="147"/>
        <v>-8524265342.2634983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-8524265342.2634983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-35517772.259431243</v>
      </c>
      <c r="L2489" s="444">
        <f t="shared" ca="1" si="147"/>
        <v>-8559783114.5229292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-8559783114.5229292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-35665762.977178872</v>
      </c>
      <c r="L2490" s="444">
        <f t="shared" ca="1" si="147"/>
        <v>-8595448877.5001087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-8595448877.5001087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-35814370.322917119</v>
      </c>
      <c r="L2491" s="444">
        <f t="shared" ca="1" si="147"/>
        <v>-8631263247.8230267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-8631263247.8230267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-35963596.865929276</v>
      </c>
      <c r="L2492" s="444">
        <f t="shared" ca="1" si="147"/>
        <v>-8667226844.6889553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-8667226844.6889553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-36113445.186203979</v>
      </c>
      <c r="L2493" s="444">
        <f t="shared" ca="1" si="147"/>
        <v>-8703340289.8751602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-8703340289.8751602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-36263917.87447983</v>
      </c>
      <c r="L2494" s="444">
        <f t="shared" ca="1" si="147"/>
        <v>-8739604207.7496395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-8739604207.7496395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-36415017.532290161</v>
      </c>
      <c r="L2495" s="444">
        <f t="shared" ca="1" si="147"/>
        <v>-8776019225.281929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-8776019225.281929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-36566746.772008039</v>
      </c>
      <c r="L2496" s="444">
        <f t="shared" ca="1" si="147"/>
        <v>-8812585972.0539379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-8812585972.0539379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-36719108.216891408</v>
      </c>
      <c r="L2497" s="444">
        <f t="shared" ca="1" si="147"/>
        <v>-8849305080.2708302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-8849305080.2708302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-36872104.501128457</v>
      </c>
      <c r="L2498" s="444">
        <f t="shared" ca="1" si="147"/>
        <v>-8886177184.7719593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-8886177184.7719593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-37025738.269883163</v>
      </c>
      <c r="L2499" s="444">
        <f t="shared" ca="1" si="147"/>
        <v>-8923202923.0418434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-8923202923.0418434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-37180012.179341011</v>
      </c>
      <c r="L2500" s="444">
        <f t="shared" ca="1" si="147"/>
        <v>-8960382935.2211838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-8960382935.2211838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-37334928.896754935</v>
      </c>
      <c r="L2501" s="444">
        <f t="shared" ca="1" si="147"/>
        <v>-8997717864.117939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-8997717864.117939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-37490491.100491412</v>
      </c>
      <c r="L2502" s="444">
        <f t="shared" ca="1" si="147"/>
        <v>-9035208355.2184296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-9035208355.2184296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-37646701.48007679</v>
      </c>
      <c r="L2503" s="444">
        <f t="shared" ca="1" si="147"/>
        <v>-9072855056.6985054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-9072855056.6985054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-37803562.73624377</v>
      </c>
      <c r="L2504" s="444">
        <f t="shared" ca="1" si="147"/>
        <v>-9110658619.4347496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-9110658619.4347496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-37961077.580978125</v>
      </c>
      <c r="L2505" s="444">
        <f t="shared" ca="1" si="147"/>
        <v>-9148619697.015728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-9148619697.015728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-38119248.737565532</v>
      </c>
      <c r="L2506" s="444">
        <f t="shared" ca="1" si="147"/>
        <v>-9186738945.753294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-9186738945.753294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-38278078.940638721</v>
      </c>
      <c r="L2507" s="444">
        <f t="shared" ca="1" si="147"/>
        <v>-9225017024.6939335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-9225017024.6939335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-38437570.936224721</v>
      </c>
      <c r="L2508" s="444">
        <f t="shared" ca="1" si="147"/>
        <v>-9263454595.6301575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-9263454595.6301575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-38597727.481792323</v>
      </c>
      <c r="L2509" s="444">
        <f t="shared" ca="1" si="147"/>
        <v>-9302052323.1119499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-9302052323.1119499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-38758551.34629979</v>
      </c>
      <c r="L2510" s="444">
        <f t="shared" ca="1" si="147"/>
        <v>-9340810874.45825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-9340810874.45825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-38920045.310242705</v>
      </c>
      <c r="L2511" s="444">
        <f t="shared" ca="1" si="147"/>
        <v>-9379730919.7684937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-9379730919.7684937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-39082212.16570206</v>
      </c>
      <c r="L2512" s="444">
        <f t="shared" ca="1" si="147"/>
        <v>-9418813131.9341965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-9418813131.9341965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-39245054.716392487</v>
      </c>
      <c r="L2513" s="444">
        <f t="shared" ca="1" si="147"/>
        <v>-9458058186.650589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-9458058186.650589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-39408575.777710788</v>
      </c>
      <c r="L2514" s="444">
        <f t="shared" ca="1" si="147"/>
        <v>-9497466762.428299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-9497466762.428299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-39572778.176784575</v>
      </c>
      <c r="L2515" s="444">
        <f t="shared" ca="1" si="147"/>
        <v>-9537039540.6050835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-9537039540.6050835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-39737664.75252118</v>
      </c>
      <c r="L2516" s="444">
        <f t="shared" ca="1" si="147"/>
        <v>-9576777205.357605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-9576777205.357605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-39903238.355656683</v>
      </c>
      <c r="L2517" s="444">
        <f t="shared" ca="1" si="147"/>
        <v>-9616680443.7132626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-9616680443.7132626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-40069501.848805264</v>
      </c>
      <c r="L2518" s="444">
        <f t="shared" ca="1" si="147"/>
        <v>-9656749945.562067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-9656749945.562067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-40236458.106508613</v>
      </c>
      <c r="L2519" s="444">
        <f t="shared" ca="1" si="147"/>
        <v>-9696986403.6685753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-9696986403.6685753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-40404110.01528573</v>
      </c>
      <c r="L2520" s="444">
        <f t="shared" ca="1" si="147"/>
        <v>-9737390513.6838608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-9737390513.6838608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-40572460.473682754</v>
      </c>
      <c r="L2521" s="444">
        <f t="shared" ca="1" si="147"/>
        <v>-9777962974.1575432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-9777962974.1575432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-40741512.392323099</v>
      </c>
      <c r="L2522" s="444">
        <f t="shared" ca="1" si="147"/>
        <v>-9818704486.5498657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-9818704486.5498657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-40911268.693957776</v>
      </c>
      <c r="L2523" s="444">
        <f t="shared" ca="1" si="147"/>
        <v>-9859615755.243824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-9859615755.243824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-41081732.313515931</v>
      </c>
      <c r="L2524" s="444">
        <f t="shared" ca="1" si="147"/>
        <v>-9900697487.5573406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-9900697487.5573406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-41252906.198155582</v>
      </c>
      <c r="L2525" s="444">
        <f t="shared" ca="1" si="147"/>
        <v>-9941950393.755497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-9941950393.755497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-41424793.307314567</v>
      </c>
      <c r="L2526" s="444">
        <f t="shared" ca="1" si="147"/>
        <v>-9983375187.0628109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-9983375187.0628109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-41597396.612761714</v>
      </c>
      <c r="L2527" s="444">
        <f t="shared" ca="1" si="147"/>
        <v>-10024972583.675573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-10024972583.675573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-41770719.09864822</v>
      </c>
      <c r="L2528" s="444">
        <f t="shared" ca="1" si="147"/>
        <v>-10066743302.774221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-10066743302.774221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-41944763.761559255</v>
      </c>
      <c r="L2529" s="444">
        <f t="shared" ca="1" si="147"/>
        <v>-10108688066.53578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-10108688066.53578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-42119533.610565752</v>
      </c>
      <c r="L2530" s="444">
        <f t="shared" ca="1" si="147"/>
        <v>-10150807600.146345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-10150807600.146345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-42295031.667276435</v>
      </c>
      <c r="L2531" s="444">
        <f t="shared" ca="1" si="147"/>
        <v>-10193102631.813622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-10193102631.813622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-42471260.965890087</v>
      </c>
      <c r="L2532" s="444">
        <f t="shared" ca="1" si="147"/>
        <v>-10235573892.779512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-10235573892.779512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-42648224.553247966</v>
      </c>
      <c r="L2533" s="444">
        <f t="shared" ca="1" si="147"/>
        <v>-10278222117.33276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-10278222117.33276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-42825925.488886498</v>
      </c>
      <c r="L2534" s="444">
        <f t="shared" ca="1" si="147"/>
        <v>-10321048042.821646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-10321048042.821646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-43004366.845090188</v>
      </c>
      <c r="L2535" s="444">
        <f t="shared" ca="1" si="147"/>
        <v>-10364052409.666737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-10364052409.666737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-43183551.706944734</v>
      </c>
      <c r="L2536" s="444">
        <f t="shared" ca="1" si="147"/>
        <v>-10407235961.373682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-10407235961.373682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-43363483.172390342</v>
      </c>
      <c r="L2537" s="444">
        <f t="shared" ca="1" si="147"/>
        <v>-10450599444.546072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-10450599444.546072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-43544164.352275297</v>
      </c>
      <c r="L2538" s="444">
        <f t="shared" ca="1" si="147"/>
        <v>-10494143608.898348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-10494143608.898348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-43725598.370409779</v>
      </c>
      <c r="L2539" s="444">
        <f t="shared" ca="1" si="147"/>
        <v>-10537869207.268757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-10537869207.268757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-43907788.363619819</v>
      </c>
      <c r="L2540" s="444">
        <f t="shared" ca="1" si="147"/>
        <v>-10581776995.632378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-10581776995.632378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-44090737.481801569</v>
      </c>
      <c r="L2541" s="444">
        <f t="shared" ca="1" si="147"/>
        <v>-10625867733.11418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-10625867733.11418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-44274448.887975745</v>
      </c>
      <c r="L2542" s="444">
        <f t="shared" ca="1" si="147"/>
        <v>-10670142182.002155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-10670142182.002155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-44458925.758342311</v>
      </c>
      <c r="L2543" s="444">
        <f t="shared" ca="1" si="147"/>
        <v>-10714601107.760498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-10714601107.760498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-44644171.282335408</v>
      </c>
      <c r="L2544" s="444">
        <f t="shared" ca="1" si="147"/>
        <v>-10759245279.042833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-10759245279.042833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-44830188.662678473</v>
      </c>
      <c r="L2545" s="444">
        <f t="shared" ca="1" si="147"/>
        <v>-10804075467.705511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-10804075467.705511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-45016981.115439631</v>
      </c>
      <c r="L2546" s="444">
        <f t="shared" ca="1" si="147"/>
        <v>-10849092448.820951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-10849092448.820951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-45204551.870087296</v>
      </c>
      <c r="L2547" s="444">
        <f t="shared" ca="1" si="147"/>
        <v>-10894297000.691038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-10894297000.691038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-45392904.169545993</v>
      </c>
      <c r="L2548" s="444">
        <f t="shared" ca="1" si="147"/>
        <v>-10939689904.860584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-10939689904.860584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-45582041.270252436</v>
      </c>
      <c r="L2549" s="444">
        <f t="shared" ca="1" si="147"/>
        <v>-10985271946.130836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-10985271946.130836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-45771966.442211822</v>
      </c>
      <c r="L2550" s="444">
        <f t="shared" ca="1" si="147"/>
        <v>-11031043912.573048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-11031043912.573048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-45962682.969054364</v>
      </c>
      <c r="L2551" s="444">
        <f t="shared" ca="1" si="147"/>
        <v>-11077006595.542103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-11077006595.542103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-46154194.148092091</v>
      </c>
      <c r="L2552" s="444">
        <f t="shared" ca="1" si="147"/>
        <v>-11123160789.690195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-11123160789.690195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-46346503.290375814</v>
      </c>
      <c r="L2553" s="444">
        <f t="shared" ca="1" si="147"/>
        <v>-11169507292.980572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-11169507292.980572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-46539613.720752381</v>
      </c>
      <c r="L2554" s="444">
        <f t="shared" ca="1" si="147"/>
        <v>-11216046906.701324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-11216046906.701324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-46733528.777922183</v>
      </c>
      <c r="L2555" s="444">
        <f t="shared" ca="1" si="147"/>
        <v>-11262780435.479246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-11262780435.479246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-46928251.81449686</v>
      </c>
      <c r="L2556" s="444">
        <f t="shared" ca="1" si="147"/>
        <v>-11309708687.293743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-11309708687.293743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-47123786.197057262</v>
      </c>
      <c r="L2557" s="444">
        <f t="shared" ca="1" si="147"/>
        <v>-11356832473.490801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-11356832473.490801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-47320135.306211673</v>
      </c>
      <c r="L2558" s="444">
        <f t="shared" ref="L2558:L2812" ca="1" si="152">I2558-J2558+K2558</f>
        <v>-11404152608.797012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-11404152608.797012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-47517302.536654219</v>
      </c>
      <c r="L2559" s="444">
        <f t="shared" ca="1" si="152"/>
        <v>-11451669911.333666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-11451669911.333666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-47715291.297223605</v>
      </c>
      <c r="L2560" s="444">
        <f t="shared" ca="1" si="152"/>
        <v>-11499385202.63089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-11499385202.63089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-47914105.010962039</v>
      </c>
      <c r="L2561" s="444">
        <f t="shared" ca="1" si="152"/>
        <v>-11547299307.641851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-11547299307.641851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-48113747.115174383</v>
      </c>
      <c r="L2562" s="444">
        <f t="shared" ca="1" si="152"/>
        <v>-11595413054.757027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-11595413054.757027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-48314221.061487608</v>
      </c>
      <c r="L2563" s="444">
        <f t="shared" ca="1" si="152"/>
        <v>-11643727275.818514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-11643727275.818514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-48515530.315910473</v>
      </c>
      <c r="L2564" s="444">
        <f t="shared" ca="1" si="152"/>
        <v>-11692242806.134424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-11692242806.134424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-48717678.358893432</v>
      </c>
      <c r="L2565" s="444">
        <f t="shared" ca="1" si="152"/>
        <v>-11740960484.493319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-11740960484.493319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-48920668.685388826</v>
      </c>
      <c r="L2566" s="444">
        <f t="shared" ca="1" si="152"/>
        <v>-11789881153.178707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-11789881153.178707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-49124504.804911278</v>
      </c>
      <c r="L2567" s="444">
        <f t="shared" ca="1" si="152"/>
        <v>-11839005657.983618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-11839005657.983618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-49329190.241598405</v>
      </c>
      <c r="L2568" s="444">
        <f t="shared" ca="1" si="152"/>
        <v>-11888334848.225216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-11888334848.225216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-49534728.534271732</v>
      </c>
      <c r="L2569" s="444">
        <f t="shared" ca="1" si="152"/>
        <v>-11937869576.759487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-11937869576.759487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-49741123.236497864</v>
      </c>
      <c r="L2570" s="444">
        <f t="shared" ca="1" si="152"/>
        <v>-11987610699.995985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-11987610699.995985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-49948377.916649938</v>
      </c>
      <c r="L2571" s="444">
        <f t="shared" ca="1" si="152"/>
        <v>-12037559077.912636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-12037559077.912636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-50156496.157969318</v>
      </c>
      <c r="L2572" s="444">
        <f t="shared" ca="1" si="152"/>
        <v>-12087715574.070604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-12087715574.070604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-50365481.558627516</v>
      </c>
      <c r="L2573" s="444">
        <f t="shared" ca="1" si="152"/>
        <v>-12138081055.629232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-12138081055.629232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-50575337.731788471</v>
      </c>
      <c r="L2574" s="444">
        <f t="shared" ca="1" si="152"/>
        <v>-12188656393.361021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-12188656393.361021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-50786068.305670917</v>
      </c>
      <c r="L2575" s="444">
        <f t="shared" ca="1" si="152"/>
        <v>-12239442461.666693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-12239442461.666693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-50997676.923611216</v>
      </c>
      <c r="L2576" s="444">
        <f t="shared" ca="1" si="152"/>
        <v>-12290440138.590303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-12290440138.590303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-51210167.24412626</v>
      </c>
      <c r="L2577" s="444">
        <f t="shared" ca="1" si="152"/>
        <v>-12341650305.834429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-12341650305.834429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-51423542.940976784</v>
      </c>
      <c r="L2578" s="444">
        <f t="shared" ca="1" si="152"/>
        <v>-12393073848.775406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-12393073848.775406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-51637807.703230858</v>
      </c>
      <c r="L2579" s="444">
        <f t="shared" ca="1" si="152"/>
        <v>-12444711656.478638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-12444711656.478638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-51852965.235327654</v>
      </c>
      <c r="L2580" s="444">
        <f t="shared" ca="1" si="152"/>
        <v>-12496564621.713964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-12496564621.713964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-52069019.257141516</v>
      </c>
      <c r="L2581" s="444">
        <f t="shared" ca="1" si="152"/>
        <v>-12548633640.971106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-12548633640.971106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-52285973.504046276</v>
      </c>
      <c r="L2582" s="444">
        <f t="shared" ca="1" si="152"/>
        <v>-12600919614.475151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-12600919614.475151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-52503831.726979792</v>
      </c>
      <c r="L2583" s="444">
        <f t="shared" ca="1" si="152"/>
        <v>-12653423446.202131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-12653423446.202131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-52722597.692508876</v>
      </c>
      <c r="L2584" s="444">
        <f t="shared" ca="1" si="152"/>
        <v>-12706146043.89464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-12706146043.89464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-52942275.182894334</v>
      </c>
      <c r="L2585" s="444">
        <f t="shared" ca="1" si="152"/>
        <v>-12759088319.077534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-12759088319.077534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-53162867.996156387</v>
      </c>
      <c r="L2586" s="444">
        <f t="shared" ca="1" si="152"/>
        <v>-12812251187.07369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-12812251187.07369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-53384379.946140379</v>
      </c>
      <c r="L2587" s="444">
        <f t="shared" ca="1" si="152"/>
        <v>-12865635567.019831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-12865635567.019831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-53606814.862582624</v>
      </c>
      <c r="L2588" s="444">
        <f t="shared" ca="1" si="152"/>
        <v>-12919242381.882414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-12919242381.882414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-53830176.591176726</v>
      </c>
      <c r="L2589" s="444">
        <f t="shared" ca="1" si="152"/>
        <v>-12973072558.473591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-12973072558.473591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-54054468.993639961</v>
      </c>
      <c r="L2590" s="444">
        <f t="shared" ca="1" si="152"/>
        <v>-13027127027.467232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-13027127027.467232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-54279695.947780132</v>
      </c>
      <c r="L2591" s="444">
        <f t="shared" ca="1" si="152"/>
        <v>-13081406723.415012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-13081406723.415012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-54505861.347562551</v>
      </c>
      <c r="L2592" s="444">
        <f t="shared" ca="1" si="152"/>
        <v>-13135912584.762575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-13135912584.762575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-54732969.103177398</v>
      </c>
      <c r="L2593" s="444">
        <f t="shared" ca="1" si="152"/>
        <v>-13190645553.865753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-13190645553.865753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-54961023.141107306</v>
      </c>
      <c r="L2594" s="444">
        <f t="shared" ca="1" si="152"/>
        <v>-13245606577.006861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-13245606577.006861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-55190027.404195249</v>
      </c>
      <c r="L2595" s="444">
        <f t="shared" ca="1" si="152"/>
        <v>-13300796604.411057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-13300796604.411057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-55419985.851712734</v>
      </c>
      <c r="L2596" s="444">
        <f t="shared" ca="1" si="152"/>
        <v>-13356216590.26277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-13356216590.26277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-55650902.459428206</v>
      </c>
      <c r="L2597" s="444">
        <f t="shared" ca="1" si="152"/>
        <v>-13411867492.722198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-13411867492.722198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-55882781.219675817</v>
      </c>
      <c r="L2598" s="444">
        <f t="shared" ca="1" si="152"/>
        <v>-13467750273.941874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-13467750273.941874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-56115626.14142447</v>
      </c>
      <c r="L2599" s="444">
        <f t="shared" ca="1" si="152"/>
        <v>-13523865900.083298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-13523865900.083298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-56349441.25034707</v>
      </c>
      <c r="L2600" s="444">
        <f t="shared" ca="1" si="152"/>
        <v>-13580215341.333645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-13580215341.333645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-56584230.588890187</v>
      </c>
      <c r="L2601" s="444">
        <f t="shared" ca="1" si="152"/>
        <v>-13636799571.922535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-13636799571.922535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-56819998.216343895</v>
      </c>
      <c r="L2602" s="444">
        <f t="shared" ca="1" si="152"/>
        <v>-13693619570.13888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-13693619570.13888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-57056748.208911993</v>
      </c>
      <c r="L2603" s="444">
        <f t="shared" ca="1" si="152"/>
        <v>-13750676318.347792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-13750676318.347792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-57294484.659782462</v>
      </c>
      <c r="L2604" s="444">
        <f t="shared" ca="1" si="152"/>
        <v>-13807970803.007574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-13807970803.007574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-57533211.679198228</v>
      </c>
      <c r="L2605" s="444">
        <f t="shared" ca="1" si="152"/>
        <v>-13865504014.686771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-13865504014.686771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-57772933.39452821</v>
      </c>
      <c r="L2606" s="444">
        <f t="shared" ca="1" si="152"/>
        <v>-13923276948.081299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-13923276948.081299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-58013653.950338736</v>
      </c>
      <c r="L2607" s="444">
        <f t="shared" ca="1" si="152"/>
        <v>-13981290602.031637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-13981290602.031637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-58255377.508465156</v>
      </c>
      <c r="L2608" s="444">
        <f t="shared" ca="1" si="152"/>
        <v>-14039545979.540102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-14039545979.540102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-58498108.248083748</v>
      </c>
      <c r="L2609" s="444">
        <f t="shared" ca="1" si="152"/>
        <v>-14098044087.788185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-14098044087.788185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-58741850.365784101</v>
      </c>
      <c r="L2610" s="444">
        <f t="shared" ca="1" si="152"/>
        <v>-14156785938.153969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-14156785938.153969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-58986608.075641543</v>
      </c>
      <c r="L2611" s="444">
        <f t="shared" ca="1" si="152"/>
        <v>-14215772546.22961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-14215772546.22961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-59232385.609290041</v>
      </c>
      <c r="L2612" s="444">
        <f t="shared" ca="1" si="152"/>
        <v>-14275004931.8389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-14275004931.8389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-59479187.215995409</v>
      </c>
      <c r="L2613" s="444">
        <f t="shared" ca="1" si="152"/>
        <v>-14334484119.054895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-14334484119.054895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-59727017.162728727</v>
      </c>
      <c r="L2614" s="444">
        <f t="shared" ca="1" si="152"/>
        <v>-14394211136.217625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-14394211136.217625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-59975879.7342401</v>
      </c>
      <c r="L2615" s="444">
        <f t="shared" ca="1" si="152"/>
        <v>-14454187015.951864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-14454187015.951864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-60225779.233132765</v>
      </c>
      <c r="L2616" s="444">
        <f t="shared" ca="1" si="152"/>
        <v>-14514412795.184998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-14514412795.184998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-60476719.979937486</v>
      </c>
      <c r="L2617" s="444">
        <f t="shared" ca="1" si="152"/>
        <v>-14574889515.164934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-14574889515.164934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-60728706.313187227</v>
      </c>
      <c r="L2618" s="444">
        <f t="shared" ca="1" si="152"/>
        <v>-14635618221.478121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-14635618221.478121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-60981742.589492172</v>
      </c>
      <c r="L2619" s="444">
        <f t="shared" ca="1" si="152"/>
        <v>-14696599964.067614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-14696599964.067614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-61235833.183615059</v>
      </c>
      <c r="L2620" s="444">
        <f t="shared" ca="1" si="152"/>
        <v>-14757835797.251228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-14757835797.251228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-61490982.488546781</v>
      </c>
      <c r="L2621" s="444">
        <f t="shared" ca="1" si="152"/>
        <v>-14819326779.739775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-14819326779.739775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-61747194.915582396</v>
      </c>
      <c r="L2622" s="444">
        <f t="shared" ca="1" si="152"/>
        <v>-14881073974.655357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-14881073974.655357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-62004474.894397326</v>
      </c>
      <c r="L2623" s="444">
        <f t="shared" ca="1" si="152"/>
        <v>-14943078449.549755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-14943078449.549755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-62262826.873123981</v>
      </c>
      <c r="L2624" s="444">
        <f t="shared" ca="1" si="152"/>
        <v>-15005341276.422878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-15005341276.422878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-62522255.318428665</v>
      </c>
      <c r="L2625" s="444">
        <f t="shared" ca="1" si="152"/>
        <v>-15067863531.741306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-15067863531.741306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-62782764.715588778</v>
      </c>
      <c r="L2626" s="444">
        <f t="shared" ca="1" si="152"/>
        <v>-15130646296.456896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-15130646296.456896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-63044359.568570398</v>
      </c>
      <c r="L2627" s="444">
        <f t="shared" ca="1" si="152"/>
        <v>-15193690656.025467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-15193690656.025467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-63307044.400106102</v>
      </c>
      <c r="L2628" s="444">
        <f t="shared" ca="1" si="152"/>
        <v>-15256997700.425573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-15256997700.425573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-63570823.751773216</v>
      </c>
      <c r="L2629" s="444">
        <f t="shared" ca="1" si="152"/>
        <v>-15320568524.177347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-15320568524.177347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-63835702.184072278</v>
      </c>
      <c r="L2630" s="444">
        <f t="shared" ca="1" si="152"/>
        <v>-15384404226.36142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-15384404226.36142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-64101684.276505917</v>
      </c>
      <c r="L2631" s="444">
        <f t="shared" ca="1" si="152"/>
        <v>-15448505910.637926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-15448505910.637926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-64368774.627658017</v>
      </c>
      <c r="L2632" s="444">
        <f t="shared" ca="1" si="152"/>
        <v>-15512874685.265585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-15512874685.265585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-64636977.855273269</v>
      </c>
      <c r="L2633" s="444">
        <f t="shared" ca="1" si="152"/>
        <v>-15577511663.120859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-15577511663.120859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-64906298.596336901</v>
      </c>
      <c r="L2634" s="444">
        <f t="shared" ca="1" si="152"/>
        <v>-15642417961.717196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-15642417961.717196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-65176741.507154979</v>
      </c>
      <c r="L2635" s="444">
        <f t="shared" ca="1" si="152"/>
        <v>-15707594703.22435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-15707594703.22435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-65448311.263434783</v>
      </c>
      <c r="L2636" s="444">
        <f t="shared" ca="1" si="152"/>
        <v>-15773043014.487785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-15773043014.487785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-65721012.560365774</v>
      </c>
      <c r="L2637" s="444">
        <f t="shared" ca="1" si="152"/>
        <v>-15838764027.048151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-15838764027.048151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-65994850.112700626</v>
      </c>
      <c r="L2638" s="444">
        <f t="shared" ca="1" si="152"/>
        <v>-15904758877.160852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-15904758877.160852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-66269828.654836886</v>
      </c>
      <c r="L2639" s="444">
        <f t="shared" ca="1" si="152"/>
        <v>-15971028705.815689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-15971028705.815689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-66545952.940898702</v>
      </c>
      <c r="L2640" s="444">
        <f t="shared" ca="1" si="152"/>
        <v>-16037574658.756588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-16037574658.756588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-66823227.744819105</v>
      </c>
      <c r="L2641" s="444">
        <f t="shared" ca="1" si="152"/>
        <v>-16104397886.501408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-16104397886.501408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-67101657.860422522</v>
      </c>
      <c r="L2642" s="444">
        <f t="shared" ca="1" si="152"/>
        <v>-16171499544.36183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-16171499544.36183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-67381248.101507619</v>
      </c>
      <c r="L2643" s="444">
        <f t="shared" ca="1" si="152"/>
        <v>-16238880792.463337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-16238880792.463337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-67662003.301930577</v>
      </c>
      <c r="L2644" s="444">
        <f t="shared" ca="1" si="152"/>
        <v>-16306542795.765268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-16306542795.765268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-67943928.31568861</v>
      </c>
      <c r="L2645" s="444">
        <f t="shared" ca="1" si="152"/>
        <v>-16374486724.080957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-16374486724.080957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-68227028.017003983</v>
      </c>
      <c r="L2646" s="444">
        <f t="shared" ca="1" si="152"/>
        <v>-16442713752.097961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-16442713752.097961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-68511307.30040817</v>
      </c>
      <c r="L2647" s="444">
        <f t="shared" ca="1" si="152"/>
        <v>-16511225059.398369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-16511225059.398369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-68796771.080826536</v>
      </c>
      <c r="L2648" s="444">
        <f t="shared" ca="1" si="152"/>
        <v>-16580021830.479195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-16580021830.479195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-69083424.293663308</v>
      </c>
      <c r="L2649" s="444">
        <f t="shared" ca="1" si="152"/>
        <v>-16649105254.772858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-16649105254.772858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-69371271.894886911</v>
      </c>
      <c r="L2650" s="444">
        <f t="shared" ca="1" si="152"/>
        <v>-16718476526.667744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-16718476526.667744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-69660318.861115605</v>
      </c>
      <c r="L2651" s="444">
        <f t="shared" ca="1" si="152"/>
        <v>-16788136845.52886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-16788136845.52886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-69950570.189703584</v>
      </c>
      <c r="L2652" s="444">
        <f t="shared" ca="1" si="152"/>
        <v>-16858087415.718563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-16858087415.718563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-70242030.898827344</v>
      </c>
      <c r="L2653" s="444">
        <f t="shared" ca="1" si="152"/>
        <v>-16928329446.61739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-16928329446.61739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-70534706.027572453</v>
      </c>
      <c r="L2654" s="444">
        <f t="shared" ca="1" si="152"/>
        <v>-16998864152.644962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-16998864152.644962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-70828600.63602069</v>
      </c>
      <c r="L2655" s="444">
        <f t="shared" ca="1" si="152"/>
        <v>-17069692753.280983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-17069692753.280983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-71123719.805337414</v>
      </c>
      <c r="L2656" s="444">
        <f t="shared" ca="1" si="152"/>
        <v>-17140816473.086321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-17140816473.086321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-71420068.637859672</v>
      </c>
      <c r="L2657" s="444">
        <f t="shared" ca="1" si="152"/>
        <v>-17212236541.724182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-17212236541.724182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-71717652.257184088</v>
      </c>
      <c r="L2658" s="444">
        <f t="shared" ca="1" si="152"/>
        <v>-17283954193.981365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-17283954193.981365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-72016475.808255687</v>
      </c>
      <c r="L2659" s="444">
        <f t="shared" ca="1" si="152"/>
        <v>-17355970669.789619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-17355970669.789619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-72316544.457456753</v>
      </c>
      <c r="L2660" s="444">
        <f t="shared" ca="1" si="152"/>
        <v>-17428287214.247078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-17428287214.247078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-72617863.392696157</v>
      </c>
      <c r="L2661" s="444">
        <f t="shared" ca="1" si="152"/>
        <v>-17500905077.639774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-17500905077.639774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-72920437.823499054</v>
      </c>
      <c r="L2662" s="444">
        <f t="shared" ca="1" si="152"/>
        <v>-17573825515.463272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-17573825515.463272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-73224272.981096968</v>
      </c>
      <c r="L2663" s="444">
        <f t="shared" ca="1" si="152"/>
        <v>-17647049788.44437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-17647049788.44437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-73529374.118518203</v>
      </c>
      <c r="L2664" s="444">
        <f t="shared" ca="1" si="152"/>
        <v>-17720579162.562889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-17720579162.562889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-73835746.510678709</v>
      </c>
      <c r="L2665" s="444">
        <f t="shared" ca="1" si="152"/>
        <v>-17794414909.073566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-17794414909.073566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-74143395.454473197</v>
      </c>
      <c r="L2666" s="444">
        <f t="shared" ca="1" si="152"/>
        <v>-17868558304.528038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-17868558304.528038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-74452326.268866822</v>
      </c>
      <c r="L2667" s="444">
        <f t="shared" ca="1" si="152"/>
        <v>-17943010630.796906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-17943010630.796906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-74762544.294987112</v>
      </c>
      <c r="L2668" s="444">
        <f t="shared" ca="1" si="152"/>
        <v>-18017773175.091892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-18017773175.091892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-75074054.896216214</v>
      </c>
      <c r="L2669" s="444">
        <f t="shared" ca="1" si="152"/>
        <v>-18092847229.98811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-18092847229.98811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-75386863.458283782</v>
      </c>
      <c r="L2670" s="444">
        <f t="shared" ca="1" si="152"/>
        <v>-18168234093.446392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-18168234093.446392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-75700975.389359966</v>
      </c>
      <c r="L2671" s="444">
        <f t="shared" ca="1" si="152"/>
        <v>-18243935068.835751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-18243935068.835751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-76016396.120148957</v>
      </c>
      <c r="L2672" s="444">
        <f t="shared" ca="1" si="152"/>
        <v>-18319951464.955898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-18319951464.955898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-76333131.103982911</v>
      </c>
      <c r="L2673" s="444">
        <f t="shared" ca="1" si="152"/>
        <v>-18396284596.059879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-18396284596.059879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-76651185.816916168</v>
      </c>
      <c r="L2674" s="444">
        <f t="shared" ca="1" si="152"/>
        <v>-18472935781.876797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-18472935781.876797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-76970565.75781998</v>
      </c>
      <c r="L2675" s="444">
        <f t="shared" ca="1" si="152"/>
        <v>-18549906347.634617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-18549906347.634617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-77291276.448477566</v>
      </c>
      <c r="L2676" s="444">
        <f t="shared" ca="1" si="152"/>
        <v>-18627197624.083096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-18627197624.083096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-77613323.433679566</v>
      </c>
      <c r="L2677" s="444">
        <f t="shared" ca="1" si="152"/>
        <v>-18704810947.516773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-18704810947.516773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-77936712.281319886</v>
      </c>
      <c r="L2678" s="444">
        <f t="shared" ca="1" si="152"/>
        <v>-18782747659.798092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-18782747659.798092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-78261448.582492054</v>
      </c>
      <c r="L2679" s="444">
        <f t="shared" ca="1" si="152"/>
        <v>-18861009108.380585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-18861009108.380585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-78587537.95158577</v>
      </c>
      <c r="L2680" s="444">
        <f t="shared" ca="1" si="152"/>
        <v>-18939596646.332169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-18939596646.332169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-78914986.026384041</v>
      </c>
      <c r="L2681" s="444">
        <f t="shared" ca="1" si="152"/>
        <v>-19018511632.358551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-19018511632.358551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-79243798.468160629</v>
      </c>
      <c r="L2682" s="444">
        <f t="shared" ca="1" si="152"/>
        <v>-19097755430.826714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-19097755430.826714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-79573980.96177797</v>
      </c>
      <c r="L2683" s="444">
        <f t="shared" ca="1" si="152"/>
        <v>-19177329411.78849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-19177329411.78849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-79905539.215785369</v>
      </c>
      <c r="L2684" s="444">
        <f t="shared" ca="1" si="152"/>
        <v>-19257234951.004276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-19257234951.004276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-80238478.962517813</v>
      </c>
      <c r="L2685" s="444">
        <f t="shared" ca="1" si="152"/>
        <v>-19337473429.966793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-19337473429.966793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-80572805.958194971</v>
      </c>
      <c r="L2686" s="444">
        <f t="shared" ca="1" si="152"/>
        <v>-19418046235.924988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-19418046235.924988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-80908525.983020782</v>
      </c>
      <c r="L2687" s="444">
        <f t="shared" ca="1" si="152"/>
        <v>-19498954761.908009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-19498954761.908009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-81245644.841283366</v>
      </c>
      <c r="L2688" s="444">
        <f t="shared" ca="1" si="152"/>
        <v>-19580200406.74929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-19580200406.74929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-81584168.361455381</v>
      </c>
      <c r="L2689" s="444">
        <f t="shared" ca="1" si="152"/>
        <v>-19661784575.110744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-19661784575.110744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-81924102.396294773</v>
      </c>
      <c r="L2690" s="444">
        <f t="shared" ca="1" si="152"/>
        <v>-19743708677.507038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-19743708677.507038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-82265452.822945997</v>
      </c>
      <c r="L2691" s="444">
        <f t="shared" ca="1" si="152"/>
        <v>-19825974130.329983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-19825974130.329983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-82608225.543041587</v>
      </c>
      <c r="L2692" s="444">
        <f t="shared" ca="1" si="152"/>
        <v>-19908582355.873024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-19908582355.873024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-82952426.482804269</v>
      </c>
      <c r="L2693" s="444">
        <f t="shared" ca="1" si="152"/>
        <v>-19991534782.355827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-19991534782.355827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-83298061.593149275</v>
      </c>
      <c r="L2694" s="444">
        <f t="shared" ca="1" si="152"/>
        <v>-20074832843.948978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-20074832843.948978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-83645136.849787414</v>
      </c>
      <c r="L2695" s="444">
        <f t="shared" ca="1" si="152"/>
        <v>-20158477980.798767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-20158477980.798767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-83993658.253328189</v>
      </c>
      <c r="L2696" s="444">
        <f t="shared" ca="1" si="152"/>
        <v>-20242471639.052094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-20242471639.052094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-84343631.829383716</v>
      </c>
      <c r="L2697" s="444">
        <f t="shared" ca="1" si="152"/>
        <v>-20326815270.881477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-20326815270.881477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-84695063.628672823</v>
      </c>
      <c r="L2698" s="444">
        <f t="shared" ca="1" si="152"/>
        <v>-20411510334.510151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-20411510334.510151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-85047959.72712563</v>
      </c>
      <c r="L2699" s="444">
        <f t="shared" ca="1" si="152"/>
        <v>-20496558294.237278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-20496558294.237278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-85402326.225988656</v>
      </c>
      <c r="L2700" s="444">
        <f t="shared" ca="1" si="152"/>
        <v>-20581960620.463268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-20581960620.463268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-85758169.251930282</v>
      </c>
      <c r="L2701" s="444">
        <f t="shared" ca="1" si="152"/>
        <v>-20667718789.715199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-20667718789.715199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-86115494.957146659</v>
      </c>
      <c r="L2702" s="444">
        <f t="shared" ca="1" si="152"/>
        <v>-20753834284.672344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-20753834284.672344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-86474309.519468099</v>
      </c>
      <c r="L2703" s="444">
        <f t="shared" ca="1" si="152"/>
        <v>-20840308594.191811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-20840308594.191811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-86834619.142465875</v>
      </c>
      <c r="L2704" s="444">
        <f t="shared" ca="1" si="152"/>
        <v>-20927143213.334278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-20927143213.334278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-87196430.055559486</v>
      </c>
      <c r="L2705" s="444">
        <f t="shared" ca="1" si="152"/>
        <v>-21014339643.389839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-21014339643.389839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-87559748.514124334</v>
      </c>
      <c r="L2706" s="444">
        <f t="shared" ca="1" si="152"/>
        <v>-21101899391.903965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-21101899391.903965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-87924580.799599856</v>
      </c>
      <c r="L2707" s="444">
        <f t="shared" ca="1" si="152"/>
        <v>-21189823972.703564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-21189823972.703564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-88290933.219598174</v>
      </c>
      <c r="L2708" s="444">
        <f t="shared" ca="1" si="152"/>
        <v>-21278114905.923161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-21278114905.923161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-88658812.108013168</v>
      </c>
      <c r="L2709" s="444">
        <f t="shared" ca="1" si="152"/>
        <v>-21366773718.031174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-21366773718.031174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-89028223.825129896</v>
      </c>
      <c r="L2710" s="444">
        <f t="shared" ca="1" si="152"/>
        <v>-21455801941.856304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-21455801941.856304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-89399174.757734597</v>
      </c>
      <c r="L2711" s="444">
        <f t="shared" ca="1" si="152"/>
        <v>-21545201116.61404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-21545201116.61404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-89771671.319225162</v>
      </c>
      <c r="L2712" s="444">
        <f t="shared" ca="1" si="152"/>
        <v>-21634972787.933266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-21634972787.933266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-90145719.949721932</v>
      </c>
      <c r="L2713" s="444">
        <f t="shared" ca="1" si="152"/>
        <v>-21725118507.882988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-21725118507.882988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-90521327.116179109</v>
      </c>
      <c r="L2714" s="444">
        <f t="shared" ca="1" si="152"/>
        <v>-21815639834.999168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-21815639834.999168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-90898499.312496528</v>
      </c>
      <c r="L2715" s="444">
        <f t="shared" ca="1" si="152"/>
        <v>-21906538334.311665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-21906538334.311665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-91277243.059631929</v>
      </c>
      <c r="L2716" s="444">
        <f t="shared" ca="1" si="152"/>
        <v>-21997815577.371296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-21997815577.371296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-91657564.905713737</v>
      </c>
      <c r="L2717" s="444">
        <f t="shared" ca="1" si="152"/>
        <v>-22089473142.277008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-22089473142.277008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-92039471.426154196</v>
      </c>
      <c r="L2718" s="444">
        <f t="shared" ca="1" si="152"/>
        <v>-22181512613.703163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-22181512613.703163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-92422969.223763183</v>
      </c>
      <c r="L2719" s="444">
        <f t="shared" ca="1" si="152"/>
        <v>-22273935582.926926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-22273935582.926926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-92808064.928862184</v>
      </c>
      <c r="L2720" s="444">
        <f t="shared" ca="1" si="152"/>
        <v>-22366743647.855789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-22366743647.855789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-93194765.199399114</v>
      </c>
      <c r="L2721" s="444">
        <f t="shared" ca="1" si="152"/>
        <v>-22459938413.055187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-22459938413.055187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-93583076.721063286</v>
      </c>
      <c r="L2722" s="444">
        <f t="shared" ca="1" si="152"/>
        <v>-22553521489.776249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-22553521489.776249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-93973006.207401037</v>
      </c>
      <c r="L2723" s="444">
        <f t="shared" ca="1" si="152"/>
        <v>-22647494495.98365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-22647494495.98365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-94364560.399931878</v>
      </c>
      <c r="L2724" s="444">
        <f t="shared" ca="1" si="152"/>
        <v>-22741859056.383583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-22741859056.383583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-94757746.068264931</v>
      </c>
      <c r="L2725" s="444">
        <f t="shared" ca="1" si="152"/>
        <v>-22836616802.451847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-22836616802.451847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-95152570.010216027</v>
      </c>
      <c r="L2726" s="444">
        <f t="shared" ca="1" si="152"/>
        <v>-22931769372.462063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-22931769372.462063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-95549039.051925257</v>
      </c>
      <c r="L2727" s="444">
        <f t="shared" ca="1" si="152"/>
        <v>-23027318411.513988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-23027318411.513988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-95947160.047974944</v>
      </c>
      <c r="L2728" s="444">
        <f t="shared" ca="1" si="152"/>
        <v>-23123265571.561962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-23123265571.561962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-96346939.881508172</v>
      </c>
      <c r="L2729" s="444">
        <f t="shared" ca="1" si="152"/>
        <v>-23219612511.44347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-23219612511.44347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-96748385.464347795</v>
      </c>
      <c r="L2730" s="444">
        <f t="shared" ca="1" si="152"/>
        <v>-23316360896.907818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-23316360896.907818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-97151503.737115905</v>
      </c>
      <c r="L2731" s="444">
        <f t="shared" ca="1" si="152"/>
        <v>-23413512400.644936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-23413512400.644936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-97556301.669353902</v>
      </c>
      <c r="L2732" s="444">
        <f t="shared" ca="1" si="152"/>
        <v>-23511068702.314289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-23511068702.314289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-97962786.259642869</v>
      </c>
      <c r="L2733" s="444">
        <f t="shared" ca="1" si="152"/>
        <v>-23609031488.573933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-23609031488.573933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-98370964.535724714</v>
      </c>
      <c r="L2734" s="444">
        <f t="shared" ca="1" si="152"/>
        <v>-23707402453.109657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-23707402453.109657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-98780843.554623574</v>
      </c>
      <c r="L2735" s="444">
        <f t="shared" ca="1" si="152"/>
        <v>-23806183296.66428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-23806183296.66428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-99192430.402767837</v>
      </c>
      <c r="L2736" s="444">
        <f t="shared" ca="1" si="152"/>
        <v>-23905375727.067047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-23905375727.067047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-99605732.196112692</v>
      </c>
      <c r="L2737" s="444">
        <f t="shared" ca="1" si="152"/>
        <v>-24004981459.263161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-24004981459.263161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-100020756.08026317</v>
      </c>
      <c r="L2738" s="444">
        <f t="shared" ca="1" si="152"/>
        <v>-24105002215.343426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-24105002215.343426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-100437509.2305976</v>
      </c>
      <c r="L2739" s="444">
        <f t="shared" ca="1" si="152"/>
        <v>-24205439724.574024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-24205439724.574024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-100855998.85239176</v>
      </c>
      <c r="L2740" s="444">
        <f t="shared" ca="1" si="152"/>
        <v>-24306295723.426414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-24306295723.426414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-101276232.1809434</v>
      </c>
      <c r="L2741" s="444">
        <f t="shared" ca="1" si="152"/>
        <v>-24407571955.607357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-24407571955.607357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-101698216.48169732</v>
      </c>
      <c r="L2742" s="444">
        <f t="shared" ca="1" si="152"/>
        <v>-24509270172.089054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-24509270172.089054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-102121959.05037105</v>
      </c>
      <c r="L2743" s="444">
        <f t="shared" ca="1" si="152"/>
        <v>-24611392131.139423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-24611392131.139423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-102547467.21308093</v>
      </c>
      <c r="L2744" s="444">
        <f t="shared" ca="1" si="152"/>
        <v>-24713939598.352505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-24713939598.352505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-102974748.32646877</v>
      </c>
      <c r="L2745" s="444">
        <f t="shared" ca="1" si="152"/>
        <v>-24816914346.678974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-24816914346.678974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-103403809.77782905</v>
      </c>
      <c r="L2746" s="444">
        <f t="shared" ca="1" si="152"/>
        <v>-24920318156.456802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-24920318156.456802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-103834658.98523667</v>
      </c>
      <c r="L2747" s="444">
        <f t="shared" ca="1" si="152"/>
        <v>-25024152815.442039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-25024152815.442039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-104267303.39767516</v>
      </c>
      <c r="L2748" s="444">
        <f t="shared" ca="1" si="152"/>
        <v>-25128420118.839714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-25128420118.839714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-104701750.49516547</v>
      </c>
      <c r="L2749" s="444">
        <f t="shared" ca="1" si="152"/>
        <v>-25233121869.334881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-25233121869.334881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-105138007.78889534</v>
      </c>
      <c r="L2750" s="444">
        <f t="shared" ca="1" si="152"/>
        <v>-25338259877.123775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-25338259877.123775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-105576082.82134907</v>
      </c>
      <c r="L2751" s="444">
        <f t="shared" ca="1" si="152"/>
        <v>-25443835959.945126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-25443835959.945126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-106015983.16643803</v>
      </c>
      <c r="L2752" s="444">
        <f t="shared" ca="1" si="152"/>
        <v>-25549851943.111565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-25549851943.111565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-106457716.42963152</v>
      </c>
      <c r="L2753" s="444">
        <f t="shared" ca="1" si="152"/>
        <v>-25656309659.541195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-25656309659.541195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-106901290.24808832</v>
      </c>
      <c r="L2754" s="444">
        <f t="shared" ca="1" si="152"/>
        <v>-25763210949.789284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-25763210949.789284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-107346712.29078868</v>
      </c>
      <c r="L2755" s="444">
        <f t="shared" ca="1" si="152"/>
        <v>-25870557662.080074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-25870557662.080074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-107793990.25866698</v>
      </c>
      <c r="L2756" s="444">
        <f t="shared" ca="1" si="152"/>
        <v>-25978351652.338741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-25978351652.338741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-108243131.88474475</v>
      </c>
      <c r="L2757" s="444">
        <f t="shared" ca="1" si="152"/>
        <v>-26086594784.223488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-26086594784.223488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-108694144.93426453</v>
      </c>
      <c r="L2758" s="444">
        <f t="shared" ca="1" si="152"/>
        <v>-26195288929.157753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-26195288929.157753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-109147037.20482397</v>
      </c>
      <c r="L2759" s="444">
        <f t="shared" ca="1" si="152"/>
        <v>-26304435966.362576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-26304435966.362576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-109601816.52651073</v>
      </c>
      <c r="L2760" s="444">
        <f t="shared" ca="1" si="152"/>
        <v>-26414037782.889088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-26414037782.889088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-110058490.76203786</v>
      </c>
      <c r="L2761" s="444">
        <f t="shared" ca="1" si="152"/>
        <v>-26524096273.651127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-26524096273.651127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-110517067.8068797</v>
      </c>
      <c r="L2762" s="444">
        <f t="shared" ca="1" si="152"/>
        <v>-26634613341.458008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-26634613341.458008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-110977555.58940837</v>
      </c>
      <c r="L2763" s="444">
        <f t="shared" ca="1" si="152"/>
        <v>-26745590897.047417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-26745590897.047417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-111439962.0710309</v>
      </c>
      <c r="L2764" s="444">
        <f t="shared" ca="1" si="152"/>
        <v>-26857030859.118446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-26857030859.118446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-111904295.24632686</v>
      </c>
      <c r="L2765" s="444">
        <f t="shared" ca="1" si="152"/>
        <v>-26968935154.364773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-26968935154.364773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-112370563.14318654</v>
      </c>
      <c r="L2766" s="444">
        <f t="shared" ca="1" si="152"/>
        <v>-27081305717.507957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-27081305717.507957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-112838773.82294983</v>
      </c>
      <c r="L2767" s="444">
        <f t="shared" ca="1" si="152"/>
        <v>-27194144491.330906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-27194144491.330906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-113308935.38054544</v>
      </c>
      <c r="L2768" s="444">
        <f t="shared" ca="1" si="152"/>
        <v>-27307453426.711452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-27307453426.711452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-113781055.94463104</v>
      </c>
      <c r="L2769" s="444">
        <f t="shared" ca="1" si="152"/>
        <v>-27421234482.656082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-27421234482.656082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-114255143.67773367</v>
      </c>
      <c r="L2770" s="444">
        <f t="shared" ca="1" si="152"/>
        <v>-27535489626.333817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-27535489626.333817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-114731206.7763909</v>
      </c>
      <c r="L2771" s="444">
        <f t="shared" ca="1" si="152"/>
        <v>-27650220833.110207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-27650220833.110207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-115209253.47129254</v>
      </c>
      <c r="L2772" s="444">
        <f t="shared" ca="1" si="152"/>
        <v>-27765430086.581501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-27765430086.581501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-115689292.02742292</v>
      </c>
      <c r="L2773" s="444">
        <f t="shared" ca="1" si="152"/>
        <v>-27881119378.608925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-27881119378.608925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-116171330.74420385</v>
      </c>
      <c r="L2774" s="444">
        <f t="shared" ca="1" si="152"/>
        <v>-27997290709.35313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-27997290709.35313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-116655377.95563804</v>
      </c>
      <c r="L2775" s="444">
        <f t="shared" ca="1" si="152"/>
        <v>-28113946087.308769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-28113946087.308769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-117141442.03045321</v>
      </c>
      <c r="L2776" s="444">
        <f t="shared" ca="1" si="152"/>
        <v>-28231087529.339222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-28231087529.339222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-117629531.37224676</v>
      </c>
      <c r="L2777" s="444">
        <f t="shared" ca="1" si="152"/>
        <v>-28348717060.711468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-28348717060.711468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-118119654.41963111</v>
      </c>
      <c r="L2778" s="444">
        <f t="shared" ca="1" si="152"/>
        <v>-28466836715.1311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-28466836715.1311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-118611819.64637956</v>
      </c>
      <c r="L2779" s="444">
        <f t="shared" ca="1" si="152"/>
        <v>-28585448534.777481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-28585448534.777481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-119106035.56157282</v>
      </c>
      <c r="L2780" s="444">
        <f t="shared" ca="1" si="152"/>
        <v>-28704554570.339054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-28704554570.339054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-119602310.70974606</v>
      </c>
      <c r="L2781" s="444">
        <f t="shared" ca="1" si="152"/>
        <v>-28824156881.048801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-28824156881.048801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-120100653.67103668</v>
      </c>
      <c r="L2782" s="444">
        <f t="shared" ca="1" si="152"/>
        <v>-28944257534.719837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-28944257534.719837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-120601073.06133266</v>
      </c>
      <c r="L2783" s="444">
        <f t="shared" ca="1" si="152"/>
        <v>-29064858607.78117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-29064858607.78117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-121103577.53242154</v>
      </c>
      <c r="L2784" s="444">
        <f t="shared" ca="1" si="152"/>
        <v>-29185962185.313591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-29185962185.313591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-121608175.77213998</v>
      </c>
      <c r="L2785" s="444">
        <f t="shared" ca="1" si="152"/>
        <v>-29307570361.085732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-29307570361.085732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-122114876.50452387</v>
      </c>
      <c r="L2786" s="444">
        <f t="shared" ca="1" si="152"/>
        <v>-29429685237.590256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-29429685237.590256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-122623688.4899594</v>
      </c>
      <c r="L2787" s="444">
        <f t="shared" ca="1" si="152"/>
        <v>-29552308926.080215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-29552308926.080215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-123134620.52533422</v>
      </c>
      <c r="L2788" s="444">
        <f t="shared" ca="1" si="152"/>
        <v>-29675443546.605549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-29675443546.605549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-123647681.44418979</v>
      </c>
      <c r="L2789" s="444">
        <f t="shared" ca="1" si="152"/>
        <v>-29799091228.04974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-29799091228.04974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-124162880.11687392</v>
      </c>
      <c r="L2790" s="444">
        <f t="shared" ca="1" si="152"/>
        <v>-29923254108.166615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-29923254108.166615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-124680225.45069422</v>
      </c>
      <c r="L2791" s="444">
        <f t="shared" ca="1" si="152"/>
        <v>-30047934333.61731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-30047934333.61731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-125199726.39007212</v>
      </c>
      <c r="L2792" s="444">
        <f t="shared" ca="1" si="152"/>
        <v>-30173134060.007381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-30173134060.007381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-125721391.91669743</v>
      </c>
      <c r="L2793" s="444">
        <f t="shared" ca="1" si="152"/>
        <v>-30298855451.92408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-30298855451.92408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-126245231.04968368</v>
      </c>
      <c r="L2794" s="444">
        <f t="shared" ca="1" si="152"/>
        <v>-30425100682.973763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-30425100682.973763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-126771252.845724</v>
      </c>
      <c r="L2795" s="444">
        <f t="shared" ca="1" si="152"/>
        <v>-30551871935.819485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-30551871935.819485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-127299466.39924787</v>
      </c>
      <c r="L2796" s="444">
        <f t="shared" ca="1" si="152"/>
        <v>-30679171402.218731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-30679171402.218731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-127829880.84257802</v>
      </c>
      <c r="L2797" s="444">
        <f t="shared" ca="1" si="152"/>
        <v>-30807001283.06131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-30807001283.06131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-128362505.34608877</v>
      </c>
      <c r="L2798" s="444">
        <f t="shared" ca="1" si="152"/>
        <v>-30935363788.407398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-30935363788.407398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-128897349.11836416</v>
      </c>
      <c r="L2799" s="444">
        <f t="shared" ca="1" si="152"/>
        <v>-31064261137.525761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-31064261137.525761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-129434421.40635732</v>
      </c>
      <c r="L2800" s="444">
        <f t="shared" ca="1" si="152"/>
        <v>-31193695558.932117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-31193695558.932117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-129973731.49555047</v>
      </c>
      <c r="L2801" s="444">
        <f t="shared" ca="1" si="152"/>
        <v>-31323669290.42767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-31323669290.42767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-130515288.71011528</v>
      </c>
      <c r="L2802" s="444">
        <f t="shared" ca="1" si="152"/>
        <v>-31454184579.137783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-31454184579.137783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-131059102.41307409</v>
      </c>
      <c r="L2803" s="444">
        <f t="shared" ca="1" si="152"/>
        <v>-31585243681.550858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-31585243681.550858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-131605182.0064619</v>
      </c>
      <c r="L2804" s="444">
        <f t="shared" ca="1" si="152"/>
        <v>-31716848863.55732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-31716848863.55732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-132153536.93148884</v>
      </c>
      <c r="L2805" s="444">
        <f t="shared" ca="1" si="152"/>
        <v>-31849002400.488808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-31849002400.488808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-132704176.66870336</v>
      </c>
      <c r="L2806" s="444">
        <f t="shared" ca="1" si="152"/>
        <v>-31981706577.157513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-31981706577.157513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-133257110.7381563</v>
      </c>
      <c r="L2807" s="444">
        <f t="shared" ca="1" si="152"/>
        <v>-32114963687.895668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-32114963687.895668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-133812348.69956526</v>
      </c>
      <c r="L2808" s="444">
        <f t="shared" ca="1" si="152"/>
        <v>-32248776036.595234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-32248776036.595234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-134369900.15248013</v>
      </c>
      <c r="L2809" s="444">
        <f t="shared" ca="1" si="152"/>
        <v>-32383145936.747715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-32383145936.747715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-134929774.73644882</v>
      </c>
      <c r="L2810" s="444">
        <f t="shared" ca="1" si="152"/>
        <v>-32518075711.484165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-32518075711.484165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-135491982.13118401</v>
      </c>
      <c r="L2811" s="444">
        <f t="shared" ca="1" si="152"/>
        <v>-32653567693.615349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-32653567693.615349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-136056532.05673063</v>
      </c>
      <c r="L2812" s="444">
        <f t="shared" ca="1" si="152"/>
        <v>-32789624225.672081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-32789624225.672081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-136623434.27363366</v>
      </c>
      <c r="L2813" s="444">
        <f t="shared" ref="L2813:L3067" ca="1" si="157">I2813-J2813+K2813</f>
        <v>-32926247659.945713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-32926247659.945713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-137192698.58310714</v>
      </c>
      <c r="L2814" s="444">
        <f t="shared" ca="1" si="157"/>
        <v>-33063440358.52882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-33063440358.52882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-137764334.82720342</v>
      </c>
      <c r="L2815" s="444">
        <f t="shared" ca="1" si="157"/>
        <v>-33201204693.356022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-33201204693.356022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-138338352.8889834</v>
      </c>
      <c r="L2816" s="444">
        <f t="shared" ca="1" si="157"/>
        <v>-33339543046.245007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-33339543046.245007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-138914762.69268751</v>
      </c>
      <c r="L2817" s="444">
        <f t="shared" ca="1" si="157"/>
        <v>-33478457808.937695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-33478457808.937695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-139493574.20390707</v>
      </c>
      <c r="L2818" s="444">
        <f t="shared" ca="1" si="157"/>
        <v>-33617951383.141602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-33617951383.141602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-140074797.42975667</v>
      </c>
      <c r="L2819" s="444">
        <f t="shared" ca="1" si="157"/>
        <v>-33758026180.571358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-33758026180.571358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-140658442.4190473</v>
      </c>
      <c r="L2820" s="444">
        <f t="shared" ca="1" si="157"/>
        <v>-33898684622.990406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-33898684622.990406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-141244519.26246002</v>
      </c>
      <c r="L2821" s="444">
        <f t="shared" ca="1" si="157"/>
        <v>-34039929142.252865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-34039929142.252865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-141833038.09272027</v>
      </c>
      <c r="L2822" s="444">
        <f t="shared" ca="1" si="157"/>
        <v>-34181762180.345585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-34181762180.345585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-142424009.08477324</v>
      </c>
      <c r="L2823" s="444">
        <f t="shared" ca="1" si="157"/>
        <v>-34324186189.430359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-34324186189.430359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-143017442.45595983</v>
      </c>
      <c r="L2824" s="444">
        <f t="shared" ca="1" si="157"/>
        <v>-34467203631.886322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-34467203631.886322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-143613348.46619302</v>
      </c>
      <c r="L2825" s="444">
        <f t="shared" ca="1" si="157"/>
        <v>-34610816980.352516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-34610816980.352516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-144211737.41813549</v>
      </c>
      <c r="L2826" s="444">
        <f t="shared" ca="1" si="157"/>
        <v>-34755028717.770653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-34755028717.770653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-144812619.65737772</v>
      </c>
      <c r="L2827" s="444">
        <f t="shared" ca="1" si="157"/>
        <v>-34899841337.428032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-34899841337.428032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-145416005.57261679</v>
      </c>
      <c r="L2828" s="444">
        <f t="shared" ca="1" si="157"/>
        <v>-35045257343.000648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-35045257343.000648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-146021905.59583604</v>
      </c>
      <c r="L2829" s="444">
        <f t="shared" ca="1" si="157"/>
        <v>-35191279248.596481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-35191279248.596481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-146630330.20248532</v>
      </c>
      <c r="L2830" s="444">
        <f t="shared" ca="1" si="157"/>
        <v>-35337909578.798965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-35337909578.798965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-147241289.91166234</v>
      </c>
      <c r="L2831" s="444">
        <f t="shared" ca="1" si="157"/>
        <v>-35485150868.710625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-35485150868.710625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-147854795.28629428</v>
      </c>
      <c r="L2832" s="444">
        <f t="shared" ca="1" si="157"/>
        <v>-35633005663.996918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-35633005663.996918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-148470856.93332049</v>
      </c>
      <c r="L2833" s="444">
        <f t="shared" ca="1" si="157"/>
        <v>-35781476520.930237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-35781476520.930237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-149089485.50387597</v>
      </c>
      <c r="L2834" s="444">
        <f t="shared" ca="1" si="157"/>
        <v>-35930566006.434113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-35930566006.434113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-149710691.69347546</v>
      </c>
      <c r="L2835" s="444">
        <f t="shared" ca="1" si="157"/>
        <v>-36080276698.127586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-36080276698.127586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-150334486.24219829</v>
      </c>
      <c r="L2836" s="444">
        <f t="shared" ca="1" si="157"/>
        <v>-36230611184.369781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-36230611184.369781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-150960879.93487409</v>
      </c>
      <c r="L2837" s="444">
        <f t="shared" ca="1" si="157"/>
        <v>-36381572064.304657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-36381572064.304657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-151589883.60126939</v>
      </c>
      <c r="L2838" s="444">
        <f t="shared" ca="1" si="157"/>
        <v>-36533161947.90593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-36533161947.90593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-152221508.11627471</v>
      </c>
      <c r="L2839" s="444">
        <f t="shared" ca="1" si="157"/>
        <v>-36685383456.022202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-36685383456.022202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-152855764.40009251</v>
      </c>
      <c r="L2840" s="444">
        <f t="shared" ca="1" si="157"/>
        <v>-36838239220.422295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-36838239220.422295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-153492663.41842622</v>
      </c>
      <c r="L2841" s="444">
        <f t="shared" ca="1" si="157"/>
        <v>-36991731883.840721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-36991731883.840721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-154132216.18266967</v>
      </c>
      <c r="L2842" s="444">
        <f t="shared" ca="1" si="157"/>
        <v>-37145864100.023392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-37145864100.023392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-154774433.75009745</v>
      </c>
      <c r="L2843" s="444">
        <f t="shared" ca="1" si="157"/>
        <v>-37300638533.773491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-37300638533.773491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-155419327.22405621</v>
      </c>
      <c r="L2844" s="444">
        <f t="shared" ca="1" si="157"/>
        <v>-37456057860.997543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-37456057860.997543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-156066907.75415644</v>
      </c>
      <c r="L2845" s="444">
        <f t="shared" ca="1" si="157"/>
        <v>-37612124768.751701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-37612124768.751701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-156717186.53646541</v>
      </c>
      <c r="L2846" s="444">
        <f t="shared" ca="1" si="157"/>
        <v>-37768841955.28817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-37768841955.28817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-157370174.81370071</v>
      </c>
      <c r="L2847" s="444">
        <f t="shared" ca="1" si="157"/>
        <v>-37926212130.101868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-37926212130.101868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-158025883.87542444</v>
      </c>
      <c r="L2848" s="444">
        <f t="shared" ca="1" si="157"/>
        <v>-38084238013.977295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-38084238013.977295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-158684325.05823871</v>
      </c>
      <c r="L2849" s="444">
        <f t="shared" ca="1" si="157"/>
        <v>-38242922339.03553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-38242922339.03553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-159345509.74598137</v>
      </c>
      <c r="L2850" s="444">
        <f t="shared" ca="1" si="157"/>
        <v>-38402267848.781509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-38402267848.781509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-160009449.36992297</v>
      </c>
      <c r="L2851" s="444">
        <f t="shared" ca="1" si="157"/>
        <v>-38562277298.151436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-38562277298.151436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-160676155.40896431</v>
      </c>
      <c r="L2852" s="444">
        <f t="shared" ca="1" si="157"/>
        <v>-38722953453.560402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-38722953453.560402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-161345639.389835</v>
      </c>
      <c r="L2853" s="444">
        <f t="shared" ca="1" si="157"/>
        <v>-38884299092.950233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-38884299092.950233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-162017912.88729262</v>
      </c>
      <c r="L2854" s="444">
        <f t="shared" ca="1" si="157"/>
        <v>-39046317005.837524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-39046317005.837524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-162692987.52432302</v>
      </c>
      <c r="L2855" s="444">
        <f t="shared" ca="1" si="157"/>
        <v>-39209009993.361847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-39209009993.361847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-163370874.97234103</v>
      </c>
      <c r="L2856" s="444">
        <f t="shared" ca="1" si="157"/>
        <v>-39372380868.33419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-39372380868.33419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-164051586.95139247</v>
      </c>
      <c r="L2857" s="444">
        <f t="shared" ca="1" si="157"/>
        <v>-39536432455.285583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-39536432455.285583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-164735135.2303566</v>
      </c>
      <c r="L2858" s="444">
        <f t="shared" ca="1" si="157"/>
        <v>-39701167590.515938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-39701167590.515938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-165421531.62714973</v>
      </c>
      <c r="L2859" s="444">
        <f t="shared" ca="1" si="157"/>
        <v>-39866589122.143089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-39866589122.143089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-166110788.00892955</v>
      </c>
      <c r="L2860" s="444">
        <f t="shared" ca="1" si="157"/>
        <v>-40032699910.152016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-40032699910.152016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-166802916.29230008</v>
      </c>
      <c r="L2861" s="444">
        <f t="shared" ca="1" si="157"/>
        <v>-40199502826.444313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-40199502826.444313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-167497928.44351798</v>
      </c>
      <c r="L2862" s="444">
        <f t="shared" ca="1" si="157"/>
        <v>-40367000754.887833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-40367000754.887833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-168195836.4786993</v>
      </c>
      <c r="L2863" s="444">
        <f t="shared" ca="1" si="157"/>
        <v>-40535196591.366531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-40535196591.366531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-168896652.46402723</v>
      </c>
      <c r="L2864" s="444">
        <f t="shared" ca="1" si="157"/>
        <v>-40704093243.830559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-40704093243.830559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-169600388.51596066</v>
      </c>
      <c r="L2865" s="444">
        <f t="shared" ca="1" si="157"/>
        <v>-40873693632.346519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-40873693632.346519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-170307056.80144382</v>
      </c>
      <c r="L2866" s="444">
        <f t="shared" ca="1" si="157"/>
        <v>-41044000689.147964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-41044000689.147964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-171016669.53811651</v>
      </c>
      <c r="L2867" s="444">
        <f t="shared" ca="1" si="157"/>
        <v>-41215017358.686081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-41215017358.686081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-171729238.99452534</v>
      </c>
      <c r="L2868" s="444">
        <f t="shared" ca="1" si="157"/>
        <v>-41386746597.680603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-41386746597.680603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-172444777.49033585</v>
      </c>
      <c r="L2869" s="444">
        <f t="shared" ca="1" si="157"/>
        <v>-41559191375.170937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-41559191375.170937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-173163297.39654556</v>
      </c>
      <c r="L2870" s="444">
        <f t="shared" ca="1" si="157"/>
        <v>-41732354672.567482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-41732354672.567482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-173884811.13569784</v>
      </c>
      <c r="L2871" s="444">
        <f t="shared" ca="1" si="157"/>
        <v>-41906239483.703178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-41906239483.703178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-174609331.18209657</v>
      </c>
      <c r="L2872" s="444">
        <f t="shared" ca="1" si="157"/>
        <v>-42080848814.885277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-42080848814.885277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-175336870.06202197</v>
      </c>
      <c r="L2873" s="444">
        <f t="shared" ca="1" si="157"/>
        <v>-42256185684.947296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-42256185684.947296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-176067440.35394707</v>
      </c>
      <c r="L2874" s="444">
        <f t="shared" ca="1" si="157"/>
        <v>-42432253125.301247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-42432253125.301247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-176801054.68875518</v>
      </c>
      <c r="L2875" s="444">
        <f t="shared" ca="1" si="157"/>
        <v>-42609054179.990005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-42609054179.990005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-177537725.74995837</v>
      </c>
      <c r="L2876" s="444">
        <f t="shared" ca="1" si="157"/>
        <v>-42786591905.739967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-42786591905.739967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-178277466.27391654</v>
      </c>
      <c r="L2877" s="444">
        <f t="shared" ca="1" si="157"/>
        <v>-42964869372.013885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-42964869372.013885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-179020289.05005786</v>
      </c>
      <c r="L2878" s="444">
        <f t="shared" ca="1" si="157"/>
        <v>-43143889661.063942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-43143889661.063942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-179766206.92109975</v>
      </c>
      <c r="L2879" s="444">
        <f t="shared" ca="1" si="157"/>
        <v>-43323655867.985039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-43323655867.985039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-180515232.78327098</v>
      </c>
      <c r="L2880" s="444">
        <f t="shared" ca="1" si="157"/>
        <v>-43504171100.768311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-43504171100.768311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-181267379.58653462</v>
      </c>
      <c r="L2881" s="444">
        <f t="shared" ca="1" si="157"/>
        <v>-43685438480.354843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-43685438480.354843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-182022660.33481184</v>
      </c>
      <c r="L2882" s="444">
        <f t="shared" ca="1" si="157"/>
        <v>-43867461140.689651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-43867461140.689651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-182781088.08620688</v>
      </c>
      <c r="L2883" s="444">
        <f t="shared" ca="1" si="157"/>
        <v>-44050242228.775856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-44050242228.775856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-183542675.95323274</v>
      </c>
      <c r="L2884" s="444">
        <f t="shared" ca="1" si="157"/>
        <v>-44233784904.729088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-44233784904.729088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-184307437.10303786</v>
      </c>
      <c r="L2885" s="444">
        <f t="shared" ca="1" si="157"/>
        <v>-44418092341.832123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-44418092341.832123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-185075384.75763384</v>
      </c>
      <c r="L2886" s="444">
        <f t="shared" ca="1" si="157"/>
        <v>-44603167726.58976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-44603167726.58976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-185846532.19412398</v>
      </c>
      <c r="L2887" s="444">
        <f t="shared" ca="1" si="157"/>
        <v>-44789014258.783882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-44789014258.783882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-186620892.74493283</v>
      </c>
      <c r="L2888" s="444">
        <f t="shared" ca="1" si="157"/>
        <v>-44975635151.528816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-44975635151.528816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-187398479.79803672</v>
      </c>
      <c r="L2889" s="444">
        <f t="shared" ca="1" si="157"/>
        <v>-45163033631.326851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-45163033631.326851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-188179306.7971952</v>
      </c>
      <c r="L2890" s="444">
        <f t="shared" ca="1" si="157"/>
        <v>-45351212938.124046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-45351212938.124046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-188963387.24218354</v>
      </c>
      <c r="L2891" s="444">
        <f t="shared" ca="1" si="157"/>
        <v>-45540176325.366226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-45540176325.366226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-189750734.68902594</v>
      </c>
      <c r="L2892" s="444">
        <f t="shared" ca="1" si="157"/>
        <v>-45729927060.055252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-45729927060.055252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-190541362.75023022</v>
      </c>
      <c r="L2893" s="444">
        <f t="shared" ca="1" si="157"/>
        <v>-45920468422.805481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-45920468422.805481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-191335285.09502283</v>
      </c>
      <c r="L2894" s="444">
        <f t="shared" ca="1" si="157"/>
        <v>-46111803707.900505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-46111803707.900505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-192132515.44958544</v>
      </c>
      <c r="L2895" s="444">
        <f t="shared" ca="1" si="157"/>
        <v>-46303936223.35009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-46303936223.35009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-192933067.59729204</v>
      </c>
      <c r="L2896" s="444">
        <f t="shared" ca="1" si="157"/>
        <v>-46496869290.94738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-46496869290.94738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-193736955.37894741</v>
      </c>
      <c r="L2897" s="444">
        <f t="shared" ca="1" si="157"/>
        <v>-46690606246.326324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-46690606246.326324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-194544192.69302636</v>
      </c>
      <c r="L2898" s="444">
        <f t="shared" ca="1" si="157"/>
        <v>-46885150439.019348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-46885150439.019348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-195354793.49591395</v>
      </c>
      <c r="L2899" s="444">
        <f t="shared" ca="1" si="157"/>
        <v>-47080505232.515259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-47080505232.515259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-196168771.80214691</v>
      </c>
      <c r="L2900" s="444">
        <f t="shared" ca="1" si="157"/>
        <v>-47276674004.317406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-47276674004.317406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-196986141.68465585</v>
      </c>
      <c r="L2901" s="444">
        <f t="shared" ca="1" si="157"/>
        <v>-47473660146.00206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-47473660146.00206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-197806917.27500859</v>
      </c>
      <c r="L2902" s="444">
        <f t="shared" ca="1" si="157"/>
        <v>-47671467063.277069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-47671467063.277069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-198631112.76365444</v>
      </c>
      <c r="L2903" s="444">
        <f t="shared" ca="1" si="157"/>
        <v>-47870098176.040726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-47870098176.040726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-199458742.4001697</v>
      </c>
      <c r="L2904" s="444">
        <f t="shared" ca="1" si="157"/>
        <v>-48069556918.440895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-48069556918.440895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-200289820.49350372</v>
      </c>
      <c r="L2905" s="444">
        <f t="shared" ca="1" si="157"/>
        <v>-48269846738.934402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-48269846738.934402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-201124361.41222668</v>
      </c>
      <c r="L2906" s="444">
        <f t="shared" ca="1" si="157"/>
        <v>-48470971100.346626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-48470971100.346626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-201962379.58477759</v>
      </c>
      <c r="L2907" s="444">
        <f t="shared" ca="1" si="157"/>
        <v>-48672933479.931404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-48672933479.931404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-202803889.4997142</v>
      </c>
      <c r="L2908" s="444">
        <f t="shared" ca="1" si="157"/>
        <v>-48875737369.431122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-48875737369.431122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-203648905.70596302</v>
      </c>
      <c r="L2909" s="444">
        <f t="shared" ca="1" si="157"/>
        <v>-49079386275.137085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-49079386275.137085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-204497442.81307119</v>
      </c>
      <c r="L2910" s="444">
        <f t="shared" ca="1" si="157"/>
        <v>-49283883717.950157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-49283883717.950157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-205349515.49145898</v>
      </c>
      <c r="L2911" s="444">
        <f t="shared" ca="1" si="157"/>
        <v>-49489233233.44162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-49489233233.44162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-206205138.47267342</v>
      </c>
      <c r="L2912" s="444">
        <f t="shared" ca="1" si="157"/>
        <v>-49695438371.914291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-49695438371.914291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-207064326.54964289</v>
      </c>
      <c r="L2913" s="444">
        <f t="shared" ca="1" si="157"/>
        <v>-49902502698.463936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-49902502698.463936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-207927094.57693306</v>
      </c>
      <c r="L2914" s="444">
        <f t="shared" ca="1" si="157"/>
        <v>-50110429793.040871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-50110429793.040871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-208793457.47100362</v>
      </c>
      <c r="L2915" s="444">
        <f t="shared" ca="1" si="157"/>
        <v>-50319223250.511871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-50319223250.511871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-209663430.21046612</v>
      </c>
      <c r="L2916" s="444">
        <f t="shared" ca="1" si="157"/>
        <v>-50528886680.722336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-50528886680.722336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-210537027.83634305</v>
      </c>
      <c r="L2917" s="444">
        <f t="shared" ca="1" si="157"/>
        <v>-50739423708.558678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-50739423708.558678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-211414265.45232782</v>
      </c>
      <c r="L2918" s="444">
        <f t="shared" ca="1" si="157"/>
        <v>-50950837974.011009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-50950837974.011009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-212295158.22504586</v>
      </c>
      <c r="L2919" s="444">
        <f t="shared" ca="1" si="157"/>
        <v>-51163133132.236053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-51163133132.236053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-213179721.38431689</v>
      </c>
      <c r="L2920" s="444">
        <f t="shared" ca="1" si="157"/>
        <v>-51376312853.620369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-51376312853.620369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-214067970.22341821</v>
      </c>
      <c r="L2921" s="444">
        <f t="shared" ca="1" si="157"/>
        <v>-51590380823.843788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-51590380823.843788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-214959920.09934911</v>
      </c>
      <c r="L2922" s="444">
        <f t="shared" ca="1" si="157"/>
        <v>-51805340743.943138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-51805340743.943138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-215855586.43309641</v>
      </c>
      <c r="L2923" s="444">
        <f t="shared" ca="1" si="157"/>
        <v>-52021196330.376236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-52021196330.376236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-216754984.70990098</v>
      </c>
      <c r="L2924" s="444">
        <f t="shared" ca="1" si="157"/>
        <v>-52237951315.086136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-52237951315.086136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-217658130.47952557</v>
      </c>
      <c r="L2925" s="444">
        <f t="shared" ca="1" si="157"/>
        <v>-52455609445.565659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-52455609445.565659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-218565039.35652357</v>
      </c>
      <c r="L2926" s="444">
        <f t="shared" ca="1" si="157"/>
        <v>-52674174484.92218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-52674174484.92218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-219475727.02050909</v>
      </c>
      <c r="L2927" s="444">
        <f t="shared" ca="1" si="157"/>
        <v>-52893650211.942688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-52893650211.942688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-220390209.21642786</v>
      </c>
      <c r="L2928" s="444">
        <f t="shared" ca="1" si="157"/>
        <v>-53114040421.159119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-53114040421.159119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-221308501.75482965</v>
      </c>
      <c r="L2929" s="444">
        <f t="shared" ca="1" si="157"/>
        <v>-53335348922.913948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-53335348922.913948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-222230620.51214144</v>
      </c>
      <c r="L2930" s="444">
        <f t="shared" ca="1" si="157"/>
        <v>-53557579543.426086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-53557579543.426086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-223156581.430942</v>
      </c>
      <c r="L2931" s="444">
        <f t="shared" ca="1" si="157"/>
        <v>-53780736124.857025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-53780736124.857025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-224086400.52023759</v>
      </c>
      <c r="L2932" s="444">
        <f t="shared" ca="1" si="157"/>
        <v>-54004822525.377266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-54004822525.377266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-225020093.85573861</v>
      </c>
      <c r="L2933" s="444">
        <f t="shared" ca="1" si="157"/>
        <v>-54229842619.233002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-54229842619.233002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-225957677.58013749</v>
      </c>
      <c r="L2934" s="444">
        <f t="shared" ca="1" si="157"/>
        <v>-54455800296.813141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-54455800296.813141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-226899167.90338808</v>
      </c>
      <c r="L2935" s="444">
        <f t="shared" ca="1" si="157"/>
        <v>-54682699464.71653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-54682699464.71653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-227844581.1029855</v>
      </c>
      <c r="L2936" s="444">
        <f t="shared" ca="1" si="157"/>
        <v>-54910544045.819519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-54910544045.819519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-228793933.524248</v>
      </c>
      <c r="L2937" s="444">
        <f t="shared" ca="1" si="157"/>
        <v>-55139337979.343765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-55139337979.343765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-229747241.58059898</v>
      </c>
      <c r="L2938" s="444">
        <f t="shared" ca="1" si="157"/>
        <v>-55369085220.924362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-55369085220.924362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-230704521.75385147</v>
      </c>
      <c r="L2939" s="444">
        <f t="shared" ca="1" si="157"/>
        <v>-55599789742.678215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-55599789742.678215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-231665790.59449258</v>
      </c>
      <c r="L2940" s="444">
        <f t="shared" ca="1" si="157"/>
        <v>-55831455533.272705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-55831455533.272705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-232631064.72196963</v>
      </c>
      <c r="L2941" s="444">
        <f t="shared" ca="1" si="157"/>
        <v>-56064086597.994675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-56064086597.994675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-233600360.82497779</v>
      </c>
      <c r="L2942" s="444">
        <f t="shared" ca="1" si="157"/>
        <v>-56297686958.819649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-56297686958.819649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-234573695.66174853</v>
      </c>
      <c r="L2943" s="444">
        <f t="shared" ca="1" si="157"/>
        <v>-56532260654.4814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-56532260654.4814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-235551086.06033915</v>
      </c>
      <c r="L2944" s="444">
        <f t="shared" ca="1" si="157"/>
        <v>-56767811740.54174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-56767811740.54174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-236532548.91892391</v>
      </c>
      <c r="L2945" s="444">
        <f t="shared" ca="1" si="157"/>
        <v>-57004344289.460663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-57004344289.460663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-237518101.2060861</v>
      </c>
      <c r="L2946" s="444">
        <f t="shared" ca="1" si="157"/>
        <v>-57241862390.666748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-57241862390.666748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-238507759.96111146</v>
      </c>
      <c r="L2947" s="444">
        <f t="shared" ca="1" si="157"/>
        <v>-57480370150.627861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-57480370150.627861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-239501542.29428276</v>
      </c>
      <c r="L2948" s="444">
        <f t="shared" ca="1" si="157"/>
        <v>-57719871692.922142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-57719871692.922142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-240499465.38717562</v>
      </c>
      <c r="L2949" s="444">
        <f t="shared" ca="1" si="157"/>
        <v>-57960371158.309319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-57960371158.309319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-241501546.49295548</v>
      </c>
      <c r="L2950" s="444">
        <f t="shared" ca="1" si="157"/>
        <v>-58201872704.802277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-58201872704.802277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-242507802.93667617</v>
      </c>
      <c r="L2951" s="444">
        <f t="shared" ca="1" si="157"/>
        <v>-58444380507.738953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-58444380507.738953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-243518252.11557898</v>
      </c>
      <c r="L2952" s="444">
        <f t="shared" ca="1" si="157"/>
        <v>-58687898759.85453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-58687898759.85453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-244532911.49939388</v>
      </c>
      <c r="L2953" s="444">
        <f t="shared" ca="1" si="157"/>
        <v>-58932431671.353928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-58932431671.353928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-245551798.63064137</v>
      </c>
      <c r="L2954" s="444">
        <f t="shared" ca="1" si="157"/>
        <v>-59177983469.984566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-59177983469.984566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-246574931.12493566</v>
      </c>
      <c r="L2955" s="444">
        <f t="shared" ca="1" si="157"/>
        <v>-59424558401.109505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-59424558401.109505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-247602326.67128959</v>
      </c>
      <c r="L2956" s="444">
        <f t="shared" ca="1" si="157"/>
        <v>-59672160727.780792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-59672160727.780792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-248634003.03241995</v>
      </c>
      <c r="L2957" s="444">
        <f t="shared" ca="1" si="157"/>
        <v>-59920794730.81321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-59920794730.81321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-249669978.04505503</v>
      </c>
      <c r="L2958" s="444">
        <f t="shared" ca="1" si="157"/>
        <v>-60170464708.858261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-60170464708.858261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-250710269.62024274</v>
      </c>
      <c r="L2959" s="444">
        <f t="shared" ca="1" si="157"/>
        <v>-60421174978.4785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-60421174978.4785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-251754895.74366042</v>
      </c>
      <c r="L2960" s="444">
        <f t="shared" ca="1" si="157"/>
        <v>-60672929874.22216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-60672929874.22216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-252803874.47592565</v>
      </c>
      <c r="L2961" s="444">
        <f t="shared" ca="1" si="157"/>
        <v>-60925733748.69809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-60925733748.69809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-253857223.95290869</v>
      </c>
      <c r="L2962" s="444">
        <f t="shared" ca="1" si="157"/>
        <v>-61179590972.651001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-61179590972.651001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-254914962.38604584</v>
      </c>
      <c r="L2963" s="444">
        <f t="shared" ca="1" si="157"/>
        <v>-61434505935.037048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-61434505935.037048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-255977108.06265438</v>
      </c>
      <c r="L2964" s="444">
        <f t="shared" ca="1" si="157"/>
        <v>-61690483043.099701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-61690483043.099701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-257043679.34624875</v>
      </c>
      <c r="L2965" s="444">
        <f t="shared" ca="1" si="157"/>
        <v>-61947526722.445953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-61947526722.445953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-258114694.67685813</v>
      </c>
      <c r="L2966" s="444">
        <f t="shared" ca="1" si="157"/>
        <v>-62205641417.12281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-62205641417.12281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-259190172.571345</v>
      </c>
      <c r="L2967" s="444">
        <f t="shared" ca="1" si="157"/>
        <v>-62464831589.694153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-62464831589.694153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-260270131.62372562</v>
      </c>
      <c r="L2968" s="444">
        <f t="shared" ca="1" si="157"/>
        <v>-62725101721.317879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-62725101721.317879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-261354590.50549117</v>
      </c>
      <c r="L2969" s="444">
        <f t="shared" ca="1" si="157"/>
        <v>-62986456311.823372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-62986456311.823372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-262443567.96593073</v>
      </c>
      <c r="L2970" s="444">
        <f t="shared" ca="1" si="157"/>
        <v>-63248899879.789299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-63248899879.789299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-263537082.8324554</v>
      </c>
      <c r="L2971" s="444">
        <f t="shared" ca="1" si="157"/>
        <v>-63512436962.621758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-63512436962.621758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-264635154.01092401</v>
      </c>
      <c r="L2972" s="444">
        <f t="shared" ca="1" si="157"/>
        <v>-63777072116.632683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-63777072116.632683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-265737800.48596948</v>
      </c>
      <c r="L2973" s="444">
        <f t="shared" ca="1" si="157"/>
        <v>-64042809917.118652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-64042809917.118652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-266845041.32132775</v>
      </c>
      <c r="L2974" s="444">
        <f t="shared" ca="1" si="157"/>
        <v>-64309654958.43998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-64309654958.43998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-267956895.66016659</v>
      </c>
      <c r="L2975" s="444">
        <f t="shared" ca="1" si="157"/>
        <v>-64577611854.100143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-64577611854.100143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-269073382.72541726</v>
      </c>
      <c r="L2976" s="444">
        <f t="shared" ca="1" si="157"/>
        <v>-64846685236.825562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-64846685236.825562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-270194521.82010651</v>
      </c>
      <c r="L2977" s="444">
        <f t="shared" ca="1" si="157"/>
        <v>-65116879758.645668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-65116879758.645668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-271320332.3276903</v>
      </c>
      <c r="L2978" s="444">
        <f t="shared" ca="1" si="157"/>
        <v>-65388200090.973358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-65388200090.973358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-272450833.71238899</v>
      </c>
      <c r="L2979" s="444">
        <f t="shared" ca="1" si="157"/>
        <v>-65660650924.685745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-65660650924.685745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-273586045.51952398</v>
      </c>
      <c r="L2980" s="444">
        <f t="shared" ca="1" si="157"/>
        <v>-65934236970.205269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-65934236970.205269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-274725987.37585527</v>
      </c>
      <c r="L2981" s="444">
        <f t="shared" ca="1" si="157"/>
        <v>-66208962957.581123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-66208962957.581123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-275870678.98992139</v>
      </c>
      <c r="L2982" s="444">
        <f t="shared" ca="1" si="157"/>
        <v>-66484833636.571045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-66484833636.571045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-277020140.15237933</v>
      </c>
      <c r="L2983" s="444">
        <f t="shared" ca="1" si="157"/>
        <v>-66761853776.723427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-66761853776.723427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-278174390.73634762</v>
      </c>
      <c r="L2984" s="444">
        <f t="shared" ca="1" si="157"/>
        <v>-67040028167.459778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-67040028167.459778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-279333450.69774908</v>
      </c>
      <c r="L2985" s="444">
        <f t="shared" ca="1" si="157"/>
        <v>-67319361618.157524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-67319361618.157524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-280497340.07565635</v>
      </c>
      <c r="L2986" s="444">
        <f t="shared" ca="1" si="157"/>
        <v>-67599858958.233177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-67599858958.233177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-281666078.99263823</v>
      </c>
      <c r="L2987" s="444">
        <f t="shared" ca="1" si="157"/>
        <v>-67881525037.225815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-67881525037.225815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-282839687.65510756</v>
      </c>
      <c r="L2988" s="444">
        <f t="shared" ca="1" si="157"/>
        <v>-68164364724.88092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-68164364724.88092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-284018186.35367048</v>
      </c>
      <c r="L2989" s="444">
        <f t="shared" ca="1" si="157"/>
        <v>-68448382911.234589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-68448382911.234589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-285201595.46347743</v>
      </c>
      <c r="L2990" s="444">
        <f t="shared" ca="1" si="157"/>
        <v>-68733584506.698059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-68733584506.698059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-286389935.44457525</v>
      </c>
      <c r="L2991" s="444">
        <f t="shared" ca="1" si="157"/>
        <v>-69019974442.142639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-69019974442.142639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-287583226.84226102</v>
      </c>
      <c r="L2992" s="444">
        <f t="shared" ca="1" si="157"/>
        <v>-69307557668.984894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-69307557668.984894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-288781490.28743708</v>
      </c>
      <c r="L2993" s="444">
        <f t="shared" ca="1" si="157"/>
        <v>-69596339159.272324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-69596339159.272324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-289984746.49696803</v>
      </c>
      <c r="L2994" s="444">
        <f t="shared" ca="1" si="157"/>
        <v>-69886323905.769287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-69886323905.769287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-291193016.27403867</v>
      </c>
      <c r="L2995" s="444">
        <f t="shared" ca="1" si="157"/>
        <v>-70177516922.04332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-70177516922.04332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-292406320.50851381</v>
      </c>
      <c r="L2996" s="444">
        <f t="shared" ca="1" si="157"/>
        <v>-70469923242.551834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-70469923242.551834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-293624680.17729932</v>
      </c>
      <c r="L2997" s="444">
        <f t="shared" ca="1" si="157"/>
        <v>-70763547922.729126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-70763547922.729126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-294848116.34470469</v>
      </c>
      <c r="L2998" s="444">
        <f t="shared" ca="1" si="157"/>
        <v>-71058396039.073837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-71058396039.073837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-296076650.16280764</v>
      </c>
      <c r="L2999" s="444">
        <f t="shared" ca="1" si="157"/>
        <v>-71354472689.236649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-71354472689.236649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-297310302.87181938</v>
      </c>
      <c r="L3000" s="444">
        <f t="shared" ca="1" si="157"/>
        <v>-71651782992.108475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-71651782992.108475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-298549095.80045199</v>
      </c>
      <c r="L3001" s="444">
        <f t="shared" ca="1" si="157"/>
        <v>-71950332087.90892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-71950332087.90892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-299793050.36628717</v>
      </c>
      <c r="L3002" s="444">
        <f t="shared" ca="1" si="157"/>
        <v>-72250125138.275208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-72250125138.275208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-301042188.07614672</v>
      </c>
      <c r="L3003" s="444">
        <f t="shared" ca="1" si="157"/>
        <v>-72551167326.351349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-72551167326.351349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-302296530.52646393</v>
      </c>
      <c r="L3004" s="444">
        <f t="shared" ca="1" si="157"/>
        <v>-72853463856.877808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-72853463856.877808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-303556099.40365756</v>
      </c>
      <c r="L3005" s="444">
        <f t="shared" ca="1" si="157"/>
        <v>-73157019956.281464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-73157019956.281464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-304820916.48450607</v>
      </c>
      <c r="L3006" s="444">
        <f t="shared" ca="1" si="157"/>
        <v>-73461840872.765976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-73461840872.765976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-306091003.63652492</v>
      </c>
      <c r="L3007" s="444">
        <f t="shared" ca="1" si="157"/>
        <v>-73767931876.402496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-73767931876.402496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-307366382.81834376</v>
      </c>
      <c r="L3008" s="444">
        <f t="shared" ca="1" si="157"/>
        <v>-74075298259.22084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-74075298259.22084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-308647076.08008683</v>
      </c>
      <c r="L3009" s="444">
        <f t="shared" ca="1" si="157"/>
        <v>-74383945335.300934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-74383945335.300934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-309933105.5637539</v>
      </c>
      <c r="L3010" s="444">
        <f t="shared" ca="1" si="157"/>
        <v>-74693878440.864685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-74693878440.864685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-311224493.50360286</v>
      </c>
      <c r="L3011" s="444">
        <f t="shared" ca="1" si="157"/>
        <v>-75005102934.368286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-75005102934.368286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-312521262.22653455</v>
      </c>
      <c r="L3012" s="444">
        <f t="shared" ca="1" si="157"/>
        <v>-75317624196.594818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-75317624196.594818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-313823434.1524784</v>
      </c>
      <c r="L3013" s="444">
        <f t="shared" ca="1" si="157"/>
        <v>-75631447630.747299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-75631447630.747299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-315131031.79478043</v>
      </c>
      <c r="L3014" s="444">
        <f t="shared" ca="1" si="157"/>
        <v>-75946578662.542084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-75946578662.542084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-316444077.76059198</v>
      </c>
      <c r="L3015" s="444">
        <f t="shared" ca="1" si="157"/>
        <v>-76263022740.302673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-76263022740.302673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-317762594.75126112</v>
      </c>
      <c r="L3016" s="444">
        <f t="shared" ca="1" si="157"/>
        <v>-76580785335.05394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-76580785335.05394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-319086605.56272477</v>
      </c>
      <c r="L3017" s="444">
        <f t="shared" ca="1" si="157"/>
        <v>-76899871940.616669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-76899871940.616669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-320416133.08590281</v>
      </c>
      <c r="L3018" s="444">
        <f t="shared" ca="1" si="157"/>
        <v>-77220288073.702576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-77220288073.702576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-321751200.30709404</v>
      </c>
      <c r="L3019" s="444">
        <f t="shared" ca="1" si="157"/>
        <v>-77542039274.009674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-77542039274.009674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-323091830.30837363</v>
      </c>
      <c r="L3020" s="444">
        <f t="shared" ca="1" si="157"/>
        <v>-77865131104.318054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-77865131104.318054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-324438046.2679919</v>
      </c>
      <c r="L3021" s="444">
        <f t="shared" ca="1" si="157"/>
        <v>-78189569150.586044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-78189569150.586044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-325789871.4607752</v>
      </c>
      <c r="L3022" s="444">
        <f t="shared" ca="1" si="157"/>
        <v>-78515359022.046814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-78515359022.046814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-327147329.25852841</v>
      </c>
      <c r="L3023" s="444">
        <f t="shared" ca="1" si="157"/>
        <v>-78842506351.305344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-78842506351.305344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-328510443.13043892</v>
      </c>
      <c r="L3024" s="444">
        <f t="shared" ca="1" si="157"/>
        <v>-79171016794.435776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-79171016794.435776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-329879236.64348239</v>
      </c>
      <c r="L3025" s="444">
        <f t="shared" ca="1" si="157"/>
        <v>-79500896031.079254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-79500896031.079254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-331253733.46283025</v>
      </c>
      <c r="L3026" s="444">
        <f t="shared" ca="1" si="157"/>
        <v>-79832149764.542084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-79832149764.542084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-332633957.35225868</v>
      </c>
      <c r="L3027" s="444">
        <f t="shared" ca="1" si="157"/>
        <v>-80164783721.894348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-80164783721.894348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-334019932.17455977</v>
      </c>
      <c r="L3028" s="444">
        <f t="shared" ca="1" si="157"/>
        <v>-80498803654.068909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-80498803654.068909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-335411681.89195377</v>
      </c>
      <c r="L3029" s="444">
        <f t="shared" ca="1" si="157"/>
        <v>-80834215335.960861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-80834215335.960861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-336809230.56650358</v>
      </c>
      <c r="L3030" s="444">
        <f t="shared" ca="1" si="157"/>
        <v>-81171024566.527359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-81171024566.527359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-338212602.36053067</v>
      </c>
      <c r="L3031" s="444">
        <f t="shared" ca="1" si="157"/>
        <v>-81509237168.887894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-81509237168.887894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-339621821.5370329</v>
      </c>
      <c r="L3032" s="444">
        <f t="shared" ca="1" si="157"/>
        <v>-81848858990.424927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-81848858990.424927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-341036912.46010387</v>
      </c>
      <c r="L3033" s="444">
        <f t="shared" ca="1" si="157"/>
        <v>-82189895902.885025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-82189895902.885025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-342457899.59535426</v>
      </c>
      <c r="L3034" s="444">
        <f t="shared" ca="1" si="157"/>
        <v>-82532353802.480377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-82532353802.480377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-343884807.51033491</v>
      </c>
      <c r="L3035" s="444">
        <f t="shared" ca="1" si="157"/>
        <v>-82876238609.990707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-82876238609.990707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-345317660.87496126</v>
      </c>
      <c r="L3036" s="444">
        <f t="shared" ca="1" si="157"/>
        <v>-83221556270.865662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-83221556270.865662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-346756484.46194023</v>
      </c>
      <c r="L3037" s="444">
        <f t="shared" ca="1" si="157"/>
        <v>-83568312755.327606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-83568312755.327606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-348201303.14719838</v>
      </c>
      <c r="L3038" s="444">
        <f t="shared" ca="1" si="157"/>
        <v>-83916514058.474808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-83916514058.474808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-349652141.9103117</v>
      </c>
      <c r="L3039" s="444">
        <f t="shared" ca="1" si="157"/>
        <v>-84266166200.385117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-84266166200.385117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-351109025.83493799</v>
      </c>
      <c r="L3040" s="444">
        <f t="shared" ca="1" si="157"/>
        <v>-84617275226.220047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-84617275226.220047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-352571980.10925019</v>
      </c>
      <c r="L3041" s="444">
        <f t="shared" ca="1" si="157"/>
        <v>-84969847206.3293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-84969847206.3293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-354041030.02637208</v>
      </c>
      <c r="L3042" s="444">
        <f t="shared" ca="1" si="157"/>
        <v>-85323888236.355667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-85323888236.355667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-355516200.9848153</v>
      </c>
      <c r="L3043" s="444">
        <f t="shared" ca="1" si="157"/>
        <v>-85679404437.340485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-85679404437.340485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-356997518.48891866</v>
      </c>
      <c r="L3044" s="444">
        <f t="shared" ca="1" si="157"/>
        <v>-86036401955.829407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-86036401955.829407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-358485008.14928919</v>
      </c>
      <c r="L3045" s="444">
        <f t="shared" ca="1" si="157"/>
        <v>-86394886963.978699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-86394886963.978699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-359978695.68324459</v>
      </c>
      <c r="L3046" s="444">
        <f t="shared" ca="1" si="157"/>
        <v>-86754865659.661942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-86754865659.661942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-361478606.91525811</v>
      </c>
      <c r="L3047" s="444">
        <f t="shared" ca="1" si="157"/>
        <v>-87116344266.577194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-87116344266.577194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-362984767.77740496</v>
      </c>
      <c r="L3048" s="444">
        <f t="shared" ca="1" si="157"/>
        <v>-87479329034.354599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-87479329034.354599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-364497204.30981082</v>
      </c>
      <c r="L3049" s="444">
        <f t="shared" ca="1" si="157"/>
        <v>-87843826238.664413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-87843826238.664413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-366015942.6611017</v>
      </c>
      <c r="L3050" s="444">
        <f t="shared" ca="1" si="157"/>
        <v>-88209842181.325516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-88209842181.325516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-367541009.08885634</v>
      </c>
      <c r="L3051" s="444">
        <f t="shared" ca="1" si="157"/>
        <v>-88577383190.414368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-88577383190.414368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-369072429.96005988</v>
      </c>
      <c r="L3052" s="444">
        <f t="shared" ca="1" si="157"/>
        <v>-88946455620.37442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-88946455620.37442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-370610231.75156009</v>
      </c>
      <c r="L3053" s="444">
        <f t="shared" ca="1" si="157"/>
        <v>-89317065852.125977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-89317065852.125977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-372154441.05052489</v>
      </c>
      <c r="L3054" s="444">
        <f t="shared" ca="1" si="157"/>
        <v>-89689220293.176498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-89689220293.176498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-373705084.55490208</v>
      </c>
      <c r="L3055" s="444">
        <f t="shared" ca="1" si="157"/>
        <v>-90062925377.7314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-90062925377.7314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-375262189.07388085</v>
      </c>
      <c r="L3056" s="444">
        <f t="shared" ca="1" si="157"/>
        <v>-90438187566.805283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-90438187566.805283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-376825781.52835536</v>
      </c>
      <c r="L3057" s="444">
        <f t="shared" ca="1" si="157"/>
        <v>-90815013348.333633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-90815013348.333633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-378395888.95139015</v>
      </c>
      <c r="L3058" s="444">
        <f t="shared" ca="1" si="157"/>
        <v>-91193409237.285019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-91193409237.285019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-379972538.48868757</v>
      </c>
      <c r="L3059" s="444">
        <f t="shared" ca="1" si="157"/>
        <v>-91573381775.773712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-91573381775.773712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-381555757.39905715</v>
      </c>
      <c r="L3060" s="444">
        <f t="shared" ca="1" si="157"/>
        <v>-91954937533.172775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-91954937533.172775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-383145573.05488658</v>
      </c>
      <c r="L3061" s="444">
        <f t="shared" ca="1" si="157"/>
        <v>-92338083106.227661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-92338083106.227661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-384742012.94261527</v>
      </c>
      <c r="L3062" s="444">
        <f t="shared" ca="1" si="157"/>
        <v>-92722825119.170273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-92722825119.170273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-386345104.66320944</v>
      </c>
      <c r="L3063" s="444">
        <f t="shared" ca="1" si="157"/>
        <v>-93109170223.833481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-93109170223.833481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-387954875.93263948</v>
      </c>
      <c r="L3064" s="444">
        <f t="shared" ca="1" si="157"/>
        <v>-93497125099.766113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-93497125099.766113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-389571354.58235878</v>
      </c>
      <c r="L3065" s="444">
        <f t="shared" ca="1" si="157"/>
        <v>-93886696454.348465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-93886696454.348465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-391194568.55978525</v>
      </c>
      <c r="L3066" s="444">
        <f t="shared" ca="1" si="157"/>
        <v>-94277891022.908249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-94277891022.908249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-392824545.92878437</v>
      </c>
      <c r="L3067" s="444">
        <f t="shared" ca="1" si="157"/>
        <v>-94670715568.837036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-94670715568.837036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-394461314.87015432</v>
      </c>
      <c r="L3068" s="444">
        <f t="shared" ref="L3068:L3322" ca="1" si="162">I3068-J3068+K3068</f>
        <v>-95065176883.707184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-95065176883.707184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-396104903.68211329</v>
      </c>
      <c r="L3069" s="444">
        <f t="shared" ca="1" si="162"/>
        <v>-95461281787.389297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-95461281787.389297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-397755340.78078872</v>
      </c>
      <c r="L3070" s="444">
        <f t="shared" ca="1" si="162"/>
        <v>-95859037128.17009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-95859037128.17009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-399412654.70070869</v>
      </c>
      <c r="L3071" s="444">
        <f t="shared" ca="1" si="162"/>
        <v>-96258449782.870804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-96258449782.870804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-401076874.09529501</v>
      </c>
      <c r="L3072" s="444">
        <f t="shared" ca="1" si="162"/>
        <v>-96659526656.966095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-96659526656.966095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-402748027.73735875</v>
      </c>
      <c r="L3073" s="444">
        <f t="shared" ca="1" si="162"/>
        <v>-97062274684.703461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-97062274684.703461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-404426144.51959777</v>
      </c>
      <c r="L3074" s="444">
        <f t="shared" ca="1" si="162"/>
        <v>-97466700829.223053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-97466700829.223053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-406111253.45509607</v>
      </c>
      <c r="L3075" s="444">
        <f t="shared" ca="1" si="162"/>
        <v>-97872812082.678146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-97872812082.678146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-407803383.67782563</v>
      </c>
      <c r="L3076" s="444">
        <f t="shared" ca="1" si="162"/>
        <v>-98280615466.355972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-98280615466.355972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-409502564.44314986</v>
      </c>
      <c r="L3077" s="444">
        <f t="shared" ca="1" si="162"/>
        <v>-98690118030.799118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-98690118030.799118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-411208825.12832963</v>
      </c>
      <c r="L3078" s="444">
        <f t="shared" ca="1" si="162"/>
        <v>-99101326855.927444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-99101326855.927444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-412922195.23303103</v>
      </c>
      <c r="L3079" s="444">
        <f t="shared" ca="1" si="162"/>
        <v>-99514249051.160477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-99514249051.160477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-414642704.37983531</v>
      </c>
      <c r="L3080" s="444">
        <f t="shared" ca="1" si="162"/>
        <v>-99928891755.540314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-99928891755.540314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-416370382.31475133</v>
      </c>
      <c r="L3081" s="444">
        <f t="shared" ca="1" si="162"/>
        <v>-100345262137.85507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-100345262137.85507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-418105258.90772945</v>
      </c>
      <c r="L3082" s="444">
        <f t="shared" ca="1" si="162"/>
        <v>-100763367396.7628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-100763367396.7628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-419847364.15317833</v>
      </c>
      <c r="L3083" s="444">
        <f t="shared" ca="1" si="162"/>
        <v>-101183214760.91599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-101183214760.91599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-421596728.17048329</v>
      </c>
      <c r="L3084" s="444">
        <f t="shared" ca="1" si="162"/>
        <v>-101604811489.08647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-101604811489.08647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-423353381.20452696</v>
      </c>
      <c r="L3085" s="444">
        <f t="shared" ca="1" si="162"/>
        <v>-102028164870.291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-102028164870.291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-425117353.62621248</v>
      </c>
      <c r="L3086" s="444">
        <f t="shared" ca="1" si="162"/>
        <v>-102453282223.91721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-102453282223.91721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-426888675.93298835</v>
      </c>
      <c r="L3087" s="444">
        <f t="shared" ca="1" si="162"/>
        <v>-102880170899.85019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-102880170899.85019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-428667378.74937576</v>
      </c>
      <c r="L3088" s="444">
        <f t="shared" ca="1" si="162"/>
        <v>-103308838278.59956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-103308838278.59956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-430453492.8274982</v>
      </c>
      <c r="L3089" s="444">
        <f t="shared" ca="1" si="162"/>
        <v>-103739291771.42706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-103739291771.42706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-432247049.04761273</v>
      </c>
      <c r="L3090" s="444">
        <f t="shared" ca="1" si="162"/>
        <v>-104171538820.47467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-104171538820.47467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-434048078.41864443</v>
      </c>
      <c r="L3091" s="444">
        <f t="shared" ca="1" si="162"/>
        <v>-104605586898.89331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-104605586898.89331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-435856612.07872212</v>
      </c>
      <c r="L3092" s="444">
        <f t="shared" ca="1" si="162"/>
        <v>-105041443510.97203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-105041443510.97203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-437672681.29571676</v>
      </c>
      <c r="L3093" s="444">
        <f t="shared" ca="1" si="162"/>
        <v>-105479116192.26775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-105479116192.26775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-439496317.46778226</v>
      </c>
      <c r="L3094" s="444">
        <f t="shared" ca="1" si="162"/>
        <v>-105918612509.73553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-105918612509.73553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-441327552.12389803</v>
      </c>
      <c r="L3095" s="444">
        <f t="shared" ca="1" si="162"/>
        <v>-106359940061.85944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-106359940061.85944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-443166416.92441434</v>
      </c>
      <c r="L3096" s="444">
        <f t="shared" ca="1" si="162"/>
        <v>-106803106478.78384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-106803106478.78384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-445012943.66159934</v>
      </c>
      <c r="L3097" s="444">
        <f t="shared" ca="1" si="162"/>
        <v>-107248119422.44545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-107248119422.44545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-446867164.26018929</v>
      </c>
      <c r="L3098" s="444">
        <f t="shared" ca="1" si="162"/>
        <v>-107694986586.70564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-107694986586.70564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-448729110.77794015</v>
      </c>
      <c r="L3099" s="444">
        <f t="shared" ca="1" si="162"/>
        <v>-108143715697.48358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-108143715697.48358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-450598815.40618157</v>
      </c>
      <c r="L3100" s="444">
        <f t="shared" ca="1" si="162"/>
        <v>-108594314512.88977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-108594314512.88977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-452476310.47037399</v>
      </c>
      <c r="L3101" s="444">
        <f t="shared" ca="1" si="162"/>
        <v>-109046790823.36014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-109046790823.36014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-454361628.43066722</v>
      </c>
      <c r="L3102" s="444">
        <f t="shared" ca="1" si="162"/>
        <v>-109501152451.7908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-109501152451.7908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-456254801.88246161</v>
      </c>
      <c r="L3103" s="444">
        <f t="shared" ca="1" si="162"/>
        <v>-109957407253.67326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-109957407253.67326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-458155863.55697191</v>
      </c>
      <c r="L3104" s="444">
        <f t="shared" ca="1" si="162"/>
        <v>-110415563117.23024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-110415563117.23024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-460064846.32179266</v>
      </c>
      <c r="L3105" s="444">
        <f t="shared" ca="1" si="162"/>
        <v>-110875627963.55203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-110875627963.55203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-461981783.18146682</v>
      </c>
      <c r="L3106" s="444">
        <f t="shared" ca="1" si="162"/>
        <v>-111337609746.73351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-111337609746.73351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-463906707.27805626</v>
      </c>
      <c r="L3107" s="444">
        <f t="shared" ca="1" si="162"/>
        <v>-111801516454.01157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-111801516454.01157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-465839651.89171493</v>
      </c>
      <c r="L3108" s="444">
        <f t="shared" ca="1" si="162"/>
        <v>-112267356105.90327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-112267356105.90327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-467780650.44126362</v>
      </c>
      <c r="L3109" s="444">
        <f t="shared" ca="1" si="162"/>
        <v>-112735136756.34454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-112735136756.34454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-469729736.48476893</v>
      </c>
      <c r="L3110" s="444">
        <f t="shared" ca="1" si="162"/>
        <v>-113204866492.82932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-113204866492.82932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-471686943.72012216</v>
      </c>
      <c r="L3111" s="444">
        <f t="shared" ca="1" si="162"/>
        <v>-113676553436.54944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-113676553436.54944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-473652305.9856227</v>
      </c>
      <c r="L3112" s="444">
        <f t="shared" ca="1" si="162"/>
        <v>-114150205742.53506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-114150205742.53506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-475625857.26056284</v>
      </c>
      <c r="L3113" s="444">
        <f t="shared" ca="1" si="162"/>
        <v>-114625831599.79562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-114625831599.79562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-477607631.66581506</v>
      </c>
      <c r="L3114" s="444">
        <f t="shared" ca="1" si="162"/>
        <v>-115103439231.46144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-115103439231.46144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-479597663.46442264</v>
      </c>
      <c r="L3115" s="444">
        <f t="shared" ca="1" si="162"/>
        <v>-115583036894.92586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-115583036894.92586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-481595987.06219107</v>
      </c>
      <c r="L3116" s="444">
        <f t="shared" ca="1" si="162"/>
        <v>-116064632881.98805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-116064632881.98805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-483602637.00828356</v>
      </c>
      <c r="L3117" s="444">
        <f t="shared" ca="1" si="162"/>
        <v>-116548235518.99634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-116548235518.99634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-485617647.99581808</v>
      </c>
      <c r="L3118" s="444">
        <f t="shared" ca="1" si="162"/>
        <v>-117033853166.99216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-117033853166.99216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-487641054.86246729</v>
      </c>
      <c r="L3119" s="444">
        <f t="shared" ca="1" si="162"/>
        <v>-117521494221.85463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-117521494221.85463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-489672892.59106094</v>
      </c>
      <c r="L3120" s="444">
        <f t="shared" ca="1" si="162"/>
        <v>-118011167114.44569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-118011167114.44569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-491713196.31019038</v>
      </c>
      <c r="L3121" s="444">
        <f t="shared" ca="1" si="162"/>
        <v>-118502880310.75589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-118502880310.75589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-493762001.29481626</v>
      </c>
      <c r="L3122" s="444">
        <f t="shared" ca="1" si="162"/>
        <v>-118996642312.0507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-118996642312.0507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-495819342.96687788</v>
      </c>
      <c r="L3123" s="444">
        <f t="shared" ca="1" si="162"/>
        <v>-119492461655.01758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-119492461655.01758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-497885256.89590657</v>
      </c>
      <c r="L3124" s="444">
        <f t="shared" ca="1" si="162"/>
        <v>-119990346911.91348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-119990346911.91348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-499959778.79963952</v>
      </c>
      <c r="L3125" s="444">
        <f t="shared" ca="1" si="162"/>
        <v>-120490306690.71312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-120490306690.71312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-502042944.54463798</v>
      </c>
      <c r="L3126" s="444">
        <f t="shared" ca="1" si="162"/>
        <v>-120992349635.25775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-120992349635.25775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-504134790.14690727</v>
      </c>
      <c r="L3127" s="444">
        <f t="shared" ca="1" si="162"/>
        <v>-121496484425.40466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-121496484425.40466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-506235351.77251941</v>
      </c>
      <c r="L3128" s="444">
        <f t="shared" ca="1" si="162"/>
        <v>-122002719777.17719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-122002719777.17719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-508344665.73823828</v>
      </c>
      <c r="L3129" s="444">
        <f t="shared" ca="1" si="162"/>
        <v>-122511064442.91542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-122511064442.91542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-510462768.51214761</v>
      </c>
      <c r="L3130" s="444">
        <f t="shared" ca="1" si="162"/>
        <v>-123021527211.42757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-123021527211.42757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-512589696.7142815</v>
      </c>
      <c r="L3131" s="444">
        <f t="shared" ca="1" si="162"/>
        <v>-123534116908.14185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-123534116908.14185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-514725487.1172576</v>
      </c>
      <c r="L3132" s="444">
        <f t="shared" ca="1" si="162"/>
        <v>-124048842395.25911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-124048842395.25911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-516870176.64691287</v>
      </c>
      <c r="L3133" s="444">
        <f t="shared" ca="1" si="162"/>
        <v>-124565712571.90602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-124565712571.90602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-519023802.38294172</v>
      </c>
      <c r="L3134" s="444">
        <f t="shared" ca="1" si="162"/>
        <v>-125084736374.28896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-125084736374.28896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-521186401.55953735</v>
      </c>
      <c r="L3135" s="444">
        <f t="shared" ca="1" si="162"/>
        <v>-125605922775.8485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-125605922775.8485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-523358011.56603533</v>
      </c>
      <c r="L3136" s="444">
        <f t="shared" ca="1" si="162"/>
        <v>-126129280787.41454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-126129280787.41454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-525538669.94756061</v>
      </c>
      <c r="L3137" s="444">
        <f t="shared" ca="1" si="162"/>
        <v>-126654819457.36209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-126654819457.36209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-527728414.40567529</v>
      </c>
      <c r="L3138" s="444">
        <f t="shared" ca="1" si="162"/>
        <v>-127182547871.76776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-127182547871.76776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-529927282.79903227</v>
      </c>
      <c r="L3139" s="444">
        <f t="shared" ca="1" si="162"/>
        <v>-127712475154.56679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-127712475154.56679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-532135313.14402825</v>
      </c>
      <c r="L3140" s="444">
        <f t="shared" ca="1" si="162"/>
        <v>-128244610467.71082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-128244610467.71082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-534352543.61546171</v>
      </c>
      <c r="L3141" s="444">
        <f t="shared" ca="1" si="162"/>
        <v>-128778963011.32628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-128778963011.32628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-536579012.54719287</v>
      </c>
      <c r="L3142" s="444">
        <f t="shared" ca="1" si="162"/>
        <v>-129315542023.87347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-129315542023.87347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-538814758.43280613</v>
      </c>
      <c r="L3143" s="444">
        <f t="shared" ca="1" si="162"/>
        <v>-129854356782.30627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-129854356782.30627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-541059819.92627609</v>
      </c>
      <c r="L3144" s="444">
        <f t="shared" ca="1" si="162"/>
        <v>-130395416602.23254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-130395416602.23254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-543314235.84263563</v>
      </c>
      <c r="L3145" s="444">
        <f t="shared" ca="1" si="162"/>
        <v>-130938730838.07518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-130938730838.07518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-545578045.15864658</v>
      </c>
      <c r="L3146" s="444">
        <f t="shared" ca="1" si="162"/>
        <v>-131484308883.23383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-131484308883.23383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-547851287.01347423</v>
      </c>
      <c r="L3147" s="444">
        <f t="shared" ca="1" si="162"/>
        <v>-132032160170.2473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-132032160170.2473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-550134000.7093637</v>
      </c>
      <c r="L3148" s="444">
        <f t="shared" ca="1" si="162"/>
        <v>-132582294170.95667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-132582294170.95667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-552426225.71231937</v>
      </c>
      <c r="L3149" s="444">
        <f t="shared" ca="1" si="162"/>
        <v>-133134720396.66899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-133134720396.66899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-554728001.65278745</v>
      </c>
      <c r="L3150" s="444">
        <f t="shared" ca="1" si="162"/>
        <v>-133689448398.32178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-133689448398.32178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-557039368.32634068</v>
      </c>
      <c r="L3151" s="444">
        <f t="shared" ca="1" si="162"/>
        <v>-134246487766.64812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-134246487766.64812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-559360365.69436705</v>
      </c>
      <c r="L3152" s="444">
        <f t="shared" ca="1" si="162"/>
        <v>-134805848132.34248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-134805848132.34248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-561691033.88476038</v>
      </c>
      <c r="L3153" s="444">
        <f t="shared" ca="1" si="162"/>
        <v>-135367539166.22725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-135367539166.22725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-564031413.19261348</v>
      </c>
      <c r="L3154" s="444">
        <f t="shared" ca="1" si="162"/>
        <v>-135931570579.41986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-135931570579.41986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-566381544.08091605</v>
      </c>
      <c r="L3155" s="444">
        <f t="shared" ca="1" si="162"/>
        <v>-136497952123.50078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-136497952123.50078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-568741467.18125319</v>
      </c>
      <c r="L3156" s="444">
        <f t="shared" ca="1" si="162"/>
        <v>-137066693590.68204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-137066693590.68204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-571111223.29450846</v>
      </c>
      <c r="L3157" s="444">
        <f t="shared" ca="1" si="162"/>
        <v>-137637804813.97653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-137637804813.97653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-573490853.3915689</v>
      </c>
      <c r="L3158" s="444">
        <f t="shared" ca="1" si="162"/>
        <v>-138211295667.3681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-138211295667.3681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-575880398.6140337</v>
      </c>
      <c r="L3159" s="444">
        <f t="shared" ca="1" si="162"/>
        <v>-138787176065.98215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-138787176065.98215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-578279900.27492559</v>
      </c>
      <c r="L3160" s="444">
        <f t="shared" ca="1" si="162"/>
        <v>-139365455966.25708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-139365455966.25708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-580689399.85940444</v>
      </c>
      <c r="L3161" s="444">
        <f t="shared" ca="1" si="162"/>
        <v>-139946145366.11649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-139946145366.11649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-583108939.0254854</v>
      </c>
      <c r="L3162" s="444">
        <f t="shared" ca="1" si="162"/>
        <v>-140529254305.14197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-140529254305.14197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-585538559.60475814</v>
      </c>
      <c r="L3163" s="444">
        <f t="shared" ca="1" si="162"/>
        <v>-141114792864.74673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-141114792864.74673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-587978303.60311139</v>
      </c>
      <c r="L3164" s="444">
        <f t="shared" ca="1" si="162"/>
        <v>-141702771168.34985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-141702771168.34985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-590428213.20145774</v>
      </c>
      <c r="L3165" s="444">
        <f t="shared" ca="1" si="162"/>
        <v>-142293199381.5513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-142293199381.5513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-592888330.75646377</v>
      </c>
      <c r="L3166" s="444">
        <f t="shared" ca="1" si="162"/>
        <v>-142886087712.30777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-142886087712.30777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-595358698.80128241</v>
      </c>
      <c r="L3167" s="444">
        <f t="shared" ca="1" si="162"/>
        <v>-143481446411.10904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-143481446411.10904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-597839360.04628766</v>
      </c>
      <c r="L3168" s="444">
        <f t="shared" ca="1" si="162"/>
        <v>-144079285771.15533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-144079285771.15533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-600330357.37981391</v>
      </c>
      <c r="L3169" s="444">
        <f t="shared" ca="1" si="162"/>
        <v>-144679616128.53516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-144679616128.53516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-602831733.86889648</v>
      </c>
      <c r="L3170" s="444">
        <f t="shared" ca="1" si="162"/>
        <v>-145282447862.40405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-145282447862.40405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-605343532.76001692</v>
      </c>
      <c r="L3171" s="444">
        <f t="shared" ca="1" si="162"/>
        <v>-145887791395.16406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-145887791395.16406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-607865797.47985029</v>
      </c>
      <c r="L3172" s="444">
        <f t="shared" ca="1" si="162"/>
        <v>-146495657192.64392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-146495657192.64392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-610398571.63601637</v>
      </c>
      <c r="L3173" s="444">
        <f t="shared" ca="1" si="162"/>
        <v>-147106055764.27994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-147106055764.27994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-612941899.01783311</v>
      </c>
      <c r="L3174" s="444">
        <f t="shared" ca="1" si="162"/>
        <v>-147718997663.29776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-147718997663.29776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-615495823.59707403</v>
      </c>
      <c r="L3175" s="444">
        <f t="shared" ca="1" si="162"/>
        <v>-148334493486.89484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-148334493486.89484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-618060389.52872849</v>
      </c>
      <c r="L3176" s="444">
        <f t="shared" ca="1" si="162"/>
        <v>-148952553876.42355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-148952553876.42355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-620635641.15176475</v>
      </c>
      <c r="L3177" s="444">
        <f t="shared" ca="1" si="162"/>
        <v>-149573189517.57532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-149573189517.57532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-623221622.98989713</v>
      </c>
      <c r="L3178" s="444">
        <f t="shared" ca="1" si="162"/>
        <v>-150196411140.56522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-150196411140.56522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-625818379.7523551</v>
      </c>
      <c r="L3179" s="444">
        <f t="shared" ca="1" si="162"/>
        <v>-150822229520.31757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-150822229520.31757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-628425956.33465648</v>
      </c>
      <c r="L3180" s="444">
        <f t="shared" ca="1" si="162"/>
        <v>-151450655476.65222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-151450655476.65222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-631044397.81938422</v>
      </c>
      <c r="L3181" s="444">
        <f t="shared" ca="1" si="162"/>
        <v>-152081699874.47162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-152081699874.47162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-633673749.47696507</v>
      </c>
      <c r="L3182" s="444">
        <f t="shared" ca="1" si="162"/>
        <v>-152715373623.94858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-152715373623.94858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-636314056.76645243</v>
      </c>
      <c r="L3183" s="444">
        <f t="shared" ca="1" si="162"/>
        <v>-153351687680.71503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-153351687680.71503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-638965365.33631265</v>
      </c>
      <c r="L3184" s="444">
        <f t="shared" ca="1" si="162"/>
        <v>-153990653046.05133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-153990653046.05133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-641627721.02521384</v>
      </c>
      <c r="L3185" s="444">
        <f t="shared" ca="1" si="162"/>
        <v>-154632280767.07654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-154632280767.07654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-644301169.86281896</v>
      </c>
      <c r="L3186" s="444">
        <f t="shared" ca="1" si="162"/>
        <v>-155276581936.93936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-155276581936.93936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-646985758.07058072</v>
      </c>
      <c r="L3187" s="444">
        <f t="shared" ca="1" si="162"/>
        <v>-155923567695.00995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-155923567695.00995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-649681532.06254148</v>
      </c>
      <c r="L3188" s="444">
        <f t="shared" ca="1" si="162"/>
        <v>-156573249227.07248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-156573249227.07248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-652388538.44613528</v>
      </c>
      <c r="L3189" s="444">
        <f t="shared" ca="1" si="162"/>
        <v>-157225637765.51862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-157225637765.51862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-655106824.02299428</v>
      </c>
      <c r="L3190" s="444">
        <f t="shared" ca="1" si="162"/>
        <v>-157880744589.5416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-157880744589.5416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-657836435.78975666</v>
      </c>
      <c r="L3191" s="444">
        <f t="shared" ca="1" si="162"/>
        <v>-158538581025.33136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-158538581025.33136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-660577420.93888068</v>
      </c>
      <c r="L3192" s="444">
        <f t="shared" ca="1" si="162"/>
        <v>-159199158446.27023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-159199158446.27023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-663329826.85945928</v>
      </c>
      <c r="L3193" s="444">
        <f t="shared" ca="1" si="162"/>
        <v>-159862488273.1297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-159862488273.1297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-666093701.13804042</v>
      </c>
      <c r="L3194" s="444">
        <f t="shared" ca="1" si="162"/>
        <v>-160528581974.26773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-160528581974.26773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-668869091.55944884</v>
      </c>
      <c r="L3195" s="444">
        <f t="shared" ca="1" si="162"/>
        <v>-161197451065.82718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-161197451065.82718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-671656046.10761321</v>
      </c>
      <c r="L3196" s="444">
        <f t="shared" ca="1" si="162"/>
        <v>-161869107111.93478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-161869107111.93478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-674454612.9663949</v>
      </c>
      <c r="L3197" s="444">
        <f t="shared" ca="1" si="162"/>
        <v>-162543561724.90118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-162543561724.90118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-677264840.52042162</v>
      </c>
      <c r="L3198" s="444">
        <f t="shared" ca="1" si="162"/>
        <v>-163220826565.4216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-163220826565.4216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-680086777.3559233</v>
      </c>
      <c r="L3199" s="444">
        <f t="shared" ca="1" si="162"/>
        <v>-163900913342.77753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-163900913342.77753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-682920472.26157308</v>
      </c>
      <c r="L3200" s="444">
        <f t="shared" ca="1" si="162"/>
        <v>-164583833815.03909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-164583833815.03909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-685765974.22932959</v>
      </c>
      <c r="L3201" s="444">
        <f t="shared" ca="1" si="162"/>
        <v>-165269599789.26843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-165269599789.26843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-688623332.45528507</v>
      </c>
      <c r="L3202" s="444">
        <f t="shared" ca="1" si="162"/>
        <v>-165958223121.72372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-165958223121.72372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-691492596.34051549</v>
      </c>
      <c r="L3203" s="444">
        <f t="shared" ca="1" si="162"/>
        <v>-166649715718.06424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-166649715718.06424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-694373815.4919343</v>
      </c>
      <c r="L3204" s="444">
        <f t="shared" ca="1" si="162"/>
        <v>-167344089533.55618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-167344089533.55618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-697267039.72315073</v>
      </c>
      <c r="L3205" s="444">
        <f t="shared" ca="1" si="162"/>
        <v>-168041356573.27933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-168041356573.27933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-700172319.05533051</v>
      </c>
      <c r="L3206" s="444">
        <f t="shared" ca="1" si="162"/>
        <v>-168741528892.33466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-168741528892.33466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-703089703.71806109</v>
      </c>
      <c r="L3207" s="444">
        <f t="shared" ca="1" si="162"/>
        <v>-169444618596.0527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-169444618596.0527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-706019244.15021956</v>
      </c>
      <c r="L3208" s="444">
        <f t="shared" ca="1" si="162"/>
        <v>-170150637840.20291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-170150637840.20291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-708960991.00084543</v>
      </c>
      <c r="L3209" s="444">
        <f t="shared" ca="1" si="162"/>
        <v>-170859598831.20377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-170859598831.20377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-711914995.13001573</v>
      </c>
      <c r="L3210" s="444">
        <f t="shared" ca="1" si="162"/>
        <v>-171571513826.33377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-171571513826.33377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-714881307.60972404</v>
      </c>
      <c r="L3211" s="444">
        <f t="shared" ca="1" si="162"/>
        <v>-172286395133.94348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-172286395133.94348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-717859979.72476447</v>
      </c>
      <c r="L3212" s="444">
        <f t="shared" ca="1" si="162"/>
        <v>-173004255113.66824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-173004255113.66824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-720851062.97361767</v>
      </c>
      <c r="L3213" s="444">
        <f t="shared" ca="1" si="162"/>
        <v>-173725106176.64188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-173725106176.64188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-723854609.06934118</v>
      </c>
      <c r="L3214" s="444">
        <f t="shared" ca="1" si="162"/>
        <v>-174448960785.71121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-174448960785.71121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-726870669.94046342</v>
      </c>
      <c r="L3215" s="444">
        <f t="shared" ca="1" si="162"/>
        <v>-175175831455.65167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-175175831455.65167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-729899297.73188198</v>
      </c>
      <c r="L3216" s="444">
        <f t="shared" ca="1" si="162"/>
        <v>-175905730753.38354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-175905730753.38354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-732940544.80576479</v>
      </c>
      <c r="L3217" s="444">
        <f t="shared" ca="1" si="162"/>
        <v>-176638671298.1893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-176638671298.1893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-735994463.74245536</v>
      </c>
      <c r="L3218" s="444">
        <f t="shared" ca="1" si="162"/>
        <v>-177374665761.93176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-177374665761.93176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-739061107.34138238</v>
      </c>
      <c r="L3219" s="444">
        <f t="shared" ca="1" si="162"/>
        <v>-178113726869.27313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-178113726869.27313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-742140528.62197137</v>
      </c>
      <c r="L3220" s="444">
        <f t="shared" ca="1" si="162"/>
        <v>-178855867397.89511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-178855867397.89511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-745232780.82456291</v>
      </c>
      <c r="L3221" s="444">
        <f t="shared" ca="1" si="162"/>
        <v>-179601100178.71967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-179601100178.71967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-748337917.41133189</v>
      </c>
      <c r="L3222" s="444">
        <f t="shared" ca="1" si="162"/>
        <v>-180349438096.13101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-180349438096.13101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-751455992.06721258</v>
      </c>
      <c r="L3223" s="444">
        <f t="shared" ca="1" si="162"/>
        <v>-181100894088.19821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-181100894088.19821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-754587058.70082593</v>
      </c>
      <c r="L3224" s="444">
        <f t="shared" ca="1" si="162"/>
        <v>-181855481146.89905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-181855481146.89905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-757731171.44541264</v>
      </c>
      <c r="L3225" s="444">
        <f t="shared" ca="1" si="162"/>
        <v>-182613212318.34445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-182613212318.34445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-760888384.65976858</v>
      </c>
      <c r="L3226" s="444">
        <f t="shared" ca="1" si="162"/>
        <v>-183374100703.00421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-183374100703.00421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-764058752.9291842</v>
      </c>
      <c r="L3227" s="444">
        <f t="shared" ca="1" si="162"/>
        <v>-184138159455.93341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-184138159455.93341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-767242331.0663892</v>
      </c>
      <c r="L3228" s="444">
        <f t="shared" ca="1" si="162"/>
        <v>-184905401786.99979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-184905401786.99979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-770439174.11249912</v>
      </c>
      <c r="L3229" s="444">
        <f t="shared" ca="1" si="162"/>
        <v>-185675840961.11227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-185675840961.11227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-773649337.33796775</v>
      </c>
      <c r="L3230" s="444">
        <f t="shared" ca="1" si="162"/>
        <v>-186449490298.45026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-186449490298.45026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-776872876.24354267</v>
      </c>
      <c r="L3231" s="444">
        <f t="shared" ca="1" si="162"/>
        <v>-187226363174.69379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-187226363174.69379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-780109846.5612241</v>
      </c>
      <c r="L3232" s="444">
        <f t="shared" ca="1" si="162"/>
        <v>-188006473021.255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-188006473021.255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-783360304.25522923</v>
      </c>
      <c r="L3233" s="444">
        <f t="shared" ca="1" si="162"/>
        <v>-188789833325.51022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-188789833325.51022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-786624305.52295923</v>
      </c>
      <c r="L3234" s="444">
        <f t="shared" ca="1" si="162"/>
        <v>-189576457631.03317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-189576457631.03317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-789901906.79597151</v>
      </c>
      <c r="L3235" s="444">
        <f t="shared" ca="1" si="162"/>
        <v>-190366359537.82913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-190366359537.82913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-793193164.74095476</v>
      </c>
      <c r="L3236" s="444">
        <f t="shared" ca="1" si="162"/>
        <v>-191159552702.5701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-191159552702.5701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-796498136.26070869</v>
      </c>
      <c r="L3237" s="444">
        <f t="shared" ca="1" si="162"/>
        <v>-191956050838.83081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-191956050838.83081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-799816878.49512839</v>
      </c>
      <c r="L3238" s="444">
        <f t="shared" ca="1" si="162"/>
        <v>-192755867717.32593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-192755867717.32593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-803149448.82219136</v>
      </c>
      <c r="L3239" s="444">
        <f t="shared" ca="1" si="162"/>
        <v>-193559017166.14813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-193559017166.14813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-806495904.8589505</v>
      </c>
      <c r="L3240" s="444">
        <f t="shared" ca="1" si="162"/>
        <v>-194365513071.00708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-194365513071.00708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-809856304.46252954</v>
      </c>
      <c r="L3241" s="444">
        <f t="shared" ca="1" si="162"/>
        <v>-195175369375.4696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-195175369375.4696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-813230705.73112333</v>
      </c>
      <c r="L3242" s="444">
        <f t="shared" ca="1" si="162"/>
        <v>-195988600081.20071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-195988600081.20071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-816619167.00500298</v>
      </c>
      <c r="L3243" s="444">
        <f t="shared" ca="1" si="162"/>
        <v>-196805219248.20572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-196805219248.20572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-820021746.86752379</v>
      </c>
      <c r="L3244" s="444">
        <f t="shared" ca="1" si="162"/>
        <v>-197625240995.07324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-197625240995.07324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-823438504.14613855</v>
      </c>
      <c r="L3245" s="444">
        <f t="shared" ca="1" si="162"/>
        <v>-198448679499.21939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-198448679499.21939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-826869497.91341412</v>
      </c>
      <c r="L3246" s="444">
        <f t="shared" ca="1" si="162"/>
        <v>-199275548997.13281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-199275548997.13281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-830314787.48805332</v>
      </c>
      <c r="L3247" s="444">
        <f t="shared" ca="1" si="162"/>
        <v>-200105863784.62088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-200105863784.62088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-833774432.43592036</v>
      </c>
      <c r="L3248" s="444">
        <f t="shared" ca="1" si="162"/>
        <v>-200939638217.05679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-200939638217.05679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-837248492.57106996</v>
      </c>
      <c r="L3249" s="444">
        <f t="shared" ca="1" si="162"/>
        <v>-201776886709.62787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-201776886709.62787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-840737027.95678282</v>
      </c>
      <c r="L3250" s="444">
        <f t="shared" ca="1" si="162"/>
        <v>-202617623737.58466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-202617623737.58466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-844240098.90660274</v>
      </c>
      <c r="L3251" s="444">
        <f t="shared" ca="1" si="162"/>
        <v>-203461863836.49127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-203461863836.49127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-847757765.98538029</v>
      </c>
      <c r="L3252" s="444">
        <f t="shared" ca="1" si="162"/>
        <v>-204309621602.47665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-204309621602.47665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-851290090.01031935</v>
      </c>
      <c r="L3253" s="444">
        <f t="shared" ca="1" si="162"/>
        <v>-205160911692.48697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-205160911692.48697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-854837132.05202901</v>
      </c>
      <c r="L3254" s="444">
        <f t="shared" ca="1" si="162"/>
        <v>-206015748824.539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-206015748824.539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-858398953.43557918</v>
      </c>
      <c r="L3255" s="444">
        <f t="shared" ca="1" si="162"/>
        <v>-206874147777.97458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-206874147777.97458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-861975615.7415607</v>
      </c>
      <c r="L3256" s="444">
        <f t="shared" ca="1" si="162"/>
        <v>-207736123393.71613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-207736123393.71613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-865567180.80715048</v>
      </c>
      <c r="L3257" s="444">
        <f t="shared" ca="1" si="162"/>
        <v>-208601690574.52328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-208601690574.52328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-869173710.72718036</v>
      </c>
      <c r="L3258" s="444">
        <f t="shared" ca="1" si="162"/>
        <v>-209470864285.25046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-209470864285.25046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-872795267.85521019</v>
      </c>
      <c r="L3259" s="444">
        <f t="shared" ca="1" si="162"/>
        <v>-210343659553.10568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-210343659553.10568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-876431914.80460703</v>
      </c>
      <c r="L3260" s="444">
        <f t="shared" ca="1" si="162"/>
        <v>-211220091467.91028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-211220091467.91028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-880083714.44962609</v>
      </c>
      <c r="L3261" s="444">
        <f t="shared" ca="1" si="162"/>
        <v>-212100175182.35989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-212100175182.35989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-883750729.92649949</v>
      </c>
      <c r="L3262" s="444">
        <f t="shared" ca="1" si="162"/>
        <v>-212983925912.28641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-212983925912.28641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-887433024.63452673</v>
      </c>
      <c r="L3263" s="444">
        <f t="shared" ca="1" si="162"/>
        <v>-213871358936.92093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-213871358936.92093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-891130662.23717058</v>
      </c>
      <c r="L3264" s="444">
        <f t="shared" ca="1" si="162"/>
        <v>-214762489599.15811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-214762489599.15811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-894843706.66315877</v>
      </c>
      <c r="L3265" s="444">
        <f t="shared" ca="1" si="162"/>
        <v>-215657333305.82126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-215657333305.82126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-898572222.10758853</v>
      </c>
      <c r="L3266" s="444">
        <f t="shared" ca="1" si="162"/>
        <v>-216555905527.92883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-216555905527.92883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-902316273.03303683</v>
      </c>
      <c r="L3267" s="444">
        <f t="shared" ca="1" si="162"/>
        <v>-217458221800.96188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-217458221800.96188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-906075924.17067468</v>
      </c>
      <c r="L3268" s="444">
        <f t="shared" ca="1" si="162"/>
        <v>-218364297725.13257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-218364297725.13257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-909851240.52138567</v>
      </c>
      <c r="L3269" s="444">
        <f t="shared" ca="1" si="162"/>
        <v>-219274148965.65396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-219274148965.65396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-913642287.35689151</v>
      </c>
      <c r="L3270" s="444">
        <f t="shared" ca="1" si="162"/>
        <v>-220187791253.01086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-220187791253.01086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-917449130.2208786</v>
      </c>
      <c r="L3271" s="444">
        <f t="shared" ca="1" si="162"/>
        <v>-221105240383.23175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-221105240383.23175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-921271834.93013227</v>
      </c>
      <c r="L3272" s="444">
        <f t="shared" ca="1" si="162"/>
        <v>-222026512218.1619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-222026512218.1619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-925110467.57567453</v>
      </c>
      <c r="L3273" s="444">
        <f t="shared" ca="1" si="162"/>
        <v>-222951622685.73758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-222951622685.73758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-928965094.52390659</v>
      </c>
      <c r="L3274" s="444">
        <f t="shared" ca="1" si="162"/>
        <v>-223880587780.26147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-223880587780.26147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-932835782.41775608</v>
      </c>
      <c r="L3275" s="444">
        <f t="shared" ca="1" si="162"/>
        <v>-224813423562.67923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-224813423562.67923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-936722598.17782998</v>
      </c>
      <c r="L3276" s="444">
        <f t="shared" ca="1" si="162"/>
        <v>-225750146160.85706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-225750146160.85706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-940625609.00357103</v>
      </c>
      <c r="L3277" s="444">
        <f t="shared" ca="1" si="162"/>
        <v>-226690771769.86063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-226690771769.86063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-944544882.37441909</v>
      </c>
      <c r="L3278" s="444">
        <f t="shared" ca="1" si="162"/>
        <v>-227635316652.23505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-227635316652.23505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-948480486.05097938</v>
      </c>
      <c r="L3279" s="444">
        <f t="shared" ca="1" si="162"/>
        <v>-228583797138.28601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-228583797138.28601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-952432488.07619166</v>
      </c>
      <c r="L3280" s="444">
        <f t="shared" ca="1" si="162"/>
        <v>-229536229626.36221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-229536229626.36221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-956400956.77650928</v>
      </c>
      <c r="L3281" s="444">
        <f t="shared" ca="1" si="162"/>
        <v>-230492630583.13873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-230492630583.13873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-960385960.76307809</v>
      </c>
      <c r="L3282" s="444">
        <f t="shared" ca="1" si="162"/>
        <v>-231453016543.90182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-231453016543.90182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-964387568.93292415</v>
      </c>
      <c r="L3283" s="444">
        <f t="shared" ca="1" si="162"/>
        <v>-232417404112.83475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-232417404112.83475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-968405850.47014475</v>
      </c>
      <c r="L3284" s="444">
        <f t="shared" ca="1" si="162"/>
        <v>-233385809963.3049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-233385809963.3049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-972440874.84710371</v>
      </c>
      <c r="L3285" s="444">
        <f t="shared" ca="1" si="162"/>
        <v>-234358250838.15201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-234358250838.15201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-976492711.82563341</v>
      </c>
      <c r="L3286" s="444">
        <f t="shared" ca="1" si="162"/>
        <v>-235334743549.97763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-235334743549.97763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-980561431.45824015</v>
      </c>
      <c r="L3287" s="444">
        <f t="shared" ca="1" si="162"/>
        <v>-236315304981.43588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-236315304981.43588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-984647104.08931601</v>
      </c>
      <c r="L3288" s="444">
        <f t="shared" ca="1" si="162"/>
        <v>-237299952085.52521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-237299952085.52521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-988749800.35635507</v>
      </c>
      <c r="L3289" s="444">
        <f t="shared" ca="1" si="162"/>
        <v>-238288701885.88156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-238288701885.88156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-992869591.1911732</v>
      </c>
      <c r="L3290" s="444">
        <f t="shared" ca="1" si="162"/>
        <v>-239281571477.07272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-239281571477.07272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-997006547.82113636</v>
      </c>
      <c r="L3291" s="444">
        <f t="shared" ca="1" si="162"/>
        <v>-240278578024.89386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-240278578024.89386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-1001160741.770391</v>
      </c>
      <c r="L3292" s="444">
        <f t="shared" ca="1" si="162"/>
        <v>-241279738766.66425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-241279738766.66425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-1005332244.861101</v>
      </c>
      <c r="L3293" s="444">
        <f t="shared" ca="1" si="162"/>
        <v>-242285071011.52536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-242285071011.52536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-1009521129.2146889</v>
      </c>
      <c r="L3294" s="444">
        <f t="shared" ca="1" si="162"/>
        <v>-243294592140.74005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-243294592140.74005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-1013727467.2530836</v>
      </c>
      <c r="L3295" s="444">
        <f t="shared" ca="1" si="162"/>
        <v>-244308319607.99313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-244308319607.99313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-1017951331.6999713</v>
      </c>
      <c r="L3296" s="444">
        <f t="shared" ca="1" si="162"/>
        <v>-245326270939.69312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-245326270939.69312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-1022192795.5820546</v>
      </c>
      <c r="L3297" s="444">
        <f t="shared" ca="1" si="162"/>
        <v>-246348463735.27518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-246348463735.27518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-1026451932.2303132</v>
      </c>
      <c r="L3298" s="444">
        <f t="shared" ca="1" si="162"/>
        <v>-247374915667.50549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-247374915667.50549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-1030728815.2812729</v>
      </c>
      <c r="L3299" s="444">
        <f t="shared" ca="1" si="162"/>
        <v>-248405644482.78677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-248405644482.78677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-1035023518.6782782</v>
      </c>
      <c r="L3300" s="444">
        <f t="shared" ca="1" si="162"/>
        <v>-249440668001.46506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-249440668001.46506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-1039336116.6727712</v>
      </c>
      <c r="L3301" s="444">
        <f t="shared" ca="1" si="162"/>
        <v>-250480004118.13782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-250480004118.13782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-1043666683.8255744</v>
      </c>
      <c r="L3302" s="444">
        <f t="shared" ca="1" si="162"/>
        <v>-251523670801.96338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-251523670801.96338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-1048015295.0081807</v>
      </c>
      <c r="L3303" s="444">
        <f t="shared" ca="1" si="162"/>
        <v>-252571686096.97156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-252571686096.97156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-1052382025.4040483</v>
      </c>
      <c r="L3304" s="444">
        <f t="shared" ca="1" si="162"/>
        <v>-253624068122.37561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-253624068122.37561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-1056766950.5098985</v>
      </c>
      <c r="L3305" s="444">
        <f t="shared" ca="1" si="162"/>
        <v>-254680835072.8855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-254680835072.8855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-1061170146.1370229</v>
      </c>
      <c r="L3306" s="444">
        <f t="shared" ca="1" si="162"/>
        <v>-255742005219.02252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-255742005219.02252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-1065591688.4125938</v>
      </c>
      <c r="L3307" s="444">
        <f t="shared" ca="1" si="162"/>
        <v>-256807596907.43512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-256807596907.43512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-1070031653.7809795</v>
      </c>
      <c r="L3308" s="444">
        <f t="shared" ca="1" si="162"/>
        <v>-257877628561.21609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-257877628561.21609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-1074490119.0050671</v>
      </c>
      <c r="L3309" s="444">
        <f t="shared" ca="1" si="162"/>
        <v>-258952118680.22116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-258952118680.22116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-1078967161.167588</v>
      </c>
      <c r="L3310" s="444">
        <f t="shared" ca="1" si="162"/>
        <v>-260031085841.38876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-260031085841.38876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-1083462857.6724532</v>
      </c>
      <c r="L3311" s="444">
        <f t="shared" ca="1" si="162"/>
        <v>-261114548699.06122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-261114548699.06122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-1087977286.2460885</v>
      </c>
      <c r="L3312" s="444">
        <f t="shared" ca="1" si="162"/>
        <v>-262202525985.30731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-262202525985.30731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-1092510524.9387805</v>
      </c>
      <c r="L3313" s="444">
        <f t="shared" ca="1" si="162"/>
        <v>-263295036510.24609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-263295036510.24609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-1097062652.1260254</v>
      </c>
      <c r="L3314" s="444">
        <f t="shared" ca="1" si="162"/>
        <v>-264392099162.37213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-264392099162.37213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-1101633746.5098839</v>
      </c>
      <c r="L3315" s="444">
        <f t="shared" ca="1" si="162"/>
        <v>-265493732908.88202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-265493732908.88202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-1106223887.1203415</v>
      </c>
      <c r="L3316" s="444">
        <f t="shared" ca="1" si="162"/>
        <v>-266599956796.00235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-266599956796.00235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-1110833153.3166764</v>
      </c>
      <c r="L3317" s="444">
        <f t="shared" ca="1" si="162"/>
        <v>-267710789949.31903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-267710789949.31903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-1115461624.7888293</v>
      </c>
      <c r="L3318" s="444">
        <f t="shared" ca="1" si="162"/>
        <v>-268826251574.10785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-268826251574.10785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-1120109381.5587826</v>
      </c>
      <c r="L3319" s="444">
        <f t="shared" ca="1" si="162"/>
        <v>-269946360955.66663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-269946360955.66663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-1124776503.9819441</v>
      </c>
      <c r="L3320" s="444">
        <f t="shared" ca="1" si="162"/>
        <v>-271071137459.64856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-271071137459.64856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-1129463072.7485356</v>
      </c>
      <c r="L3321" s="444">
        <f t="shared" ca="1" si="162"/>
        <v>-272200600532.39709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-272200600532.39709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-1134169168.8849878</v>
      </c>
      <c r="L3322" s="444">
        <f t="shared" ca="1" si="162"/>
        <v>-273334769701.28207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-273334769701.28207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-1138894873.755342</v>
      </c>
      <c r="L3323" s="444">
        <f t="shared" ref="L3323:L3577" ca="1" si="167">I3323-J3323+K3323</f>
        <v>-274473664575.03741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-274473664575.03741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-1143640269.0626559</v>
      </c>
      <c r="L3324" s="444">
        <f t="shared" ca="1" si="167"/>
        <v>-275617304844.1001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-275617304844.1001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-1148405436.8504171</v>
      </c>
      <c r="L3325" s="444">
        <f t="shared" ca="1" si="167"/>
        <v>-276765710280.9505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-276765710280.9505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-1153190459.5039604</v>
      </c>
      <c r="L3326" s="444">
        <f t="shared" ca="1" si="167"/>
        <v>-277918900740.45447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-277918900740.45447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-1157995419.7518935</v>
      </c>
      <c r="L3327" s="444">
        <f t="shared" ca="1" si="167"/>
        <v>-279076896160.20636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-279076896160.20636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-1162820400.6675265</v>
      </c>
      <c r="L3328" s="444">
        <f t="shared" ca="1" si="167"/>
        <v>-280239716560.8739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-280239716560.8739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-1167665485.6703079</v>
      </c>
      <c r="L3329" s="444">
        <f t="shared" ca="1" si="167"/>
        <v>-281407382046.54419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-281407382046.54419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-1172530758.5272675</v>
      </c>
      <c r="L3330" s="444">
        <f t="shared" ca="1" si="167"/>
        <v>-282579912805.07147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-282579912805.07147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-1177416303.3544645</v>
      </c>
      <c r="L3331" s="444">
        <f t="shared" ca="1" si="167"/>
        <v>-283757329108.42596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-283757329108.42596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-1182322204.6184416</v>
      </c>
      <c r="L3332" s="444">
        <f t="shared" ca="1" si="167"/>
        <v>-284939651313.04443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-284939651313.04443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-1187248547.1376851</v>
      </c>
      <c r="L3333" s="444">
        <f t="shared" ca="1" si="167"/>
        <v>-286126899860.18213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-286126899860.18213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-1192195416.0840921</v>
      </c>
      <c r="L3334" s="444">
        <f t="shared" ca="1" si="167"/>
        <v>-287319095276.26624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-287319095276.26624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-1197162896.9844427</v>
      </c>
      <c r="L3335" s="444">
        <f t="shared" ca="1" si="167"/>
        <v>-288516258173.25067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-288516258173.25067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-1202151075.7218778</v>
      </c>
      <c r="L3336" s="444">
        <f t="shared" ca="1" si="167"/>
        <v>-289718409248.97253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-289718409248.97253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-1207160038.5373855</v>
      </c>
      <c r="L3337" s="444">
        <f t="shared" ca="1" si="167"/>
        <v>-290925569287.50995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-290925569287.50995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-1212189872.0312915</v>
      </c>
      <c r="L3338" s="444">
        <f t="shared" ca="1" si="167"/>
        <v>-292137759159.54126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-292137759159.54126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-1217240663.1647553</v>
      </c>
      <c r="L3339" s="444">
        <f t="shared" ca="1" si="167"/>
        <v>-293354999822.70599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-293354999822.70599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-1222312499.2612751</v>
      </c>
      <c r="L3340" s="444">
        <f t="shared" ca="1" si="167"/>
        <v>-294577312321.96729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-294577312321.96729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-1227405468.0081971</v>
      </c>
      <c r="L3341" s="444">
        <f t="shared" ca="1" si="167"/>
        <v>-295804717789.97546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-295804717789.97546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-1232519657.458231</v>
      </c>
      <c r="L3342" s="444">
        <f t="shared" ca="1" si="167"/>
        <v>-297037237447.43372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-297037237447.43372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-1237655156.0309739</v>
      </c>
      <c r="L3343" s="444">
        <f t="shared" ca="1" si="167"/>
        <v>-298274892603.46466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-298274892603.46466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-1242812052.514436</v>
      </c>
      <c r="L3344" s="444">
        <f t="shared" ca="1" si="167"/>
        <v>-299517704655.97913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-299517704655.97913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-1247990436.0665796</v>
      </c>
      <c r="L3345" s="444">
        <f t="shared" ca="1" si="167"/>
        <v>-300765695092.04572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-300765695092.04572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-1253190396.2168572</v>
      </c>
      <c r="L3346" s="444">
        <f t="shared" ca="1" si="167"/>
        <v>-302018885488.26257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-302018885488.26257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-1258412022.8677607</v>
      </c>
      <c r="L3347" s="444">
        <f t="shared" ca="1" si="167"/>
        <v>-303277297511.13031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-303277297511.13031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-1263655406.2963762</v>
      </c>
      <c r="L3348" s="444">
        <f t="shared" ca="1" si="167"/>
        <v>-304540952917.4267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-304540952917.4267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-1268920637.1559446</v>
      </c>
      <c r="L3349" s="444">
        <f t="shared" ca="1" si="167"/>
        <v>-305809873554.58264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-305809873554.58264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-1274207806.4774277</v>
      </c>
      <c r="L3350" s="444">
        <f t="shared" ca="1" si="167"/>
        <v>-307084081361.06006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-307084081361.06006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-1279517005.6710835</v>
      </c>
      <c r="L3351" s="444">
        <f t="shared" ca="1" si="167"/>
        <v>-308363598366.73114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-308363598366.73114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-1284848326.5280464</v>
      </c>
      <c r="L3352" s="444">
        <f t="shared" ca="1" si="167"/>
        <v>-309648446693.25922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-309648446693.25922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-1290201861.2219133</v>
      </c>
      <c r="L3353" s="444">
        <f t="shared" ca="1" si="167"/>
        <v>-310938648554.48114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-310938648554.48114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-1295577702.310338</v>
      </c>
      <c r="L3354" s="444">
        <f t="shared" ca="1" si="167"/>
        <v>-312234226256.7915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-312234226256.7915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-1300975942.7366312</v>
      </c>
      <c r="L3355" s="444">
        <f t="shared" ca="1" si="167"/>
        <v>-313535202199.52814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-313535202199.52814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-1306396675.8313673</v>
      </c>
      <c r="L3356" s="444">
        <f t="shared" ca="1" si="167"/>
        <v>-314841598875.3595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-314841598875.3595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-1311839995.313998</v>
      </c>
      <c r="L3357" s="444">
        <f t="shared" ca="1" si="167"/>
        <v>-316153438870.67352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-316153438870.67352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-1317305995.2944729</v>
      </c>
      <c r="L3358" s="444">
        <f t="shared" ca="1" si="167"/>
        <v>-317470744865.96802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-317470744865.96802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-1322794770.2748668</v>
      </c>
      <c r="L3359" s="444">
        <f t="shared" ca="1" si="167"/>
        <v>-318793539636.24286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-318793539636.24286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-1328306415.1510119</v>
      </c>
      <c r="L3360" s="444">
        <f t="shared" ca="1" si="167"/>
        <v>-320121846051.39386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-320121846051.39386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-1333841025.2141411</v>
      </c>
      <c r="L3361" s="444">
        <f t="shared" ca="1" si="167"/>
        <v>-321455687076.60797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-321455687076.60797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-1339398696.1525333</v>
      </c>
      <c r="L3362" s="444">
        <f t="shared" ca="1" si="167"/>
        <v>-322795085772.7605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-322795085772.7605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-1344979524.0531688</v>
      </c>
      <c r="L3363" s="444">
        <f t="shared" ca="1" si="167"/>
        <v>-324140065296.81366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-324140065296.81366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-1350583605.4033902</v>
      </c>
      <c r="L3364" s="444">
        <f t="shared" ca="1" si="167"/>
        <v>-325490648902.21704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-325490648902.21704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-1356211037.092571</v>
      </c>
      <c r="L3365" s="444">
        <f t="shared" ca="1" si="167"/>
        <v>-326846859939.30963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-326846859939.30963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-1361861916.4137902</v>
      </c>
      <c r="L3366" s="444">
        <f t="shared" ca="1" si="167"/>
        <v>-328208721855.72345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-328208721855.72345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-1367536341.0655143</v>
      </c>
      <c r="L3367" s="444">
        <f t="shared" ca="1" si="167"/>
        <v>-329576258196.78894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-329576258196.78894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-1373234409.1532872</v>
      </c>
      <c r="L3368" s="444">
        <f t="shared" ca="1" si="167"/>
        <v>-330949492605.9422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-330949492605.9422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-1378956219.1914258</v>
      </c>
      <c r="L3369" s="444">
        <f t="shared" ca="1" si="167"/>
        <v>-332328448825.13361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-332328448825.13361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-1384701870.1047235</v>
      </c>
      <c r="L3370" s="444">
        <f t="shared" ca="1" si="167"/>
        <v>-333713150695.23834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-333713150695.23834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-1390471461.2301598</v>
      </c>
      <c r="L3371" s="444">
        <f t="shared" ca="1" si="167"/>
        <v>-335103622156.46851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-335103622156.46851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-1396265092.3186188</v>
      </c>
      <c r="L3372" s="444">
        <f t="shared" ca="1" si="167"/>
        <v>-336499887248.78711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-336499887248.78711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-1402082863.536613</v>
      </c>
      <c r="L3373" s="444">
        <f t="shared" ca="1" si="167"/>
        <v>-337901970112.32373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-337901970112.32373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-1407924875.4680154</v>
      </c>
      <c r="L3374" s="444">
        <f t="shared" ca="1" si="167"/>
        <v>-339309894987.79175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-339309894987.79175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-1413791229.115799</v>
      </c>
      <c r="L3375" s="444">
        <f t="shared" ca="1" si="167"/>
        <v>-340723686216.90753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-340723686216.90753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-1419682025.9037814</v>
      </c>
      <c r="L3376" s="444">
        <f t="shared" ca="1" si="167"/>
        <v>-342143368242.81134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-342143368242.81134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-1425597367.6783805</v>
      </c>
      <c r="L3377" s="444">
        <f t="shared" ca="1" si="167"/>
        <v>-343568965610.48975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-343568965610.48975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-1431537356.7103739</v>
      </c>
      <c r="L3378" s="444">
        <f t="shared" ca="1" si="167"/>
        <v>-345000502967.20013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-345000502967.20013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-1437502095.6966672</v>
      </c>
      <c r="L3379" s="444">
        <f t="shared" ca="1" si="167"/>
        <v>-346438005062.89679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-346438005062.89679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-1443491687.7620699</v>
      </c>
      <c r="L3380" s="444">
        <f t="shared" ca="1" si="167"/>
        <v>-347881496750.65887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-347881496750.65887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-1449506236.4610786</v>
      </c>
      <c r="L3381" s="444">
        <f t="shared" ca="1" si="167"/>
        <v>-349331002987.11993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-349331002987.11993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-1455545845.7796664</v>
      </c>
      <c r="L3382" s="444">
        <f t="shared" ca="1" si="167"/>
        <v>-350786548832.8996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-350786548832.8996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-1461610620.1370816</v>
      </c>
      <c r="L3383" s="444">
        <f t="shared" ca="1" si="167"/>
        <v>-352248159453.03668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-352248159453.03668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-1467700664.3876529</v>
      </c>
      <c r="L3384" s="444">
        <f t="shared" ca="1" si="167"/>
        <v>-353715860117.42432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-353715860117.42432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-1473816083.8226013</v>
      </c>
      <c r="L3385" s="444">
        <f t="shared" ca="1" si="167"/>
        <v>-355189676201.24695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-355189676201.24695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-1479956984.1718624</v>
      </c>
      <c r="L3386" s="444">
        <f t="shared" ca="1" si="167"/>
        <v>-356669633185.41882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-356669633185.41882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-1486123471.6059117</v>
      </c>
      <c r="L3387" s="444">
        <f t="shared" ca="1" si="167"/>
        <v>-358155756657.02472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-358155756657.02472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-1492315652.7376029</v>
      </c>
      <c r="L3388" s="444">
        <f t="shared" ca="1" si="167"/>
        <v>-359648072309.76233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-359648072309.76233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-1498533634.6240096</v>
      </c>
      <c r="L3389" s="444">
        <f t="shared" ca="1" si="167"/>
        <v>-361146605944.38635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-361146605944.38635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-1504777524.7682765</v>
      </c>
      <c r="L3390" s="444">
        <f t="shared" ca="1" si="167"/>
        <v>-362651383469.1546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-362651383469.1546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-1511047431.1214776</v>
      </c>
      <c r="L3391" s="444">
        <f t="shared" ca="1" si="167"/>
        <v>-364162430900.27606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-364162430900.27606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-1517343462.0844836</v>
      </c>
      <c r="L3392" s="444">
        <f t="shared" ca="1" si="167"/>
        <v>-365679774362.36053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-365679774362.36053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-1523665726.5098355</v>
      </c>
      <c r="L3393" s="444">
        <f t="shared" ca="1" si="167"/>
        <v>-367203440088.87036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-367203440088.87036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-1530014333.7036264</v>
      </c>
      <c r="L3394" s="444">
        <f t="shared" ca="1" si="167"/>
        <v>-368733454422.57397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-368733454422.57397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-1536389393.4273915</v>
      </c>
      <c r="L3395" s="444">
        <f t="shared" ca="1" si="167"/>
        <v>-370269843816.00134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-370269843816.00134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-1542791015.9000056</v>
      </c>
      <c r="L3396" s="444">
        <f t="shared" ca="1" si="167"/>
        <v>-371812634831.90137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-371812634831.90137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-1549219311.7995889</v>
      </c>
      <c r="L3397" s="444">
        <f t="shared" ca="1" si="167"/>
        <v>-373361854143.70093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-373361854143.70093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-1555674392.2654204</v>
      </c>
      <c r="L3398" s="444">
        <f t="shared" ca="1" si="167"/>
        <v>-374917528535.96637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-374917528535.96637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-1562156368.8998599</v>
      </c>
      <c r="L3399" s="444">
        <f t="shared" ca="1" si="167"/>
        <v>-376479684904.86621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-376479684904.86621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-1568665353.7702758</v>
      </c>
      <c r="L3400" s="444">
        <f t="shared" ca="1" si="167"/>
        <v>-378048350258.63647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-378048350258.63647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-1575201459.4109852</v>
      </c>
      <c r="L3401" s="444">
        <f t="shared" ca="1" si="167"/>
        <v>-379623551718.04749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-379623551718.04749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-1581764798.8251979</v>
      </c>
      <c r="L3402" s="444">
        <f t="shared" ca="1" si="167"/>
        <v>-381205316516.87268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-381205316516.87268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-1588355485.4869695</v>
      </c>
      <c r="L3403" s="444">
        <f t="shared" ca="1" si="167"/>
        <v>-382793672002.35968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-382793672002.35968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-1594973633.3431654</v>
      </c>
      <c r="L3404" s="444">
        <f t="shared" ca="1" si="167"/>
        <v>-384388645635.70282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-384388645635.70282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-1601619356.8154285</v>
      </c>
      <c r="L3405" s="444">
        <f t="shared" ca="1" si="167"/>
        <v>-385990264992.51825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-385990264992.51825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-1608292770.8021593</v>
      </c>
      <c r="L3406" s="444">
        <f t="shared" ca="1" si="167"/>
        <v>-387598557763.32043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-387598557763.32043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-1614993990.6805017</v>
      </c>
      <c r="L3407" s="444">
        <f t="shared" ca="1" si="167"/>
        <v>-389213551754.00092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-389213551754.00092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-1621723132.3083372</v>
      </c>
      <c r="L3408" s="444">
        <f t="shared" ca="1" si="167"/>
        <v>-390835274886.30927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-390835274886.30927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-1628480312.0262885</v>
      </c>
      <c r="L3409" s="444">
        <f t="shared" ca="1" si="167"/>
        <v>-392463755198.33557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-392463755198.33557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-1635265646.6597316</v>
      </c>
      <c r="L3410" s="444">
        <f t="shared" ca="1" si="167"/>
        <v>-394099020844.9953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-394099020844.9953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-1642079253.5208137</v>
      </c>
      <c r="L3411" s="444">
        <f t="shared" ca="1" si="167"/>
        <v>-395741100098.51611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-395741100098.51611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-1648921250.4104838</v>
      </c>
      <c r="L3412" s="444">
        <f t="shared" ca="1" si="167"/>
        <v>-397390021348.92657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-397390021348.92657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-1655791755.6205273</v>
      </c>
      <c r="L3413" s="444">
        <f t="shared" ca="1" si="167"/>
        <v>-399045813104.54712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-399045813104.54712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-1662690887.9356129</v>
      </c>
      <c r="L3414" s="444">
        <f t="shared" ca="1" si="167"/>
        <v>-400708503992.48273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-400708503992.48273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-1669618766.6353447</v>
      </c>
      <c r="L3415" s="444">
        <f t="shared" ca="1" si="167"/>
        <v>-402378122759.11804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-402378122759.11804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-1676575511.4963253</v>
      </c>
      <c r="L3416" s="444">
        <f t="shared" ca="1" si="167"/>
        <v>-404054698270.61438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-404054698270.61438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-1683561242.7942266</v>
      </c>
      <c r="L3417" s="444">
        <f t="shared" ca="1" si="167"/>
        <v>-405738259513.40863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-405738259513.40863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-1690576081.3058693</v>
      </c>
      <c r="L3418" s="444">
        <f t="shared" ca="1" si="167"/>
        <v>-407428835594.71448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-407428835594.71448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-1697620148.3113103</v>
      </c>
      <c r="L3419" s="444">
        <f t="shared" ca="1" si="167"/>
        <v>-409126455743.02582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-409126455743.02582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-1704693565.5959408</v>
      </c>
      <c r="L3420" s="444">
        <f t="shared" ca="1" si="167"/>
        <v>-410831149308.62177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-410831149308.62177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-1711796455.4525907</v>
      </c>
      <c r="L3421" s="444">
        <f t="shared" ca="1" si="167"/>
        <v>-412542945764.07434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-412542945764.07434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-1718928940.6836431</v>
      </c>
      <c r="L3422" s="444">
        <f t="shared" ca="1" si="167"/>
        <v>-414261874704.758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-414261874704.758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-1726091144.6031582</v>
      </c>
      <c r="L3423" s="444">
        <f t="shared" ca="1" si="167"/>
        <v>-415987965849.36115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-415987965849.36115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-1733283191.0390048</v>
      </c>
      <c r="L3424" s="444">
        <f t="shared" ca="1" si="167"/>
        <v>-417721249040.40015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-417721249040.40015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-1740505204.3350005</v>
      </c>
      <c r="L3425" s="444">
        <f t="shared" ca="1" si="167"/>
        <v>-419461754244.73517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-419461754244.73517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-1747757309.3530631</v>
      </c>
      <c r="L3426" s="444">
        <f t="shared" ca="1" si="167"/>
        <v>-421209511554.08826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-421209511554.08826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-1755039631.4753678</v>
      </c>
      <c r="L3427" s="444">
        <f t="shared" ca="1" si="167"/>
        <v>-422964551185.5636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-422964551185.5636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-1762352296.6065149</v>
      </c>
      <c r="L3428" s="444">
        <f t="shared" ca="1" si="167"/>
        <v>-424726903482.1701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-424726903482.1701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-1769695431.1757088</v>
      </c>
      <c r="L3429" s="444">
        <f t="shared" ca="1" si="167"/>
        <v>-426496598913.34583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-426496598913.34583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-1777069162.1389408</v>
      </c>
      <c r="L3430" s="444">
        <f t="shared" ca="1" si="167"/>
        <v>-428273668075.48474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-428273668075.48474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-1784473616.9811864</v>
      </c>
      <c r="L3431" s="444">
        <f t="shared" ca="1" si="167"/>
        <v>-430058141692.46594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-430058141692.46594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-1791908923.7186079</v>
      </c>
      <c r="L3432" s="444">
        <f t="shared" ca="1" si="167"/>
        <v>-431850050616.18457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-431850050616.18457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-1799375210.9007688</v>
      </c>
      <c r="L3433" s="444">
        <f t="shared" ca="1" si="167"/>
        <v>-433649425827.08533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-433649425827.08533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-1806872607.6128554</v>
      </c>
      <c r="L3434" s="444">
        <f t="shared" ca="1" si="167"/>
        <v>-435456298434.69818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-435456298434.69818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-1814401243.4779088</v>
      </c>
      <c r="L3435" s="444">
        <f t="shared" ca="1" si="167"/>
        <v>-437270699678.17609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-437270699678.17609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-1821961248.6590669</v>
      </c>
      <c r="L3436" s="444">
        <f t="shared" ca="1" si="167"/>
        <v>-439092660926.83514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-439092660926.83514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-1829552753.8618131</v>
      </c>
      <c r="L3437" s="444">
        <f t="shared" ca="1" si="167"/>
        <v>-440922213680.69696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-440922213680.69696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-1837175890.3362372</v>
      </c>
      <c r="L3438" s="444">
        <f t="shared" ca="1" si="167"/>
        <v>-442759389571.0332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-442759389571.0332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-1844830789.8793049</v>
      </c>
      <c r="L3439" s="444">
        <f t="shared" ca="1" si="167"/>
        <v>-444604220360.91254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-444604220360.91254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-1852517584.8371356</v>
      </c>
      <c r="L3440" s="444">
        <f t="shared" ca="1" si="167"/>
        <v>-446456737945.74969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-446456737945.74969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-1860236408.1072903</v>
      </c>
      <c r="L3441" s="444">
        <f t="shared" ca="1" si="167"/>
        <v>-448316974353.85699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-448316974353.85699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-1867987393.1410708</v>
      </c>
      <c r="L3442" s="444">
        <f t="shared" ca="1" si="167"/>
        <v>-450184961746.99805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-450184961746.99805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-1875770673.9458251</v>
      </c>
      <c r="L3443" s="444">
        <f t="shared" ca="1" si="167"/>
        <v>-452060732420.94385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-452060732420.94385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-1883586385.087266</v>
      </c>
      <c r="L3444" s="444">
        <f t="shared" ca="1" si="167"/>
        <v>-453944318806.03113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-453944318806.03113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-1891434661.6917965</v>
      </c>
      <c r="L3445" s="444">
        <f t="shared" ca="1" si="167"/>
        <v>-455835753467.7229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-455835753467.7229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-1899315639.4488454</v>
      </c>
      <c r="L3446" s="444">
        <f t="shared" ca="1" si="167"/>
        <v>-457735069107.17175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-457735069107.17175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-1907229454.6132159</v>
      </c>
      <c r="L3447" s="444">
        <f t="shared" ca="1" si="167"/>
        <v>-459642298561.78497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-459642298561.78497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-1915176244.007437</v>
      </c>
      <c r="L3448" s="444">
        <f t="shared" ca="1" si="167"/>
        <v>-461557474805.79242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-461557474805.79242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-1923156145.0241351</v>
      </c>
      <c r="L3449" s="444">
        <f t="shared" ca="1" si="167"/>
        <v>-463480630950.81653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-463480630950.81653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-1931169295.6284022</v>
      </c>
      <c r="L3450" s="444">
        <f t="shared" ca="1" si="167"/>
        <v>-465411800246.44495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-465411800246.44495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-1939215834.3601873</v>
      </c>
      <c r="L3451" s="444">
        <f t="shared" ca="1" si="167"/>
        <v>-467351016080.80511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-467351016080.80511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-1947295900.336688</v>
      </c>
      <c r="L3452" s="444">
        <f t="shared" ca="1" si="167"/>
        <v>-469298311981.14178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-469298311981.14178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-1955409633.2547574</v>
      </c>
      <c r="L3453" s="444">
        <f t="shared" ca="1" si="167"/>
        <v>-471253721614.39655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-471253721614.39655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-1963557173.3933187</v>
      </c>
      <c r="L3454" s="444">
        <f t="shared" ca="1" si="167"/>
        <v>-473217278787.78986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-473217278787.78986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-1971738661.6157913</v>
      </c>
      <c r="L3455" s="444">
        <f t="shared" ca="1" si="167"/>
        <v>-475189017449.40564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-475189017449.40564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-1979954239.3725235</v>
      </c>
      <c r="L3456" s="444">
        <f t="shared" ca="1" si="167"/>
        <v>-477168971688.77814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-477168971688.77814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-1988204048.7032423</v>
      </c>
      <c r="L3457" s="444">
        <f t="shared" ca="1" si="167"/>
        <v>-479157175737.48138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-479157175737.48138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-1996488232.2395058</v>
      </c>
      <c r="L3458" s="444">
        <f t="shared" ca="1" si="167"/>
        <v>-481153663969.72089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-481153663969.72089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-2004806933.2071702</v>
      </c>
      <c r="L3459" s="444">
        <f t="shared" ca="1" si="167"/>
        <v>-483158470902.92804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-483158470902.92804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-2013160295.4288669</v>
      </c>
      <c r="L3460" s="444">
        <f t="shared" ca="1" si="167"/>
        <v>-485171631198.35693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-485171631198.35693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-2021548463.3264873</v>
      </c>
      <c r="L3461" s="444">
        <f t="shared" ca="1" si="167"/>
        <v>-487193179661.68341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-487193179661.68341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-2029971581.9236805</v>
      </c>
      <c r="L3462" s="444">
        <f t="shared" ca="1" si="167"/>
        <v>-489223151243.60712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-489223151243.60712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-2038429796.8483629</v>
      </c>
      <c r="L3463" s="444">
        <f t="shared" ca="1" si="167"/>
        <v>-491261581040.45551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-491261581040.45551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-2046923254.3352311</v>
      </c>
      <c r="L3464" s="444">
        <f t="shared" ca="1" si="167"/>
        <v>-493308504294.79071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-493308504294.79071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-2055452101.2282946</v>
      </c>
      <c r="L3465" s="444">
        <f t="shared" ca="1" si="167"/>
        <v>-495363956396.01898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-495363956396.01898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-2064016484.9834125</v>
      </c>
      <c r="L3466" s="444">
        <f t="shared" ca="1" si="167"/>
        <v>-497427972881.00238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-497427972881.00238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-2072616553.6708429</v>
      </c>
      <c r="L3467" s="444">
        <f t="shared" ca="1" si="167"/>
        <v>-499500589434.67322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-499500589434.67322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-2081252455.9778049</v>
      </c>
      <c r="L3468" s="444">
        <f t="shared" ca="1" si="167"/>
        <v>-501581841890.651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-501581841890.651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-2089924341.2110457</v>
      </c>
      <c r="L3469" s="444">
        <f t="shared" ca="1" si="167"/>
        <v>-503671766231.86206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-503671766231.86206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-2098632359.2994251</v>
      </c>
      <c r="L3470" s="444">
        <f t="shared" ca="1" si="167"/>
        <v>-505770398591.1615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-505770398591.1615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-2107376660.7965064</v>
      </c>
      <c r="L3471" s="444">
        <f t="shared" ca="1" si="167"/>
        <v>-507877775251.95801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-507877775251.95801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-2116157396.8831584</v>
      </c>
      <c r="L3472" s="444">
        <f t="shared" ca="1" si="167"/>
        <v>-509993932648.84119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-509993932648.84119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-2124974719.3701715</v>
      </c>
      <c r="L3473" s="444">
        <f t="shared" ca="1" si="167"/>
        <v>-512118907368.21136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-512118907368.21136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-2133828780.7008808</v>
      </c>
      <c r="L3474" s="444">
        <f t="shared" ca="1" si="167"/>
        <v>-514252736148.91223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-514252736148.91223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-2142719733.9538009</v>
      </c>
      <c r="L3475" s="444">
        <f t="shared" ca="1" si="167"/>
        <v>-516395455882.86603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-516395455882.86603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-2151647732.8452749</v>
      </c>
      <c r="L3476" s="444">
        <f t="shared" ca="1" si="167"/>
        <v>-518547103615.7113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-518547103615.7113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-2160612931.7321305</v>
      </c>
      <c r="L3477" s="444">
        <f t="shared" ca="1" si="167"/>
        <v>-520707716547.44342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-520707716547.44342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-2169615485.6143475</v>
      </c>
      <c r="L3478" s="444">
        <f t="shared" ca="1" si="167"/>
        <v>-522877332033.05774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-522877332033.05774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-2178655550.1377406</v>
      </c>
      <c r="L3479" s="444">
        <f t="shared" ca="1" si="167"/>
        <v>-525055987583.1955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-525055987583.1955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-2187733281.5966477</v>
      </c>
      <c r="L3480" s="444">
        <f t="shared" ca="1" si="167"/>
        <v>-527243720864.79211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-527243720864.79211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-2196848836.9366341</v>
      </c>
      <c r="L3481" s="444">
        <f t="shared" ca="1" si="167"/>
        <v>-529440569701.72876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-529440569701.72876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-2206002373.7572031</v>
      </c>
      <c r="L3482" s="444">
        <f t="shared" ca="1" si="167"/>
        <v>-531646572075.48596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-531646572075.48596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-2215194050.3145247</v>
      </c>
      <c r="L3483" s="444">
        <f t="shared" ca="1" si="167"/>
        <v>-533861766125.80048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-533861766125.80048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-2224424025.5241685</v>
      </c>
      <c r="L3484" s="444">
        <f t="shared" ca="1" si="167"/>
        <v>-536086190151.32465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-536086190151.32465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-2233692458.9638529</v>
      </c>
      <c r="L3485" s="444">
        <f t="shared" ca="1" si="167"/>
        <v>-538319882610.28851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-538319882610.28851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-2242999510.8762021</v>
      </c>
      <c r="L3486" s="444">
        <f t="shared" ca="1" si="167"/>
        <v>-540562882121.16473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-540562882121.16473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-2252345342.1715198</v>
      </c>
      <c r="L3487" s="444">
        <f t="shared" ca="1" si="167"/>
        <v>-542815227463.33624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-542815227463.33624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-2261730114.4305677</v>
      </c>
      <c r="L3488" s="444">
        <f t="shared" ca="1" si="167"/>
        <v>-545076957577.76678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-545076957577.76678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-2271153989.9073615</v>
      </c>
      <c r="L3489" s="444">
        <f t="shared" ca="1" si="167"/>
        <v>-547348111567.67413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-547348111567.67413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-2280617131.5319753</v>
      </c>
      <c r="L3490" s="444">
        <f t="shared" ca="1" si="167"/>
        <v>-549628728699.20612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-549628728699.20612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-2290119702.9133587</v>
      </c>
      <c r="L3491" s="444">
        <f t="shared" ca="1" si="167"/>
        <v>-551918848402.11951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-551918848402.11951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-2299661868.3421645</v>
      </c>
      <c r="L3492" s="444">
        <f t="shared" ca="1" si="167"/>
        <v>-554218510270.46167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-554218510270.46167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-2309243792.7935901</v>
      </c>
      <c r="L3493" s="444">
        <f t="shared" ca="1" si="167"/>
        <v>-556527754063.25525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-556527754063.25525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-2318865641.9302301</v>
      </c>
      <c r="L3494" s="444">
        <f t="shared" ca="1" si="167"/>
        <v>-558846619705.18542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-558846619705.18542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-2328527582.1049395</v>
      </c>
      <c r="L3495" s="444">
        <f t="shared" ca="1" si="167"/>
        <v>-561175147287.29041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-561175147287.29041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-2338229780.3637099</v>
      </c>
      <c r="L3496" s="444">
        <f t="shared" ca="1" si="167"/>
        <v>-563513377067.65417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-563513377067.65417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-2347972404.4485588</v>
      </c>
      <c r="L3497" s="444">
        <f t="shared" ca="1" si="167"/>
        <v>-565861349472.10278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-565861349472.10278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-2357755622.8004284</v>
      </c>
      <c r="L3498" s="444">
        <f t="shared" ca="1" si="167"/>
        <v>-568219105094.9032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-568219105094.9032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-2367579604.5620966</v>
      </c>
      <c r="L3499" s="444">
        <f t="shared" ca="1" si="167"/>
        <v>-570586684699.46533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-570586684699.46533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-2377444519.5811057</v>
      </c>
      <c r="L3500" s="444">
        <f t="shared" ca="1" si="167"/>
        <v>-572964129219.04639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-572964129219.04639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-2387350538.412693</v>
      </c>
      <c r="L3501" s="444">
        <f t="shared" ca="1" si="167"/>
        <v>-575351479757.45911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-575351479757.45911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-2397297832.3227463</v>
      </c>
      <c r="L3502" s="444">
        <f t="shared" ca="1" si="167"/>
        <v>-577748777589.78186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-577748777589.78186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-2407286573.2907577</v>
      </c>
      <c r="L3503" s="444">
        <f t="shared" ca="1" si="167"/>
        <v>-580156064163.07263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-580156064163.07263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-2417316934.0128026</v>
      </c>
      <c r="L3504" s="444">
        <f t="shared" ca="1" si="167"/>
        <v>-582573381097.08545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-582573381097.08545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-2427389087.9045229</v>
      </c>
      <c r="L3505" s="444">
        <f t="shared" ca="1" si="167"/>
        <v>-585000770184.98999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-585000770184.98999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-2437503209.104125</v>
      </c>
      <c r="L3506" s="444">
        <f t="shared" ca="1" si="167"/>
        <v>-587438273394.09412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-587438273394.09412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-2447659472.4753923</v>
      </c>
      <c r="L3507" s="444">
        <f t="shared" ca="1" si="167"/>
        <v>-589885932866.56946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-589885932866.56946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-2457858053.6107059</v>
      </c>
      <c r="L3508" s="444">
        <f t="shared" ca="1" si="167"/>
        <v>-592343790920.18018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-592343790920.18018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-2468099128.834084</v>
      </c>
      <c r="L3509" s="444">
        <f t="shared" ca="1" si="167"/>
        <v>-594811890049.01428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-594811890049.01428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-2478382875.204226</v>
      </c>
      <c r="L3510" s="444">
        <f t="shared" ca="1" si="167"/>
        <v>-597290272924.21851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-597290272924.21851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-2488709470.5175772</v>
      </c>
      <c r="L3511" s="444">
        <f t="shared" ca="1" si="167"/>
        <v>-599778982394.73608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-599778982394.73608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-2499079093.3114004</v>
      </c>
      <c r="L3512" s="444">
        <f t="shared" ca="1" si="167"/>
        <v>-602278061488.04749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-602278061488.04749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-2509491922.8668647</v>
      </c>
      <c r="L3513" s="444">
        <f t="shared" ca="1" si="167"/>
        <v>-604787553410.91431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-604787553410.91431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-2519948139.2121429</v>
      </c>
      <c r="L3514" s="444">
        <f t="shared" ca="1" si="167"/>
        <v>-607307501550.12646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-607307501550.12646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-2530447923.1255269</v>
      </c>
      <c r="L3515" s="444">
        <f t="shared" ca="1" si="167"/>
        <v>-609837949473.25195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-609837949473.25195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-2540991456.1385498</v>
      </c>
      <c r="L3516" s="444">
        <f t="shared" ca="1" si="167"/>
        <v>-612378940929.3905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-612378940929.3905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-2551578920.5391269</v>
      </c>
      <c r="L3517" s="444">
        <f t="shared" ca="1" si="167"/>
        <v>-614930519849.92969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-614930519849.92969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-2562210499.3747072</v>
      </c>
      <c r="L3518" s="444">
        <f t="shared" ca="1" si="167"/>
        <v>-617492730349.30444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-617492730349.30444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-2572886376.4554353</v>
      </c>
      <c r="L3519" s="444">
        <f t="shared" ca="1" si="167"/>
        <v>-620065616725.75989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-620065616725.75989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-2583606736.3573327</v>
      </c>
      <c r="L3520" s="444">
        <f t="shared" ca="1" si="167"/>
        <v>-622649223462.11719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-622649223462.11719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-2594371764.4254885</v>
      </c>
      <c r="L3521" s="444">
        <f t="shared" ca="1" si="167"/>
        <v>-625243595226.54272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-625243595226.54272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-2605181646.7772613</v>
      </c>
      <c r="L3522" s="444">
        <f t="shared" ca="1" si="167"/>
        <v>-627848776873.31995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-627848776873.31995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-2616036570.3054996</v>
      </c>
      <c r="L3523" s="444">
        <f t="shared" ca="1" si="167"/>
        <v>-630464813443.62549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-630464813443.62549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-2626936722.6817727</v>
      </c>
      <c r="L3524" s="444">
        <f t="shared" ca="1" si="167"/>
        <v>-633091750166.30725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-633091750166.30725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-2637882292.3596134</v>
      </c>
      <c r="L3525" s="444">
        <f t="shared" ca="1" si="167"/>
        <v>-635729632458.66687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-635729632458.66687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-2648873468.5777788</v>
      </c>
      <c r="L3526" s="444">
        <f t="shared" ca="1" si="167"/>
        <v>-638378505927.24463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-638378505927.24463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-2659910441.3635192</v>
      </c>
      <c r="L3527" s="444">
        <f t="shared" ca="1" si="167"/>
        <v>-641038416368.60815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-641038416368.60815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-2670993401.5358672</v>
      </c>
      <c r="L3528" s="444">
        <f t="shared" ca="1" si="167"/>
        <v>-643709409770.14404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-643709409770.14404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-2682122540.7089334</v>
      </c>
      <c r="L3529" s="444">
        <f t="shared" ca="1" si="167"/>
        <v>-646391532310.85303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-646391532310.85303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-2693298051.2952209</v>
      </c>
      <c r="L3530" s="444">
        <f t="shared" ca="1" si="167"/>
        <v>-649084830362.14819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-649084830362.14819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-2704520126.5089507</v>
      </c>
      <c r="L3531" s="444">
        <f t="shared" ca="1" si="167"/>
        <v>-651789350488.6571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-651789350488.6571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-2715788960.3694048</v>
      </c>
      <c r="L3532" s="444">
        <f t="shared" ca="1" si="167"/>
        <v>-654505139449.02649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-654505139449.02649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-2727104747.704277</v>
      </c>
      <c r="L3533" s="444">
        <f t="shared" ca="1" si="167"/>
        <v>-657232244196.73071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-657232244196.73071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-2738467684.1530447</v>
      </c>
      <c r="L3534" s="444">
        <f t="shared" ca="1" si="167"/>
        <v>-659970711880.88379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-659970711880.88379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-2749877966.1703491</v>
      </c>
      <c r="L3535" s="444">
        <f t="shared" ca="1" si="167"/>
        <v>-662720589847.0542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-662720589847.0542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-2761335791.0293922</v>
      </c>
      <c r="L3536" s="444">
        <f t="shared" ca="1" si="167"/>
        <v>-665481925638.08362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-665481925638.08362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-2772841356.8253484</v>
      </c>
      <c r="L3537" s="444">
        <f t="shared" ca="1" si="167"/>
        <v>-668254766994.90894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-668254766994.90894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-2784394862.4787874</v>
      </c>
      <c r="L3538" s="444">
        <f t="shared" ca="1" si="167"/>
        <v>-671039161857.3877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-671039161857.3877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-2795996507.7391152</v>
      </c>
      <c r="L3539" s="444">
        <f t="shared" ca="1" si="167"/>
        <v>-673835158365.12683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-673835158365.12683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-2807646493.1880283</v>
      </c>
      <c r="L3540" s="444">
        <f t="shared" ca="1" si="167"/>
        <v>-676642804858.31482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-676642804858.31482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-2819345020.2429786</v>
      </c>
      <c r="L3541" s="444">
        <f t="shared" ca="1" si="167"/>
        <v>-679462149878.55774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-679462149878.55774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-2831092291.1606574</v>
      </c>
      <c r="L3542" s="444">
        <f t="shared" ca="1" si="167"/>
        <v>-682293242169.71838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-682293242169.71838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-2842888509.040493</v>
      </c>
      <c r="L3543" s="444">
        <f t="shared" ca="1" si="167"/>
        <v>-685136130678.75891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-685136130678.75891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-2854733877.8281622</v>
      </c>
      <c r="L3544" s="444">
        <f t="shared" ca="1" si="167"/>
        <v>-687990864556.58704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-687990864556.58704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-2866628602.3191128</v>
      </c>
      <c r="L3545" s="444">
        <f t="shared" ca="1" si="167"/>
        <v>-690857493158.90613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-690857493158.90613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-2878572888.1621089</v>
      </c>
      <c r="L3546" s="444">
        <f t="shared" ca="1" si="167"/>
        <v>-693736066047.06824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-693736066047.06824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-2890566941.8627844</v>
      </c>
      <c r="L3547" s="444">
        <f t="shared" ca="1" si="167"/>
        <v>-696626632988.93103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-696626632988.93103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-2902610970.7872124</v>
      </c>
      <c r="L3548" s="444">
        <f t="shared" ca="1" si="167"/>
        <v>-699529243959.71826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-699529243959.71826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-2914705183.1654925</v>
      </c>
      <c r="L3549" s="444">
        <f t="shared" ca="1" si="167"/>
        <v>-702443949142.88379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-702443949142.88379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-2926849788.0953493</v>
      </c>
      <c r="L3550" s="444">
        <f t="shared" ca="1" si="167"/>
        <v>-705370798930.97913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-705370798930.97913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-2939044995.5457463</v>
      </c>
      <c r="L3551" s="444">
        <f t="shared" ca="1" si="167"/>
        <v>-708309843926.5249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-708309843926.5249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-2951291016.3605204</v>
      </c>
      <c r="L3552" s="444">
        <f t="shared" ca="1" si="167"/>
        <v>-711261134942.88538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-711261134942.88538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-2963588062.2620225</v>
      </c>
      <c r="L3553" s="444">
        <f t="shared" ca="1" si="167"/>
        <v>-714224723005.14734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-714224723005.14734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-2975936345.8547807</v>
      </c>
      <c r="L3554" s="444">
        <f t="shared" ca="1" si="167"/>
        <v>-717200659351.00208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-717200659351.00208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-2988336080.6291752</v>
      </c>
      <c r="L3555" s="444">
        <f t="shared" ca="1" si="167"/>
        <v>-720188995431.63123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-720188995431.63123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-3000787480.9651299</v>
      </c>
      <c r="L3556" s="444">
        <f t="shared" ca="1" si="167"/>
        <v>-723189782912.59631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-723189782912.59631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-3013290762.135818</v>
      </c>
      <c r="L3557" s="444">
        <f t="shared" ca="1" si="167"/>
        <v>-726203073674.73218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-726203073674.73218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-3025846140.3113842</v>
      </c>
      <c r="L3558" s="444">
        <f t="shared" ca="1" si="167"/>
        <v>-729228919815.04358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-729228919815.04358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-3038453832.5626817</v>
      </c>
      <c r="L3559" s="444">
        <f t="shared" ca="1" si="167"/>
        <v>-732267373647.6062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-732267373647.6062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-3051114056.865026</v>
      </c>
      <c r="L3560" s="444">
        <f t="shared" ca="1" si="167"/>
        <v>-735318487704.47119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-735318487704.47119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-3063827032.101963</v>
      </c>
      <c r="L3561" s="444">
        <f t="shared" ca="1" si="167"/>
        <v>-738382314736.57312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-738382314736.57312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-3076592978.0690546</v>
      </c>
      <c r="L3562" s="444">
        <f t="shared" ca="1" si="167"/>
        <v>-741458907714.64221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-741458907714.64221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-3089412115.4776759</v>
      </c>
      <c r="L3563" s="444">
        <f t="shared" ca="1" si="167"/>
        <v>-744548319830.11987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-744548319830.11987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-3102284665.9588327</v>
      </c>
      <c r="L3564" s="444">
        <f t="shared" ca="1" si="167"/>
        <v>-747650604496.07874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-747650604496.07874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-3115210852.0669947</v>
      </c>
      <c r="L3565" s="444">
        <f t="shared" ca="1" si="167"/>
        <v>-750765815348.14575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-750765815348.14575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-3128190897.2839408</v>
      </c>
      <c r="L3566" s="444">
        <f t="shared" ca="1" si="167"/>
        <v>-753894006245.42969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-753894006245.42969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-3141225026.0226235</v>
      </c>
      <c r="L3567" s="444">
        <f t="shared" ca="1" si="167"/>
        <v>-757035231271.45227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-757035231271.45227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-3154313463.6310511</v>
      </c>
      <c r="L3568" s="444">
        <f t="shared" ca="1" si="167"/>
        <v>-760189544735.08337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-760189544735.08337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-3167456436.3961806</v>
      </c>
      <c r="L3569" s="444">
        <f t="shared" ca="1" si="167"/>
        <v>-763357001171.47961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-763357001171.47961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-3180654171.5478315</v>
      </c>
      <c r="L3570" s="444">
        <f t="shared" ca="1" si="167"/>
        <v>-766537655343.02747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-766537655343.02747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-3193906897.2626143</v>
      </c>
      <c r="L3571" s="444">
        <f t="shared" ca="1" si="167"/>
        <v>-769731562240.29004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-769731562240.29004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-3207214842.6678753</v>
      </c>
      <c r="L3572" s="444">
        <f t="shared" ca="1" si="167"/>
        <v>-772938777082.95789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-772938777082.95789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-3220578237.8456578</v>
      </c>
      <c r="L3573" s="444">
        <f t="shared" ca="1" si="167"/>
        <v>-776159355320.80359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-776159355320.80359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-3233997313.8366814</v>
      </c>
      <c r="L3574" s="444">
        <f t="shared" ca="1" si="167"/>
        <v>-779393352634.64026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-779393352634.64026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-3247472302.6443343</v>
      </c>
      <c r="L3575" s="444">
        <f t="shared" ca="1" si="167"/>
        <v>-782640824937.28455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-782640824937.28455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-3261003437.2386856</v>
      </c>
      <c r="L3576" s="444">
        <f t="shared" ca="1" si="167"/>
        <v>-785901828374.52319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-785901828374.52319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-3274590951.5605135</v>
      </c>
      <c r="L3577" s="444">
        <f t="shared" ca="1" si="167"/>
        <v>-789176419326.08374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-789176419326.08374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-3288235080.5253487</v>
      </c>
      <c r="L3578" s="444">
        <f t="shared" ref="L3578:L3832" ca="1" si="172">I3578-J3578+K3578</f>
        <v>-792464654406.60913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-792464654406.60913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-3301936060.0275378</v>
      </c>
      <c r="L3579" s="444">
        <f t="shared" ca="1" si="172"/>
        <v>-795766590466.63672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-795766590466.63672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-3315694126.9443197</v>
      </c>
      <c r="L3580" s="444">
        <f t="shared" ca="1" si="172"/>
        <v>-799082284593.58105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-799082284593.58105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-3329509519.1399212</v>
      </c>
      <c r="L3581" s="444">
        <f t="shared" ca="1" si="172"/>
        <v>-802411794112.72095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-802411794112.72095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-3343382475.4696708</v>
      </c>
      <c r="L3582" s="444">
        <f t="shared" ca="1" si="172"/>
        <v>-805755176588.19067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-805755176588.19067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-3357313235.7841277</v>
      </c>
      <c r="L3583" s="444">
        <f t="shared" ca="1" si="172"/>
        <v>-809112489823.97485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-809112489823.97485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-3371302040.9332285</v>
      </c>
      <c r="L3584" s="444">
        <f t="shared" ca="1" si="172"/>
        <v>-812483791864.90808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-812483791864.90808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-3385349132.7704501</v>
      </c>
      <c r="L3585" s="444">
        <f t="shared" ca="1" si="172"/>
        <v>-815869140997.67859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-815869140997.67859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-3399454754.1569939</v>
      </c>
      <c r="L3586" s="444">
        <f t="shared" ca="1" si="172"/>
        <v>-819268595751.83557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-819268595751.83557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-3413619148.9659815</v>
      </c>
      <c r="L3587" s="444">
        <f t="shared" ca="1" si="172"/>
        <v>-822682214900.80151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-822682214900.80151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-3427842562.0866728</v>
      </c>
      <c r="L3588" s="444">
        <f t="shared" ca="1" si="172"/>
        <v>-826110057462.88818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-826110057462.88818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-3442125239.4287009</v>
      </c>
      <c r="L3589" s="444">
        <f t="shared" ca="1" si="172"/>
        <v>-829552182702.31689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-829552182702.31689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-3456467427.9263206</v>
      </c>
      <c r="L3590" s="444">
        <f t="shared" ca="1" si="172"/>
        <v>-833008650130.24316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-833008650130.24316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-3470869375.5426798</v>
      </c>
      <c r="L3591" s="444">
        <f t="shared" ca="1" si="172"/>
        <v>-836479519505.78589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-836479519505.78589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-3485331331.2741079</v>
      </c>
      <c r="L3592" s="444">
        <f t="shared" ca="1" si="172"/>
        <v>-839964850837.05994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-839964850837.05994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-3499853545.1544166</v>
      </c>
      <c r="L3593" s="444">
        <f t="shared" ca="1" si="172"/>
        <v>-843464704382.21436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-843464704382.21436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-3514436268.2592263</v>
      </c>
      <c r="L3594" s="444">
        <f t="shared" ca="1" si="172"/>
        <v>-846979140650.47363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-846979140650.47363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-3529079752.7103066</v>
      </c>
      <c r="L3595" s="444">
        <f t="shared" ca="1" si="172"/>
        <v>-850508220403.18396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-850508220403.18396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-3543784251.6799331</v>
      </c>
      <c r="L3596" s="444">
        <f t="shared" ca="1" si="172"/>
        <v>-854052004654.86389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-854052004654.86389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-3558550019.3952661</v>
      </c>
      <c r="L3597" s="444">
        <f t="shared" ca="1" si="172"/>
        <v>-857610554674.25916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-857610554674.25916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-3573377311.142746</v>
      </c>
      <c r="L3598" s="444">
        <f t="shared" ca="1" si="172"/>
        <v>-861183931985.40186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-861183931985.40186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-3588266383.2725077</v>
      </c>
      <c r="L3599" s="444">
        <f t="shared" ca="1" si="172"/>
        <v>-864772198368.67432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-864772198368.67432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-3603217493.2028103</v>
      </c>
      <c r="L3600" s="444">
        <f t="shared" ca="1" si="172"/>
        <v>-868375415861.87708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-868375415861.87708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-3618230899.4244876</v>
      </c>
      <c r="L3601" s="444">
        <f t="shared" ca="1" si="172"/>
        <v>-871993646761.30151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-871993646761.30151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-3633306861.5054235</v>
      </c>
      <c r="L3602" s="444">
        <f t="shared" ca="1" si="172"/>
        <v>-875626953622.80688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-875626953622.80688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-3648445640.0950284</v>
      </c>
      <c r="L3603" s="444">
        <f t="shared" ca="1" si="172"/>
        <v>-879275399262.90186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-879275399262.90186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-3663647496.9287572</v>
      </c>
      <c r="L3604" s="444">
        <f t="shared" ca="1" si="172"/>
        <v>-882939046759.83057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-882939046759.83057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-3678912694.8326273</v>
      </c>
      <c r="L3605" s="444">
        <f t="shared" ca="1" si="172"/>
        <v>-886617959454.66321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-886617959454.66321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-3694241497.7277632</v>
      </c>
      <c r="L3606" s="444">
        <f t="shared" ca="1" si="172"/>
        <v>-890312200952.39099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-890312200952.39099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-3709634170.6349626</v>
      </c>
      <c r="L3607" s="444">
        <f t="shared" ca="1" si="172"/>
        <v>-894021835123.026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-894021835123.026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-3725090979.679275</v>
      </c>
      <c r="L3608" s="444">
        <f t="shared" ca="1" si="172"/>
        <v>-897746926102.70532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-897746926102.70532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-3740612192.0946059</v>
      </c>
      <c r="L3609" s="444">
        <f t="shared" ca="1" si="172"/>
        <v>-901487538294.79993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-901487538294.79993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-3756198076.228333</v>
      </c>
      <c r="L3610" s="444">
        <f t="shared" ca="1" si="172"/>
        <v>-905243736371.02832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-905243736371.02832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-3771848901.5459509</v>
      </c>
      <c r="L3611" s="444">
        <f t="shared" ca="1" si="172"/>
        <v>-909015585272.57422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-909015585272.57422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-3787564938.635726</v>
      </c>
      <c r="L3612" s="444">
        <f t="shared" ca="1" si="172"/>
        <v>-912803150211.20996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-912803150211.20996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-3803346459.2133751</v>
      </c>
      <c r="L3613" s="444">
        <f t="shared" ca="1" si="172"/>
        <v>-916606496670.42334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-916606496670.42334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-3819193736.1267638</v>
      </c>
      <c r="L3614" s="444">
        <f t="shared" ca="1" si="172"/>
        <v>-920425690406.55005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-920425690406.55005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-3835107043.3606253</v>
      </c>
      <c r="L3615" s="444">
        <f t="shared" ca="1" si="172"/>
        <v>-924260797449.91064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-924260797449.91064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-3851086656.0412946</v>
      </c>
      <c r="L3616" s="444">
        <f t="shared" ca="1" si="172"/>
        <v>-928111884105.9519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-928111884105.9519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-3867132850.4414663</v>
      </c>
      <c r="L3617" s="444">
        <f t="shared" ca="1" si="172"/>
        <v>-931979016956.39331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-931979016956.39331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-3883245903.9849725</v>
      </c>
      <c r="L3618" s="444">
        <f t="shared" ca="1" si="172"/>
        <v>-935862262860.3783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-935862262860.3783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-3899426095.2515769</v>
      </c>
      <c r="L3619" s="444">
        <f t="shared" ca="1" si="172"/>
        <v>-939761688955.62988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-939761688955.62988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-3915673703.981791</v>
      </c>
      <c r="L3620" s="444">
        <f t="shared" ca="1" si="172"/>
        <v>-943677362659.61169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-943677362659.61169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-3931989011.0817151</v>
      </c>
      <c r="L3621" s="444">
        <f t="shared" ca="1" si="172"/>
        <v>-947609351670.69336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-947609351670.69336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-3948372298.6278892</v>
      </c>
      <c r="L3622" s="444">
        <f t="shared" ca="1" si="172"/>
        <v>-951557723969.32129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-951557723969.32129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-3964823849.8721719</v>
      </c>
      <c r="L3623" s="444">
        <f t="shared" ca="1" si="172"/>
        <v>-955522547819.19348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-955522547819.19348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-3981343949.2466393</v>
      </c>
      <c r="L3624" s="444">
        <f t="shared" ca="1" si="172"/>
        <v>-959503891768.44006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-959503891768.44006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-3997932882.3684998</v>
      </c>
      <c r="L3625" s="444">
        <f t="shared" ca="1" si="172"/>
        <v>-963501824650.80859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-963501824650.80859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-4014590936.0450358</v>
      </c>
      <c r="L3626" s="444">
        <f t="shared" ca="1" si="172"/>
        <v>-967516415586.85364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-967516415586.85364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-4031318398.2785568</v>
      </c>
      <c r="L3627" s="444">
        <f t="shared" ca="1" si="172"/>
        <v>-971547733985.1322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-971547733985.1322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-4048115558.2713842</v>
      </c>
      <c r="L3628" s="444">
        <f t="shared" ca="1" si="172"/>
        <v>-975595849543.40356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-975595849543.40356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-4064982706.4308476</v>
      </c>
      <c r="L3629" s="444">
        <f t="shared" ca="1" si="172"/>
        <v>-979660832249.83447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-979660832249.83447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-4081920134.374311</v>
      </c>
      <c r="L3630" s="444">
        <f t="shared" ca="1" si="172"/>
        <v>-983742752384.20874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-983742752384.20874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-4098928134.9342031</v>
      </c>
      <c r="L3631" s="444">
        <f t="shared" ca="1" si="172"/>
        <v>-987841680519.14294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-987841680519.14294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-4116007002.1630955</v>
      </c>
      <c r="L3632" s="444">
        <f t="shared" ca="1" si="172"/>
        <v>-991957687521.30603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-991957687521.30603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-4133157031.3387752</v>
      </c>
      <c r="L3633" s="444">
        <f t="shared" ca="1" si="172"/>
        <v>-996090844552.64478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-996090844552.64478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-4150378518.9693532</v>
      </c>
      <c r="L3634" s="444">
        <f t="shared" ca="1" si="172"/>
        <v>-1000241223071.6141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-1000241223071.6141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-4167671762.7983923</v>
      </c>
      <c r="L3635" s="444">
        <f t="shared" ca="1" si="172"/>
        <v>-1004408894834.4125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-1004408894834.4125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-4185037061.8100519</v>
      </c>
      <c r="L3636" s="444">
        <f t="shared" ca="1" si="172"/>
        <v>-1008593931896.2225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-1008593931896.2225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-4202474716.2342606</v>
      </c>
      <c r="L3637" s="444">
        <f t="shared" ca="1" si="172"/>
        <v>-1012796406612.4568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-1012796406612.4568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-4219985027.5519032</v>
      </c>
      <c r="L3638" s="444">
        <f t="shared" ca="1" si="172"/>
        <v>-1017016391640.0087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-1017016391640.0087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-4237568298.5000362</v>
      </c>
      <c r="L3639" s="444">
        <f t="shared" ca="1" si="172"/>
        <v>-1021253959938.5087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-1021253959938.5087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-4255224833.0771194</v>
      </c>
      <c r="L3640" s="444">
        <f t="shared" ca="1" si="172"/>
        <v>-1025509184771.5858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-1025509184771.5858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-4272954936.548274</v>
      </c>
      <c r="L3641" s="444">
        <f t="shared" ca="1" si="172"/>
        <v>-1029782139708.134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-1029782139708.134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-4290758915.4505582</v>
      </c>
      <c r="L3642" s="444">
        <f t="shared" ca="1" si="172"/>
        <v>-1034072898623.5846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-1034072898623.5846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-4308637077.5982695</v>
      </c>
      <c r="L3643" s="444">
        <f t="shared" ca="1" si="172"/>
        <v>-1038381535701.1829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-1038381535701.1829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-4326589732.0882626</v>
      </c>
      <c r="L3644" s="444">
        <f t="shared" ca="1" si="172"/>
        <v>-1042708125433.2711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-1042708125433.2711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-4344617189.3052969</v>
      </c>
      <c r="L3645" s="444">
        <f t="shared" ca="1" si="172"/>
        <v>-1047052742622.5764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-1047052742622.5764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-4362719760.9274015</v>
      </c>
      <c r="L3646" s="444">
        <f t="shared" ca="1" si="172"/>
        <v>-1051415462383.5038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-1051415462383.5038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-4380897759.9312658</v>
      </c>
      <c r="L3647" s="444">
        <f t="shared" ca="1" si="172"/>
        <v>-1055796360143.4351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-1055796360143.4351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-4399151500.5976458</v>
      </c>
      <c r="L3648" s="444">
        <f t="shared" ca="1" si="172"/>
        <v>-1060195511644.0327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-1060195511644.0327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-4417481298.5168028</v>
      </c>
      <c r="L3649" s="444">
        <f t="shared" ca="1" si="172"/>
        <v>-1064612992942.5496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-1064612992942.5496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-4435887470.593956</v>
      </c>
      <c r="L3650" s="444">
        <f t="shared" ca="1" si="172"/>
        <v>-1069048880413.1436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-1069048880413.1436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-4454370335.0547647</v>
      </c>
      <c r="L3651" s="444">
        <f t="shared" ca="1" si="172"/>
        <v>-1073503250748.1984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-1073503250748.1984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-4472930211.4508266</v>
      </c>
      <c r="L3652" s="444">
        <f t="shared" ca="1" si="172"/>
        <v>-1077976180959.6492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-1077976180959.6492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-4491567420.665205</v>
      </c>
      <c r="L3653" s="444">
        <f t="shared" ca="1" si="172"/>
        <v>-1082467748380.3143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-1082467748380.3143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-4510282284.9179764</v>
      </c>
      <c r="L3654" s="444">
        <f t="shared" ca="1" si="172"/>
        <v>-1086978030665.2323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-1086978030665.2323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-4529075127.771801</v>
      </c>
      <c r="L3655" s="444">
        <f t="shared" ca="1" si="172"/>
        <v>-1091507105793.0042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-1091507105793.0042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-4547946274.137517</v>
      </c>
      <c r="L3656" s="444">
        <f t="shared" ca="1" si="172"/>
        <v>-1096055052067.1417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-1096055052067.1417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-4566896050.2797575</v>
      </c>
      <c r="L3657" s="444">
        <f t="shared" ca="1" si="172"/>
        <v>-1100621948117.4214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-1100621948117.4214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-4585924783.8225889</v>
      </c>
      <c r="L3658" s="444">
        <f t="shared" ca="1" si="172"/>
        <v>-1105207872901.2439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-1105207872901.2439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-4605032803.7551832</v>
      </c>
      <c r="L3659" s="444">
        <f t="shared" ca="1" si="172"/>
        <v>-1109812905704.999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-1109812905704.999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-4624220440.4374962</v>
      </c>
      <c r="L3660" s="444">
        <f t="shared" ca="1" si="172"/>
        <v>-1114437126145.4365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-1114437126145.4365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-4643488025.6059856</v>
      </c>
      <c r="L3661" s="444">
        <f t="shared" ca="1" si="172"/>
        <v>-1119080614171.0425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-1119080614171.0425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-4662835892.379344</v>
      </c>
      <c r="L3662" s="444">
        <f t="shared" ca="1" si="172"/>
        <v>-1123743450063.4219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-1123743450063.4219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-4682264375.2642574</v>
      </c>
      <c r="L3663" s="444">
        <f t="shared" ca="1" si="172"/>
        <v>-1128425714438.686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-1128425714438.686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-4701773810.1611919</v>
      </c>
      <c r="L3664" s="444">
        <f t="shared" ca="1" si="172"/>
        <v>-1133127488248.8472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-1133127488248.8472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-4721364534.3701963</v>
      </c>
      <c r="L3665" s="444">
        <f t="shared" ca="1" si="172"/>
        <v>-1137848852783.2173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-1137848852783.2173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-4741036886.5967388</v>
      </c>
      <c r="L3666" s="444">
        <f t="shared" ca="1" si="172"/>
        <v>-1142589889669.814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-1142589889669.814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-4760791206.9575577</v>
      </c>
      <c r="L3667" s="444">
        <f t="shared" ca="1" si="172"/>
        <v>-1147350680876.7715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-1147350680876.7715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-4780627836.9865475</v>
      </c>
      <c r="L3668" s="444">
        <f t="shared" ca="1" si="172"/>
        <v>-1152131308713.7581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-1152131308713.7581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-4800547119.6406584</v>
      </c>
      <c r="L3669" s="444">
        <f t="shared" ca="1" si="172"/>
        <v>-1156931855833.3987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-1156931855833.3987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-4820549399.3058281</v>
      </c>
      <c r="L3670" s="444">
        <f t="shared" ca="1" si="172"/>
        <v>-1161752405232.7046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-1161752405232.7046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-4840635021.8029356</v>
      </c>
      <c r="L3671" s="444">
        <f t="shared" ca="1" si="172"/>
        <v>-1166593040254.5076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-1166593040254.5076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-4860804334.3937817</v>
      </c>
      <c r="L3672" s="444">
        <f t="shared" ca="1" si="172"/>
        <v>-1171453844588.9014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-1171453844588.9014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-4881057685.7870893</v>
      </c>
      <c r="L3673" s="444">
        <f t="shared" ca="1" si="172"/>
        <v>-1176334902274.6885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-1176334902274.6885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-4901395426.1445351</v>
      </c>
      <c r="L3674" s="444">
        <f t="shared" ca="1" si="172"/>
        <v>-1181236297700.833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-1181236297700.833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-4921817907.0868044</v>
      </c>
      <c r="L3675" s="444">
        <f t="shared" ca="1" si="172"/>
        <v>-1186158115607.9199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-1186158115607.9199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-4942325481.699666</v>
      </c>
      <c r="L3676" s="444">
        <f t="shared" ca="1" si="172"/>
        <v>-1191100441089.6196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-1191100441089.6196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-4962918504.540082</v>
      </c>
      <c r="L3677" s="444">
        <f t="shared" ca="1" si="172"/>
        <v>-1196063359594.1597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-1196063359594.1597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-4983597331.6423321</v>
      </c>
      <c r="L3678" s="444">
        <f t="shared" ca="1" si="172"/>
        <v>-1201046956925.802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-1201046956925.802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-5004362320.5241747</v>
      </c>
      <c r="L3679" s="444">
        <f t="shared" ca="1" si="172"/>
        <v>-1206051319246.3262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-1206051319246.3262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-5025213830.1930256</v>
      </c>
      <c r="L3680" s="444">
        <f t="shared" ca="1" si="172"/>
        <v>-1211076533076.5193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-1211076533076.5193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-5046152221.1521635</v>
      </c>
      <c r="L3681" s="444">
        <f t="shared" ca="1" si="172"/>
        <v>-1216122685297.6714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-1216122685297.6714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-5067177855.4069643</v>
      </c>
      <c r="L3682" s="444">
        <f t="shared" ca="1" si="172"/>
        <v>-1221189863153.0784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-1221189863153.0784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-5088291096.4711599</v>
      </c>
      <c r="L3683" s="444">
        <f t="shared" ca="1" si="172"/>
        <v>-1226278154249.5496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-1226278154249.5496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-5109492309.3731232</v>
      </c>
      <c r="L3684" s="444">
        <f t="shared" ca="1" si="172"/>
        <v>-1231387646558.9226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-1231387646558.9226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-5130781860.6621771</v>
      </c>
      <c r="L3685" s="444">
        <f t="shared" ca="1" si="172"/>
        <v>-1236518428419.5847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-1236518428419.5847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-5152160118.4149361</v>
      </c>
      <c r="L3686" s="444">
        <f t="shared" ca="1" si="172"/>
        <v>-1241670588537.9998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-1241670588537.9998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-5173627452.2416658</v>
      </c>
      <c r="L3687" s="444">
        <f t="shared" ca="1" si="172"/>
        <v>-1246844215990.2415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-1246844215990.2415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-5195184233.2926731</v>
      </c>
      <c r="L3688" s="444">
        <f t="shared" ca="1" si="172"/>
        <v>-1252039400223.5342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-1252039400223.5342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-5216830834.2647257</v>
      </c>
      <c r="L3689" s="444">
        <f t="shared" ca="1" si="172"/>
        <v>-1257256231057.7988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-1257256231057.7988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-5238567629.4074955</v>
      </c>
      <c r="L3690" s="444">
        <f t="shared" ca="1" si="172"/>
        <v>-1262494798687.2063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-1262494798687.2063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-5260394994.5300264</v>
      </c>
      <c r="L3691" s="444">
        <f t="shared" ca="1" si="172"/>
        <v>-1267755193681.7363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-1267755193681.7363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-5282313307.0072346</v>
      </c>
      <c r="L3692" s="444">
        <f t="shared" ca="1" si="172"/>
        <v>-1273037506988.7437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-1273037506988.7437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-5304322945.7864323</v>
      </c>
      <c r="L3693" s="444">
        <f t="shared" ca="1" si="172"/>
        <v>-1278341829934.53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-1278341829934.53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-5326424291.3938751</v>
      </c>
      <c r="L3694" s="444">
        <f t="shared" ca="1" si="172"/>
        <v>-1283668254225.9238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-1283668254225.9238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-5348617725.941349</v>
      </c>
      <c r="L3695" s="444">
        <f t="shared" ca="1" si="172"/>
        <v>-1289016871951.8652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-1289016871951.8652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-5370903633.1327715</v>
      </c>
      <c r="L3696" s="444">
        <f t="shared" ca="1" si="172"/>
        <v>-1294387775584.998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-1294387775584.998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-5393282398.2708254</v>
      </c>
      <c r="L3697" s="444">
        <f t="shared" ca="1" si="172"/>
        <v>-1299781057983.2688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-1299781057983.2688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-5415754408.2636204</v>
      </c>
      <c r="L3698" s="444">
        <f t="shared" ca="1" si="172"/>
        <v>-1305196812391.5325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-1305196812391.5325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-5438320051.6313848</v>
      </c>
      <c r="L3699" s="444">
        <f t="shared" ca="1" si="172"/>
        <v>-1310635132443.1638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-1310635132443.1638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-5460979718.5131826</v>
      </c>
      <c r="L3700" s="444">
        <f t="shared" ca="1" si="172"/>
        <v>-1316096112161.677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-1316096112161.677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-5483733800.6736546</v>
      </c>
      <c r="L3701" s="444">
        <f t="shared" ca="1" si="172"/>
        <v>-1321579845962.3506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-1321579845962.3506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-5506582691.5097942</v>
      </c>
      <c r="L3702" s="444">
        <f t="shared" ca="1" si="172"/>
        <v>-1327086428653.8604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-1327086428653.8604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-5529526786.0577517</v>
      </c>
      <c r="L3703" s="444">
        <f t="shared" ca="1" si="172"/>
        <v>-1332615955439.9182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-1332615955439.9182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-5552566480.9996595</v>
      </c>
      <c r="L3704" s="444">
        <f t="shared" ca="1" si="172"/>
        <v>-1338168521920.918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-1338168521920.918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-5575702174.6704912</v>
      </c>
      <c r="L3705" s="444">
        <f t="shared" ca="1" si="172"/>
        <v>-1343744224095.5884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-1343744224095.5884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-5598934267.0649519</v>
      </c>
      <c r="L3706" s="444">
        <f t="shared" ca="1" si="172"/>
        <v>-1349343158362.6533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-1349343158362.6533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-5622263159.844389</v>
      </c>
      <c r="L3707" s="444">
        <f t="shared" ca="1" si="172"/>
        <v>-1354965421522.4978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-1354965421522.4978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-5645689256.3437405</v>
      </c>
      <c r="L3708" s="444">
        <f t="shared" ca="1" si="172"/>
        <v>-1360611110778.8416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-1360611110778.8416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-5669212961.5785065</v>
      </c>
      <c r="L3709" s="444">
        <f t="shared" ca="1" si="172"/>
        <v>-1366280323740.4202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-1366280323740.4202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-5692834682.2517509</v>
      </c>
      <c r="L3710" s="444">
        <f t="shared" ca="1" si="172"/>
        <v>-1371973158422.6719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-1371973158422.6719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-5716554826.7611332</v>
      </c>
      <c r="L3711" s="444">
        <f t="shared" ca="1" si="172"/>
        <v>-1377689713249.4331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-1377689713249.4331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-5740373805.2059708</v>
      </c>
      <c r="L3712" s="444">
        <f t="shared" ca="1" si="172"/>
        <v>-1383430087054.6392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-1383430087054.6392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-5764292029.39433</v>
      </c>
      <c r="L3713" s="444">
        <f t="shared" ca="1" si="172"/>
        <v>-1389194379084.0334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-1389194379084.0334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-5788309912.8501396</v>
      </c>
      <c r="L3714" s="444">
        <f t="shared" ca="1" si="172"/>
        <v>-1394982688996.8835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-1394982688996.8835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-5812427870.8203478</v>
      </c>
      <c r="L3715" s="444">
        <f t="shared" ca="1" si="172"/>
        <v>-1400795116867.7039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-1400795116867.7039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-5836646320.2820997</v>
      </c>
      <c r="L3716" s="444">
        <f t="shared" ca="1" si="172"/>
        <v>-1406631763187.9858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-1406631763187.9858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-5860965679.9499407</v>
      </c>
      <c r="L3717" s="444">
        <f t="shared" ca="1" si="172"/>
        <v>-1412492728867.9358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-1412492728867.9358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-5885386370.2830658</v>
      </c>
      <c r="L3718" s="444">
        <f t="shared" ca="1" si="172"/>
        <v>-1418378115238.2188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-1418378115238.2188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-5909908813.4925785</v>
      </c>
      <c r="L3719" s="444">
        <f t="shared" ca="1" si="172"/>
        <v>-1424288024051.7114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-1424288024051.7114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-5934533433.5487976</v>
      </c>
      <c r="L3720" s="444">
        <f t="shared" ca="1" si="172"/>
        <v>-1430222557485.2603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-1430222557485.2603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-5959260656.1885843</v>
      </c>
      <c r="L3721" s="444">
        <f t="shared" ca="1" si="172"/>
        <v>-1436181818141.4487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-1436181818141.4487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-5984090908.9227028</v>
      </c>
      <c r="L3722" s="444">
        <f t="shared" ca="1" si="172"/>
        <v>-1442165909050.3713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-1442165909050.3713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-6009024621.0432138</v>
      </c>
      <c r="L3723" s="444">
        <f t="shared" ca="1" si="172"/>
        <v>-1448174933671.4146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-1448174933671.4146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-6034062223.6308937</v>
      </c>
      <c r="L3724" s="444">
        <f t="shared" ca="1" si="172"/>
        <v>-1454208995895.0454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-1454208995895.0454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-6059204149.5626888</v>
      </c>
      <c r="L3725" s="444">
        <f t="shared" ca="1" si="172"/>
        <v>-1460268200044.6082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-1460268200044.6082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-6084450833.5192003</v>
      </c>
      <c r="L3726" s="444">
        <f t="shared" ca="1" si="172"/>
        <v>-1466352650878.1274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-1466352650878.1274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-6109802711.992198</v>
      </c>
      <c r="L3727" s="444">
        <f t="shared" ca="1" si="172"/>
        <v>-1472462453590.1196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-1472462453590.1196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-6135260223.2921648</v>
      </c>
      <c r="L3728" s="444">
        <f t="shared" ca="1" si="172"/>
        <v>-1478597713813.4119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-1478597713813.4119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-6160823807.5558825</v>
      </c>
      <c r="L3729" s="444">
        <f t="shared" ca="1" si="172"/>
        <v>-1484758537620.9678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-1484758537620.9678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-6186493906.7540321</v>
      </c>
      <c r="L3730" s="444">
        <f t="shared" ca="1" si="172"/>
        <v>-1490945031527.7219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-1490945031527.7219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-6212270964.6988411</v>
      </c>
      <c r="L3731" s="444">
        <f t="shared" ca="1" si="172"/>
        <v>-1497157302492.4207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-1497157302492.4207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-6238155427.051753</v>
      </c>
      <c r="L3732" s="444">
        <f t="shared" ca="1" si="172"/>
        <v>-1503395457919.4724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-1503395457919.4724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-6264147741.3311348</v>
      </c>
      <c r="L3733" s="444">
        <f t="shared" ca="1" si="172"/>
        <v>-1509659605660.8035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-1509659605660.8035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-6290248356.9200144</v>
      </c>
      <c r="L3734" s="444">
        <f t="shared" ca="1" si="172"/>
        <v>-1515949854017.7234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-1515949854017.7234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-6316457725.0738478</v>
      </c>
      <c r="L3735" s="444">
        <f t="shared" ca="1" si="172"/>
        <v>-1522266311742.7971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-1522266311742.7971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-6342776298.9283209</v>
      </c>
      <c r="L3736" s="444">
        <f t="shared" ca="1" si="172"/>
        <v>-1528609088041.7253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-1528609088041.7253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-6369204533.5071888</v>
      </c>
      <c r="L3737" s="444">
        <f t="shared" ca="1" si="172"/>
        <v>-1534978292575.2324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-1534978292575.2324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-6395742885.730135</v>
      </c>
      <c r="L3738" s="444">
        <f t="shared" ca="1" si="172"/>
        <v>-1541374035460.9626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-1541374035460.9626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-6422391814.4206772</v>
      </c>
      <c r="L3739" s="444">
        <f t="shared" ca="1" si="172"/>
        <v>-1547796427275.3833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-1547796427275.3833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-6449151780.3140974</v>
      </c>
      <c r="L3740" s="444">
        <f t="shared" ca="1" si="172"/>
        <v>-1554245579055.6975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-1554245579055.6975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-6476023246.0654058</v>
      </c>
      <c r="L3741" s="444">
        <f t="shared" ca="1" si="172"/>
        <v>-1560721602301.7629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-1560721602301.7629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-6503006676.2573452</v>
      </c>
      <c r="L3742" s="444">
        <f t="shared" ca="1" si="172"/>
        <v>-1567224608978.0203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-1567224608978.0203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-6530102537.4084177</v>
      </c>
      <c r="L3743" s="444">
        <f t="shared" ca="1" si="172"/>
        <v>-1573754711515.4287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-1573754711515.4287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-6557311297.9809532</v>
      </c>
      <c r="L3744" s="444">
        <f t="shared" ca="1" si="172"/>
        <v>-1580312022813.4097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-1580312022813.4097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-6584633428.3892069</v>
      </c>
      <c r="L3745" s="444">
        <f t="shared" ca="1" si="172"/>
        <v>-1586896656241.7988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-1586896656241.7988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-6612069401.0074949</v>
      </c>
      <c r="L3746" s="444">
        <f t="shared" ca="1" si="172"/>
        <v>-1593508725642.8064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-1593508725642.8064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-6639619690.17836</v>
      </c>
      <c r="L3747" s="444">
        <f t="shared" ca="1" si="172"/>
        <v>-1600148345332.9849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-1600148345332.9849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-6667284772.2207699</v>
      </c>
      <c r="L3748" s="444">
        <f t="shared" ca="1" si="172"/>
        <v>-1606815630105.2056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-1606815630105.2056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-6695065125.4383564</v>
      </c>
      <c r="L3749" s="444">
        <f t="shared" ca="1" si="172"/>
        <v>-1613510695230.644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-1613510695230.644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-6722961230.1276836</v>
      </c>
      <c r="L3750" s="444">
        <f t="shared" ca="1" si="172"/>
        <v>-1620233656460.7717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-1620233656460.7717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-6750973568.5865488</v>
      </c>
      <c r="L3751" s="444">
        <f t="shared" ca="1" si="172"/>
        <v>-1626984630029.3584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-1626984630029.3584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-6779102625.1223269</v>
      </c>
      <c r="L3752" s="444">
        <f t="shared" ca="1" si="172"/>
        <v>-1633763732654.4807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-1633763732654.4807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-6807348886.0603361</v>
      </c>
      <c r="L3753" s="444">
        <f t="shared" ca="1" si="172"/>
        <v>-1640571081540.541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-1640571081540.541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-6835712839.7522545</v>
      </c>
      <c r="L3754" s="444">
        <f t="shared" ca="1" si="172"/>
        <v>-1647406794380.2932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-1647406794380.2932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-6864194976.5845547</v>
      </c>
      <c r="L3755" s="444">
        <f t="shared" ca="1" si="172"/>
        <v>-1654270989356.8777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-1654270989356.8777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-6892795788.98699</v>
      </c>
      <c r="L3756" s="444">
        <f t="shared" ca="1" si="172"/>
        <v>-1661163785145.8647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-1661163785145.8647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-6921515771.441103</v>
      </c>
      <c r="L3757" s="444">
        <f t="shared" ca="1" si="172"/>
        <v>-1668085300917.3059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-1668085300917.3059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-6950355420.4887743</v>
      </c>
      <c r="L3758" s="444">
        <f t="shared" ca="1" si="172"/>
        <v>-1675035656337.7947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-1675035656337.7947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-6979315234.7408113</v>
      </c>
      <c r="L3759" s="444">
        <f t="shared" ca="1" si="172"/>
        <v>-1682014971572.5354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-1682014971572.5354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-7008395714.8855639</v>
      </c>
      <c r="L3760" s="444">
        <f t="shared" ca="1" si="172"/>
        <v>-1689023367287.4209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-1689023367287.4209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-7037597363.697587</v>
      </c>
      <c r="L3761" s="444">
        <f t="shared" ca="1" si="172"/>
        <v>-1696060964651.1184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-1696060964651.1184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-7066920686.0463266</v>
      </c>
      <c r="L3762" s="444">
        <f t="shared" ca="1" si="172"/>
        <v>-1703127885337.1648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-1703127885337.1648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-7096366188.9048529</v>
      </c>
      <c r="L3763" s="444">
        <f t="shared" ca="1" si="172"/>
        <v>-1710224251526.0696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-1710224251526.0696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-7125934381.3586235</v>
      </c>
      <c r="L3764" s="444">
        <f t="shared" ca="1" si="172"/>
        <v>-1717350185907.4282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-1717350185907.4282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-7155625774.6142836</v>
      </c>
      <c r="L3765" s="444">
        <f t="shared" ca="1" si="172"/>
        <v>-1724505811682.0425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-1724505811682.0425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-7185440882.0085106</v>
      </c>
      <c r="L3766" s="444">
        <f t="shared" ca="1" si="172"/>
        <v>-1731691252564.051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-1731691252564.051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-7215380219.0168791</v>
      </c>
      <c r="L3767" s="444">
        <f t="shared" ca="1" si="172"/>
        <v>-1738906632783.0679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-1738906632783.0679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-7245444303.2627831</v>
      </c>
      <c r="L3768" s="444">
        <f t="shared" ca="1" si="172"/>
        <v>-1746152077086.3306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-1746152077086.3306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-7275633654.5263786</v>
      </c>
      <c r="L3769" s="444">
        <f t="shared" ca="1" si="172"/>
        <v>-1753427710740.8569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-1753427710740.8569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-7305948794.7535696</v>
      </c>
      <c r="L3770" s="444">
        <f t="shared" ca="1" si="172"/>
        <v>-1760733659535.6106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-1760733659535.6106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-7336390248.0650444</v>
      </c>
      <c r="L3771" s="444">
        <f t="shared" ca="1" si="172"/>
        <v>-1768070049783.6755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-1768070049783.6755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-7366958540.7653151</v>
      </c>
      <c r="L3772" s="444">
        <f t="shared" ca="1" si="172"/>
        <v>-1775437008324.4409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-1775437008324.4409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-7397654201.3518372</v>
      </c>
      <c r="L3773" s="444">
        <f t="shared" ca="1" si="172"/>
        <v>-1782834662525.7927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-1782834662525.7927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-7428477760.5241365</v>
      </c>
      <c r="L3774" s="444">
        <f t="shared" ca="1" si="172"/>
        <v>-1790263140286.3169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-1790263140286.3169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-7459429751.1929865</v>
      </c>
      <c r="L3775" s="444">
        <f t="shared" ca="1" si="172"/>
        <v>-1797722570037.5098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-1797722570037.5098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-7490510708.489624</v>
      </c>
      <c r="L3776" s="444">
        <f t="shared" ca="1" si="172"/>
        <v>-1805213080745.9995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-1805213080745.9995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-7521721169.7749977</v>
      </c>
      <c r="L3777" s="444">
        <f t="shared" ca="1" si="172"/>
        <v>-1812734801915.7744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-1812734801915.7744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-7553061674.6490602</v>
      </c>
      <c r="L3778" s="444">
        <f t="shared" ca="1" si="172"/>
        <v>-1820287863590.4236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-1820287863590.4236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-7584532764.9600983</v>
      </c>
      <c r="L3779" s="444">
        <f t="shared" ca="1" si="172"/>
        <v>-1827872396355.3838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-1827872396355.3838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-7616134984.8140993</v>
      </c>
      <c r="L3780" s="444">
        <f t="shared" ca="1" si="172"/>
        <v>-1835488531340.198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-1835488531340.198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-7647868880.5841589</v>
      </c>
      <c r="L3781" s="444">
        <f t="shared" ca="1" si="172"/>
        <v>-1843136400220.7822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-1843136400220.7822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-7679735000.9199266</v>
      </c>
      <c r="L3782" s="444">
        <f t="shared" ca="1" si="172"/>
        <v>-1850816135221.7021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-1850816135221.7021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-7711733896.7570915</v>
      </c>
      <c r="L3783" s="444">
        <f t="shared" ca="1" si="172"/>
        <v>-1858527869118.4592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-1858527869118.4592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-7743866121.3269129</v>
      </c>
      <c r="L3784" s="444">
        <f t="shared" ca="1" si="172"/>
        <v>-1866271735239.7861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-1866271735239.7861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-7776132230.1657753</v>
      </c>
      <c r="L3785" s="444">
        <f t="shared" ca="1" si="172"/>
        <v>-1874047867469.9519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-1874047867469.9519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-7808532781.1247997</v>
      </c>
      <c r="L3786" s="444">
        <f t="shared" ca="1" si="172"/>
        <v>-1881856400251.0767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-1881856400251.0767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-7841068334.3794861</v>
      </c>
      <c r="L3787" s="444">
        <f t="shared" ca="1" si="172"/>
        <v>-1889697468585.4561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-1889697468585.4561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-7873739452.4393997</v>
      </c>
      <c r="L3788" s="444">
        <f t="shared" ca="1" si="172"/>
        <v>-1897571208037.8955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-1897571208037.8955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-7906546700.157897</v>
      </c>
      <c r="L3789" s="444">
        <f t="shared" ca="1" si="172"/>
        <v>-1905477754738.0535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-1905477754738.0535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-7939490644.741889</v>
      </c>
      <c r="L3790" s="444">
        <f t="shared" ca="1" si="172"/>
        <v>-1913417245382.7954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-1913417245382.7954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-7972571855.7616482</v>
      </c>
      <c r="L3791" s="444">
        <f t="shared" ca="1" si="172"/>
        <v>-1921389817238.5571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-1921389817238.5571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-8005790905.160655</v>
      </c>
      <c r="L3792" s="444">
        <f t="shared" ca="1" si="172"/>
        <v>-1929395608143.7178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-1929395608143.7178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-8039148367.2654905</v>
      </c>
      <c r="L3793" s="444">
        <f t="shared" ca="1" si="172"/>
        <v>-1937434756510.9832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-1937434756510.9832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-8072644818.7957621</v>
      </c>
      <c r="L3794" s="444">
        <f t="shared" ca="1" si="172"/>
        <v>-1945507401329.7788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-1945507401329.7788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-8106280838.8740778</v>
      </c>
      <c r="L3795" s="444">
        <f t="shared" ca="1" si="172"/>
        <v>-1953613682168.6528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-1953613682168.6528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-8140057009.0360537</v>
      </c>
      <c r="L3796" s="444">
        <f t="shared" ca="1" si="172"/>
        <v>-1961753739177.689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-1961753739177.689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-8173973913.2403708</v>
      </c>
      <c r="L3797" s="444">
        <f t="shared" ca="1" si="172"/>
        <v>-1969927713090.9294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-1969927713090.9294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-8208032137.8788729</v>
      </c>
      <c r="L3798" s="444">
        <f t="shared" ca="1" si="172"/>
        <v>-1978135745228.8083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-1978135745228.8083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-8242232271.7867002</v>
      </c>
      <c r="L3799" s="444">
        <f t="shared" ca="1" si="172"/>
        <v>-1986377977500.595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-1986377977500.595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-8276574906.2524796</v>
      </c>
      <c r="L3800" s="444">
        <f t="shared" ca="1" si="172"/>
        <v>-1994654552406.8474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-1994654552406.8474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-8311060635.0285311</v>
      </c>
      <c r="L3801" s="444">
        <f t="shared" ca="1" si="172"/>
        <v>-2002965613041.876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-2002965613041.876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-8345690054.3411493</v>
      </c>
      <c r="L3802" s="444">
        <f t="shared" ca="1" si="172"/>
        <v>-2011311303096.217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-2011311303096.217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-8380463762.9009047</v>
      </c>
      <c r="L3803" s="444">
        <f t="shared" ca="1" si="172"/>
        <v>-2019691766859.1179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-2019691766859.1179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-8415382361.9129925</v>
      </c>
      <c r="L3804" s="444">
        <f t="shared" ca="1" si="172"/>
        <v>-2028107149221.031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-2028107149221.031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-8450446455.0876303</v>
      </c>
      <c r="L3805" s="444">
        <f t="shared" ca="1" si="172"/>
        <v>-2036557595676.1187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-2036557595676.1187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-8485656648.6504936</v>
      </c>
      <c r="L3806" s="444">
        <f t="shared" ca="1" si="172"/>
        <v>-2045043252324.769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-2045043252324.769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-8521013551.3532038</v>
      </c>
      <c r="L3807" s="444">
        <f t="shared" ca="1" si="172"/>
        <v>-2053564265876.1223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-2053564265876.1223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-8556517774.4838428</v>
      </c>
      <c r="L3808" s="444">
        <f t="shared" ca="1" si="172"/>
        <v>-2062120783650.6062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-2062120783650.6062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-8592169931.8775253</v>
      </c>
      <c r="L3809" s="444">
        <f t="shared" ca="1" si="172"/>
        <v>-2070712953582.4836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-2070712953582.4836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-8627970639.9270134</v>
      </c>
      <c r="L3810" s="444">
        <f t="shared" ca="1" si="172"/>
        <v>-2079340924222.4106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-2079340924222.4106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-8663920517.5933781</v>
      </c>
      <c r="L3811" s="444">
        <f t="shared" ca="1" si="172"/>
        <v>-2088004844740.0039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-2088004844740.0039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-8700020186.4166832</v>
      </c>
      <c r="L3812" s="444">
        <f t="shared" ca="1" si="172"/>
        <v>-2096704864926.4207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-2096704864926.4207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-8736270270.5267544</v>
      </c>
      <c r="L3813" s="444">
        <f t="shared" ca="1" si="172"/>
        <v>-2105441135196.9475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-2105441135196.9475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-8772671396.6539478</v>
      </c>
      <c r="L3814" s="444">
        <f t="shared" ca="1" si="172"/>
        <v>-2114213806593.6016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-2114213806593.6016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-8809224194.1400051</v>
      </c>
      <c r="L3815" s="444">
        <f t="shared" ca="1" si="172"/>
        <v>-2123023030787.7415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-2123023030787.7415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-8845929294.9489231</v>
      </c>
      <c r="L3816" s="444">
        <f t="shared" ca="1" si="172"/>
        <v>-2131868960082.6904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-2131868960082.6904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-8882787333.6778774</v>
      </c>
      <c r="L3817" s="444">
        <f t="shared" ca="1" si="172"/>
        <v>-2140751747416.3684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-2140751747416.3684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-8919798947.5682011</v>
      </c>
      <c r="L3818" s="444">
        <f t="shared" ca="1" si="172"/>
        <v>-2149671546363.9365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-2149671546363.9365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-8956964776.5164013</v>
      </c>
      <c r="L3819" s="444">
        <f t="shared" ca="1" si="172"/>
        <v>-2158628511140.4529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-2158628511140.4529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-8994285463.0852203</v>
      </c>
      <c r="L3820" s="444">
        <f t="shared" ca="1" si="172"/>
        <v>-2167622796603.5381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-2167622796603.5381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-9031761652.5147419</v>
      </c>
      <c r="L3821" s="444">
        <f t="shared" ca="1" si="172"/>
        <v>-2176654558256.0527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-2176654558256.0527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-9069393992.7335529</v>
      </c>
      <c r="L3822" s="444">
        <f t="shared" ca="1" si="172"/>
        <v>-2185723952248.7864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-2185723952248.7864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-9107183134.3699417</v>
      </c>
      <c r="L3823" s="444">
        <f t="shared" ca="1" si="172"/>
        <v>-2194831135383.1563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-2194831135383.1563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-9145129730.7631512</v>
      </c>
      <c r="L3824" s="444">
        <f t="shared" ca="1" si="172"/>
        <v>-2203976265113.9194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-2203976265113.9194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-9183234437.9746647</v>
      </c>
      <c r="L3825" s="444">
        <f t="shared" ca="1" si="172"/>
        <v>-2213159499551.894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-2213159499551.894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-9221497914.7995586</v>
      </c>
      <c r="L3826" s="444">
        <f t="shared" ca="1" si="172"/>
        <v>-2222380997466.6934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-2222380997466.6934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-9259920822.7778893</v>
      </c>
      <c r="L3827" s="444">
        <f t="shared" ca="1" si="172"/>
        <v>-2231640918289.4712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-2231640918289.4712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-9298503826.2061291</v>
      </c>
      <c r="L3828" s="444">
        <f t="shared" ca="1" si="172"/>
        <v>-2240939422115.6772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-2240939422115.6772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-9337247592.1486549</v>
      </c>
      <c r="L3829" s="444">
        <f t="shared" ca="1" si="172"/>
        <v>-2250276669707.8257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-2250276669707.8257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-9376152790.4492741</v>
      </c>
      <c r="L3830" s="444">
        <f t="shared" ca="1" si="172"/>
        <v>-2259652822498.2749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-2259652822498.2749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-9415220093.7428112</v>
      </c>
      <c r="L3831" s="444">
        <f t="shared" ca="1" si="172"/>
        <v>-2269068042592.0176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-2269068042592.0176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-9454450177.4667397</v>
      </c>
      <c r="L3832" s="444">
        <f t="shared" ca="1" si="172"/>
        <v>-2278522492769.4844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-2278522492769.4844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-9493843719.8728523</v>
      </c>
      <c r="L3833" s="444">
        <f t="shared" ref="L3833:L4087" ca="1" si="177">I3833-J3833+K3833</f>
        <v>-2288016336489.3574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-2288016336489.3574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-9533401402.03899</v>
      </c>
      <c r="L3834" s="444">
        <f t="shared" ca="1" si="177"/>
        <v>-2297549737891.3965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-2297549737891.3965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-9573123907.8808193</v>
      </c>
      <c r="L3835" s="444">
        <f t="shared" ca="1" si="177"/>
        <v>-2307122861799.2773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-2307122861799.2773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-9613011924.1636562</v>
      </c>
      <c r="L3836" s="444">
        <f t="shared" ca="1" si="177"/>
        <v>-2316735873723.4409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-2316735873723.4409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-9653066140.5143375</v>
      </c>
      <c r="L3837" s="444">
        <f t="shared" ca="1" si="177"/>
        <v>-2326388939863.9551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-2326388939863.9551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-9693287249.4331455</v>
      </c>
      <c r="L3838" s="444">
        <f t="shared" ca="1" si="177"/>
        <v>-2336082227113.3882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-2336082227113.3882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-9733675946.3057842</v>
      </c>
      <c r="L3839" s="444">
        <f t="shared" ca="1" si="177"/>
        <v>-2345815903059.6938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-2345815903059.6938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-9774232929.41539</v>
      </c>
      <c r="L3840" s="444">
        <f t="shared" ca="1" si="177"/>
        <v>-2355590135989.1094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-2355590135989.1094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-9814958899.9546223</v>
      </c>
      <c r="L3841" s="444">
        <f t="shared" ca="1" si="177"/>
        <v>-2365405094889.064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-2365405094889.064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-9855854562.0377655</v>
      </c>
      <c r="L3842" s="444">
        <f t="shared" ca="1" si="177"/>
        <v>-2375260949451.1016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-2375260949451.1016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-9896920622.712923</v>
      </c>
      <c r="L3843" s="444">
        <f t="shared" ca="1" si="177"/>
        <v>-2385157870073.8145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-2385157870073.8145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-9938157791.974226</v>
      </c>
      <c r="L3844" s="444">
        <f t="shared" ca="1" si="177"/>
        <v>-2395096027865.7886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-2395096027865.7886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-9979566782.7741184</v>
      </c>
      <c r="L3845" s="444">
        <f t="shared" ca="1" si="177"/>
        <v>-2405075594648.5625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-2405075594648.5625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-10021148311.035677</v>
      </c>
      <c r="L3846" s="444">
        <f t="shared" ca="1" si="177"/>
        <v>-2415096742959.5981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-2415096742959.5981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-10062903095.664991</v>
      </c>
      <c r="L3847" s="444">
        <f t="shared" ca="1" si="177"/>
        <v>-2425159646055.2632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-2425159646055.2632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-10104831858.563597</v>
      </c>
      <c r="L3848" s="444">
        <f t="shared" ca="1" si="177"/>
        <v>-2435264477913.8267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-2435264477913.8267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-10146935324.640944</v>
      </c>
      <c r="L3849" s="444">
        <f t="shared" ca="1" si="177"/>
        <v>-2445411413238.4678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-2445411413238.4678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-10189214221.826948</v>
      </c>
      <c r="L3850" s="444">
        <f t="shared" ca="1" si="177"/>
        <v>-2455600627460.2949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-2455600627460.2949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-10231669281.084562</v>
      </c>
      <c r="L3851" s="444">
        <f t="shared" ca="1" si="177"/>
        <v>-2465832296741.3794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-2465832296741.3794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-10274301236.422415</v>
      </c>
      <c r="L3852" s="444">
        <f t="shared" ca="1" si="177"/>
        <v>-2476106597977.8018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-2476106597977.8018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-10317110824.907507</v>
      </c>
      <c r="L3853" s="444">
        <f t="shared" ca="1" si="177"/>
        <v>-2486423708802.7095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-2486423708802.7095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-10360098786.677956</v>
      </c>
      <c r="L3854" s="444">
        <f t="shared" ca="1" si="177"/>
        <v>-2496783807589.3872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-2496783807589.3872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-10403265864.95578</v>
      </c>
      <c r="L3855" s="444">
        <f t="shared" ca="1" si="177"/>
        <v>-2507187073454.3428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-2507187073454.3428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-10446612806.059761</v>
      </c>
      <c r="L3856" s="444">
        <f t="shared" ca="1" si="177"/>
        <v>-2517633686260.4023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-2517633686260.4023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-10490140359.418343</v>
      </c>
      <c r="L3857" s="444">
        <f t="shared" ca="1" si="177"/>
        <v>-2528123826619.8208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-2528123826619.8208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-10533849277.582586</v>
      </c>
      <c r="L3858" s="444">
        <f t="shared" ca="1" si="177"/>
        <v>-2538657675897.4033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-2538657675897.4033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-10577740316.23918</v>
      </c>
      <c r="L3859" s="444">
        <f t="shared" ca="1" si="177"/>
        <v>-2549235416213.6426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-2549235416213.6426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-10621814234.223511</v>
      </c>
      <c r="L3860" s="444">
        <f t="shared" ca="1" si="177"/>
        <v>-2559857230447.8662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-2559857230447.8662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-10666071793.532776</v>
      </c>
      <c r="L3861" s="444">
        <f t="shared" ca="1" si="177"/>
        <v>-2570523302241.3989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-2570523302241.3989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-10710513759.339163</v>
      </c>
      <c r="L3862" s="444">
        <f t="shared" ca="1" si="177"/>
        <v>-2581233816000.7383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-2581233816000.7383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-10755140900.003077</v>
      </c>
      <c r="L3863" s="444">
        <f t="shared" ca="1" si="177"/>
        <v>-2591988956900.7412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-2591988956900.7412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-10799953987.086422</v>
      </c>
      <c r="L3864" s="444">
        <f t="shared" ca="1" si="177"/>
        <v>-2602788910887.8276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-2602788910887.8276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-10844953795.365948</v>
      </c>
      <c r="L3865" s="444">
        <f t="shared" ca="1" si="177"/>
        <v>-2613633864683.1934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-2613633864683.1934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-10890141102.84664</v>
      </c>
      <c r="L3866" s="444">
        <f t="shared" ca="1" si="177"/>
        <v>-2624524005786.04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-2624524005786.04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-10935516690.775167</v>
      </c>
      <c r="L3867" s="444">
        <f t="shared" ca="1" si="177"/>
        <v>-2635459522476.8154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-2635459522476.8154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-10981081343.653397</v>
      </c>
      <c r="L3868" s="444">
        <f t="shared" ca="1" si="177"/>
        <v>-2646440603820.4688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-2646440603820.4688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-11026835849.251953</v>
      </c>
      <c r="L3869" s="444">
        <f t="shared" ca="1" si="177"/>
        <v>-2657467439669.7207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-2657467439669.7207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-11072780998.623837</v>
      </c>
      <c r="L3870" s="444">
        <f t="shared" ca="1" si="177"/>
        <v>-2668540220668.3447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-2668540220668.3447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-11118917586.118103</v>
      </c>
      <c r="L3871" s="444">
        <f t="shared" ca="1" si="177"/>
        <v>-2679659138254.4629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-2679659138254.4629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-11165246409.393595</v>
      </c>
      <c r="L3872" s="444">
        <f t="shared" ca="1" si="177"/>
        <v>-2690824384663.8564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-2690824384663.8564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-11211768269.432735</v>
      </c>
      <c r="L3873" s="444">
        <f t="shared" ca="1" si="177"/>
        <v>-2702036152933.2891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-2702036152933.2891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-11258483970.55537</v>
      </c>
      <c r="L3874" s="444">
        <f t="shared" ca="1" si="177"/>
        <v>-2713294636903.8442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-2713294636903.8442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-11305394320.432684</v>
      </c>
      <c r="L3875" s="444">
        <f t="shared" ca="1" si="177"/>
        <v>-2724600031224.2769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-2724600031224.2769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-11352500130.101154</v>
      </c>
      <c r="L3876" s="444">
        <f t="shared" ca="1" si="177"/>
        <v>-2735952531354.3779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-2735952531354.3779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-11399802213.976574</v>
      </c>
      <c r="L3877" s="444">
        <f t="shared" ca="1" si="177"/>
        <v>-2747352333568.3545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-2747352333568.3545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-11447301389.868143</v>
      </c>
      <c r="L3878" s="444">
        <f t="shared" ca="1" si="177"/>
        <v>-2758799634958.2227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-2758799634958.2227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-11494998478.992594</v>
      </c>
      <c r="L3879" s="444">
        <f t="shared" ca="1" si="177"/>
        <v>-2770294633437.2153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-2770294633437.2153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-11542894305.988398</v>
      </c>
      <c r="L3880" s="444">
        <f t="shared" ca="1" si="177"/>
        <v>-2781837527743.2036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-2781837527743.2036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-11590989698.930016</v>
      </c>
      <c r="L3881" s="444">
        <f t="shared" ca="1" si="177"/>
        <v>-2793428517442.1338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-2793428517442.1338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-11639285489.342224</v>
      </c>
      <c r="L3882" s="444">
        <f t="shared" ca="1" si="177"/>
        <v>-2805067802931.4761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-2805067802931.4761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-11687782512.214483</v>
      </c>
      <c r="L3883" s="444">
        <f t="shared" ca="1" si="177"/>
        <v>-2816755585443.6904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-2816755585443.6904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-11736481606.015377</v>
      </c>
      <c r="L3884" s="444">
        <f t="shared" ca="1" si="177"/>
        <v>-2828492067049.7056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-2828492067049.7056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-11785383612.707106</v>
      </c>
      <c r="L3885" s="444">
        <f t="shared" ca="1" si="177"/>
        <v>-2840277450662.4126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-2840277450662.4126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-11834489377.760052</v>
      </c>
      <c r="L3886" s="444">
        <f t="shared" ca="1" si="177"/>
        <v>-2852111940040.1729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-2852111940040.1729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-11883799750.167387</v>
      </c>
      <c r="L3887" s="444">
        <f t="shared" ca="1" si="177"/>
        <v>-2863995739790.3403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-2863995739790.3403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-11933315582.459751</v>
      </c>
      <c r="L3888" s="444">
        <f t="shared" ca="1" si="177"/>
        <v>-2875929055372.8003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-2875929055372.8003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-11983037730.720001</v>
      </c>
      <c r="L3889" s="444">
        <f t="shared" ca="1" si="177"/>
        <v>-2887912093103.5205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-2887912093103.5205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-12032967054.598001</v>
      </c>
      <c r="L3890" s="444">
        <f t="shared" ca="1" si="177"/>
        <v>-2899945060158.1187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-2899945060158.1187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-12083104417.325495</v>
      </c>
      <c r="L3891" s="444">
        <f t="shared" ca="1" si="177"/>
        <v>-2912028164575.4443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-2912028164575.4443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-12133450685.731018</v>
      </c>
      <c r="L3892" s="444">
        <f t="shared" ca="1" si="177"/>
        <v>-2924161615261.1753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-2924161615261.1753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-12184006730.254896</v>
      </c>
      <c r="L3893" s="444">
        <f t="shared" ca="1" si="177"/>
        <v>-2936345621991.4302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-2936345621991.4302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-12234773424.964293</v>
      </c>
      <c r="L3894" s="444">
        <f t="shared" ca="1" si="177"/>
        <v>-2948580395416.3945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-2948580395416.3945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-12285751647.56831</v>
      </c>
      <c r="L3895" s="444">
        <f t="shared" ca="1" si="177"/>
        <v>-2960866147063.9629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-2960866147063.9629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-12336942279.433178</v>
      </c>
      <c r="L3896" s="444">
        <f t="shared" ca="1" si="177"/>
        <v>-2973203089343.396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-2973203089343.396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-12388346205.597483</v>
      </c>
      <c r="L3897" s="444">
        <f t="shared" ca="1" si="177"/>
        <v>-2985591435548.9937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-2985591435548.9937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-12439964314.787474</v>
      </c>
      <c r="L3898" s="444">
        <f t="shared" ca="1" si="177"/>
        <v>-2998031399863.7813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-2998031399863.7813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-12491797499.432423</v>
      </c>
      <c r="L3899" s="444">
        <f t="shared" ca="1" si="177"/>
        <v>-3010523197363.2139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-3010523197363.2139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-12543846655.680058</v>
      </c>
      <c r="L3900" s="444">
        <f t="shared" ca="1" si="177"/>
        <v>-3023067044018.894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-3023067044018.894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-12596112683.412058</v>
      </c>
      <c r="L3901" s="444">
        <f t="shared" ca="1" si="177"/>
        <v>-3035663156702.3062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-3035663156702.3062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-12648596486.259609</v>
      </c>
      <c r="L3902" s="444">
        <f t="shared" ca="1" si="177"/>
        <v>-3048311753188.5659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-3048311753188.5659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-12701298971.619024</v>
      </c>
      <c r="L3903" s="444">
        <f t="shared" ca="1" si="177"/>
        <v>-3061013052160.1851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-3061013052160.1851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-12754221050.667439</v>
      </c>
      <c r="L3904" s="444">
        <f t="shared" ca="1" si="177"/>
        <v>-3073767273210.8525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-3073767273210.8525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-12807363638.378551</v>
      </c>
      <c r="L3905" s="444">
        <f t="shared" ca="1" si="177"/>
        <v>-3086574636849.231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-3086574636849.231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-12860727653.538462</v>
      </c>
      <c r="L3906" s="444">
        <f t="shared" ca="1" si="177"/>
        <v>-3099435364502.7695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-3099435364502.7695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-12914314018.761539</v>
      </c>
      <c r="L3907" s="444">
        <f t="shared" ca="1" si="177"/>
        <v>-3112349678521.5313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-3112349678521.5313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-12968123660.50638</v>
      </c>
      <c r="L3908" s="444">
        <f t="shared" ca="1" si="177"/>
        <v>-3125317802182.0376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-3125317802182.0376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-13022157509.091824</v>
      </c>
      <c r="L3909" s="444">
        <f t="shared" ca="1" si="177"/>
        <v>-3138339959691.1294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-3138339959691.1294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-13076416498.713039</v>
      </c>
      <c r="L3910" s="444">
        <f t="shared" ca="1" si="177"/>
        <v>-3151416376189.8423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-3151416376189.8423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-13130901567.457676</v>
      </c>
      <c r="L3911" s="444">
        <f t="shared" ca="1" si="177"/>
        <v>-3164547277757.2998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-3164547277757.2998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-13185613657.322083</v>
      </c>
      <c r="L3912" s="444">
        <f t="shared" ca="1" si="177"/>
        <v>-3177732891414.6221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-3177732891414.6221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-13240553714.227592</v>
      </c>
      <c r="L3913" s="444">
        <f t="shared" ca="1" si="177"/>
        <v>-3190973445128.8496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-3190973445128.8496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-13295722688.036873</v>
      </c>
      <c r="L3914" s="444">
        <f t="shared" ca="1" si="177"/>
        <v>-3204269167816.8867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-3204269167816.8867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-13351121532.570362</v>
      </c>
      <c r="L3915" s="444">
        <f t="shared" ca="1" si="177"/>
        <v>-3217620289349.457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-3217620289349.457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-13406751205.622738</v>
      </c>
      <c r="L3916" s="444">
        <f t="shared" ca="1" si="177"/>
        <v>-3231027040555.0796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-3231027040555.0796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-13462612668.979498</v>
      </c>
      <c r="L3917" s="444">
        <f t="shared" ca="1" si="177"/>
        <v>-3244489653224.0591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-3244489653224.0591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-13518706888.433578</v>
      </c>
      <c r="L3918" s="444">
        <f t="shared" ca="1" si="177"/>
        <v>-3258008360112.4927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-3258008360112.4927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-13575034833.802053</v>
      </c>
      <c r="L3919" s="444">
        <f t="shared" ca="1" si="177"/>
        <v>-3271583394946.2949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-3271583394946.2949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-13631597478.942896</v>
      </c>
      <c r="L3920" s="444">
        <f t="shared" ca="1" si="177"/>
        <v>-3285214992425.2378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-3285214992425.2378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-13688395801.771824</v>
      </c>
      <c r="L3921" s="444">
        <f t="shared" ca="1" si="177"/>
        <v>-3298903388227.0098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-3298903388227.0098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-13745430784.279207</v>
      </c>
      <c r="L3922" s="444">
        <f t="shared" ca="1" si="177"/>
        <v>-3312648819011.2891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-3312648819011.2891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-13802703412.547037</v>
      </c>
      <c r="L3923" s="444">
        <f t="shared" ca="1" si="177"/>
        <v>-3326451522423.8359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-3326451522423.8359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-13860214676.765984</v>
      </c>
      <c r="L3924" s="444">
        <f t="shared" ca="1" si="177"/>
        <v>-3340311737100.6021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-3340311737100.6021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-13917965571.252508</v>
      </c>
      <c r="L3925" s="444">
        <f t="shared" ca="1" si="177"/>
        <v>-3354229702671.8545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-3354229702671.8545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-13975957094.466061</v>
      </c>
      <c r="L3926" s="444">
        <f t="shared" ca="1" si="177"/>
        <v>-3368205659766.3203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-3368205659766.3203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-14034190249.026335</v>
      </c>
      <c r="L3927" s="444">
        <f t="shared" ca="1" si="177"/>
        <v>-3382239850015.3467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-3382239850015.3467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-14092666041.730612</v>
      </c>
      <c r="L3928" s="444">
        <f t="shared" ca="1" si="177"/>
        <v>-3396332516057.0771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-3396332516057.0771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-14151385483.571154</v>
      </c>
      <c r="L3929" s="444">
        <f t="shared" ca="1" si="177"/>
        <v>-3410483901540.6484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-3410483901540.6484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-14210349589.752701</v>
      </c>
      <c r="L3930" s="444">
        <f t="shared" ca="1" si="177"/>
        <v>-3424694251130.4014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-3424694251130.4014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-14269559379.710005</v>
      </c>
      <c r="L3931" s="444">
        <f t="shared" ca="1" si="177"/>
        <v>-3438963810510.1113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-3438963810510.1113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-14329015877.125463</v>
      </c>
      <c r="L3932" s="444">
        <f t="shared" ca="1" si="177"/>
        <v>-3453292826387.2368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-3453292826387.2368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-14388720109.946821</v>
      </c>
      <c r="L3933" s="444">
        <f t="shared" ca="1" si="177"/>
        <v>-3467681546497.1836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-3467681546497.1836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-14448673110.404934</v>
      </c>
      <c r="L3934" s="444">
        <f t="shared" ca="1" si="177"/>
        <v>-3482130219607.5884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-3482130219607.5884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-14508875915.031618</v>
      </c>
      <c r="L3935" s="444">
        <f t="shared" ca="1" si="177"/>
        <v>-3496639095522.6201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-3496639095522.6201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-14569329564.677584</v>
      </c>
      <c r="L3936" s="444">
        <f t="shared" ca="1" si="177"/>
        <v>-3511208425087.2979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-3511208425087.2979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-14630035104.530405</v>
      </c>
      <c r="L3937" s="444">
        <f t="shared" ca="1" si="177"/>
        <v>-3525838460191.8281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-3525838460191.8281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-14690993584.132616</v>
      </c>
      <c r="L3938" s="444">
        <f t="shared" ca="1" si="177"/>
        <v>-3540529453775.9609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-3540529453775.9609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-14752206057.399837</v>
      </c>
      <c r="L3939" s="444">
        <f t="shared" ca="1" si="177"/>
        <v>-3555281659833.3608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-3555281659833.3608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-14813673582.639002</v>
      </c>
      <c r="L3940" s="444">
        <f t="shared" ca="1" si="177"/>
        <v>-3570095333416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-3570095333416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-14875397222.566666</v>
      </c>
      <c r="L3941" s="444">
        <f t="shared" ca="1" si="177"/>
        <v>-3584970730638.5669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-3584970730638.5669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-14937378044.327364</v>
      </c>
      <c r="L3942" s="444">
        <f t="shared" ca="1" si="177"/>
        <v>-3599908108682.894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-3599908108682.894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-14999617119.512056</v>
      </c>
      <c r="L3943" s="444">
        <f t="shared" ca="1" si="177"/>
        <v>-3614907725802.4063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-3614907725802.4063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-15062115524.176693</v>
      </c>
      <c r="L3944" s="444">
        <f t="shared" ca="1" si="177"/>
        <v>-3629969841326.583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-3629969841326.583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-15124874338.860762</v>
      </c>
      <c r="L3945" s="444">
        <f t="shared" ca="1" si="177"/>
        <v>-3645094715665.4438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-3645094715665.4438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-15187894648.606016</v>
      </c>
      <c r="L3946" s="444">
        <f t="shared" ca="1" si="177"/>
        <v>-3660282610314.0498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-3660282610314.0498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-15251177542.975206</v>
      </c>
      <c r="L3947" s="444">
        <f t="shared" ca="1" si="177"/>
        <v>-3675533787857.0249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-3675533787857.0249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-15314724116.070936</v>
      </c>
      <c r="L3948" s="444">
        <f t="shared" ca="1" si="177"/>
        <v>-3690848511973.0957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-3690848511973.0957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-15378535466.554565</v>
      </c>
      <c r="L3949" s="444">
        <f t="shared" ca="1" si="177"/>
        <v>-3706227047439.6504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-3706227047439.6504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-15442612697.665213</v>
      </c>
      <c r="L3950" s="444">
        <f t="shared" ca="1" si="177"/>
        <v>-3721669660137.3154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-3721669660137.3154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-15506956917.238813</v>
      </c>
      <c r="L3951" s="444">
        <f t="shared" ca="1" si="177"/>
        <v>-3737176617054.5542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-3737176617054.5542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-15571569237.727308</v>
      </c>
      <c r="L3952" s="444">
        <f t="shared" ca="1" si="177"/>
        <v>-3752748186292.2817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-3752748186292.2817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-15636450776.217838</v>
      </c>
      <c r="L3953" s="444">
        <f t="shared" ca="1" si="177"/>
        <v>-3768384637068.4995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-3768384637068.4995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-15701602654.45208</v>
      </c>
      <c r="L3954" s="444">
        <f t="shared" ca="1" si="177"/>
        <v>-3784086239722.9517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-3784086239722.9517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-15767025998.845629</v>
      </c>
      <c r="L3955" s="444">
        <f t="shared" ca="1" si="177"/>
        <v>-3799853265721.7974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-3799853265721.7974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-15832721940.507488</v>
      </c>
      <c r="L3956" s="444">
        <f t="shared" ca="1" si="177"/>
        <v>-3815685987662.3047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-3815685987662.3047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-15898691615.259604</v>
      </c>
      <c r="L3957" s="444">
        <f t="shared" ca="1" si="177"/>
        <v>-3831584679277.5645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-3831584679277.5645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-15964936163.656519</v>
      </c>
      <c r="L3958" s="444">
        <f t="shared" ca="1" si="177"/>
        <v>-3847549615441.2212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-3847549615441.2212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-16031456731.005091</v>
      </c>
      <c r="L3959" s="444">
        <f t="shared" ca="1" si="177"/>
        <v>-3863581072172.2261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-3863581072172.2261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-16098254467.384275</v>
      </c>
      <c r="L3960" s="444">
        <f t="shared" ca="1" si="177"/>
        <v>-3879679326639.6104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-3879679326639.6104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-16165330527.665043</v>
      </c>
      <c r="L3961" s="444">
        <f t="shared" ca="1" si="177"/>
        <v>-3895844657167.2754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-3895844657167.2754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-16232686071.530312</v>
      </c>
      <c r="L3962" s="444">
        <f t="shared" ca="1" si="177"/>
        <v>-3912077343238.8057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-3912077343238.8057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-16300322263.495026</v>
      </c>
      <c r="L3963" s="444">
        <f t="shared" ca="1" si="177"/>
        <v>-3928377665502.3008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-3928377665502.3008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-16368240272.926252</v>
      </c>
      <c r="L3964" s="444">
        <f t="shared" ca="1" si="177"/>
        <v>-3944745905775.2271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-3944745905775.2271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-16436441274.063446</v>
      </c>
      <c r="L3965" s="444">
        <f t="shared" ca="1" si="177"/>
        <v>-3961182347049.2905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-3961182347049.2905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-16504926446.038708</v>
      </c>
      <c r="L3966" s="444">
        <f t="shared" ca="1" si="177"/>
        <v>-3977687273495.3291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-3977687273495.3291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-16573696972.897207</v>
      </c>
      <c r="L3967" s="444">
        <f t="shared" ca="1" si="177"/>
        <v>-3994260970468.2261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-3994260970468.2261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-16642754043.617607</v>
      </c>
      <c r="L3968" s="444">
        <f t="shared" ca="1" si="177"/>
        <v>-4010903724511.8438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-4010903724511.8438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-16712098852.132683</v>
      </c>
      <c r="L3969" s="444">
        <f t="shared" ca="1" si="177"/>
        <v>-4027615823363.9766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-4027615823363.9766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-16781732597.349905</v>
      </c>
      <c r="L3970" s="444">
        <f t="shared" ca="1" si="177"/>
        <v>-4044397555961.3267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-4044397555961.3267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-16851656483.172192</v>
      </c>
      <c r="L3971" s="444">
        <f t="shared" ca="1" si="177"/>
        <v>-4061249212444.499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-4061249212444.499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-16921871718.518747</v>
      </c>
      <c r="L3972" s="444">
        <f t="shared" ca="1" si="177"/>
        <v>-4078171084163.0176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-4078171084163.0176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-16992379517.345909</v>
      </c>
      <c r="L3973" s="444">
        <f t="shared" ca="1" si="177"/>
        <v>-4095163463680.3633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-4095163463680.3633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-17063181098.668182</v>
      </c>
      <c r="L3974" s="444">
        <f t="shared" ca="1" si="177"/>
        <v>-4112226644779.0313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-4112226644779.0313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-17134277686.579294</v>
      </c>
      <c r="L3975" s="444">
        <f t="shared" ca="1" si="177"/>
        <v>-4129360922465.6104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-4129360922465.6104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-17205670510.273376</v>
      </c>
      <c r="L3976" s="444">
        <f t="shared" ca="1" si="177"/>
        <v>-4146566592975.8838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-4146566592975.8838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-17277360804.066181</v>
      </c>
      <c r="L3977" s="444">
        <f t="shared" ca="1" si="177"/>
        <v>-4163843953779.9502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-4163843953779.9502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-17349349807.416458</v>
      </c>
      <c r="L3978" s="444">
        <f t="shared" ca="1" si="177"/>
        <v>-4181193303587.3667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-4181193303587.3667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-17421638764.947361</v>
      </c>
      <c r="L3979" s="444">
        <f t="shared" ca="1" si="177"/>
        <v>-4198614942352.314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-4198614942352.314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-17494228926.467972</v>
      </c>
      <c r="L3980" s="444">
        <f t="shared" ca="1" si="177"/>
        <v>-4216109171278.7817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-4216109171278.7817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-17567121546.994923</v>
      </c>
      <c r="L3981" s="444">
        <f t="shared" ca="1" si="177"/>
        <v>-4233676292825.7769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-4233676292825.7769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-17640317886.774071</v>
      </c>
      <c r="L3982" s="444">
        <f t="shared" ca="1" si="177"/>
        <v>-4251316610712.5508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-4251316610712.5508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-17713819211.302296</v>
      </c>
      <c r="L3983" s="444">
        <f t="shared" ca="1" si="177"/>
        <v>-4269030429923.853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-4269030429923.853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-17787626791.349388</v>
      </c>
      <c r="L3984" s="444">
        <f t="shared" ca="1" si="177"/>
        <v>-4286818056715.2026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-4286818056715.2026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-17861741902.980011</v>
      </c>
      <c r="L3985" s="444">
        <f t="shared" ca="1" si="177"/>
        <v>-4304679798618.1826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-4304679798618.1826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-17936165827.57576</v>
      </c>
      <c r="L3986" s="444">
        <f t="shared" ca="1" si="177"/>
        <v>-4322615964445.7583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-4322615964445.7583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-18010899851.857327</v>
      </c>
      <c r="L3987" s="444">
        <f t="shared" ca="1" si="177"/>
        <v>-4340626864297.6157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-4340626864297.6157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-18085945267.906731</v>
      </c>
      <c r="L3988" s="444">
        <f t="shared" ca="1" si="177"/>
        <v>-4358712809565.5225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-4358712809565.5225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-18161303373.189678</v>
      </c>
      <c r="L3989" s="444">
        <f t="shared" ca="1" si="177"/>
        <v>-4376874112938.7119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-4376874112938.7119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-18236975470.577965</v>
      </c>
      <c r="L3990" s="444">
        <f t="shared" ca="1" si="177"/>
        <v>-4395111088409.29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-4395111088409.29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-18312962868.37204</v>
      </c>
      <c r="L3991" s="444">
        <f t="shared" ca="1" si="177"/>
        <v>-4413424051277.6621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-4413424051277.6621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-18389266880.323593</v>
      </c>
      <c r="L3992" s="444">
        <f t="shared" ca="1" si="177"/>
        <v>-4431813318157.9854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-4431813318157.9854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-18465888825.658272</v>
      </c>
      <c r="L3993" s="444">
        <f t="shared" ca="1" si="177"/>
        <v>-4450279206983.6436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-4450279206983.6436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-18542830029.098515</v>
      </c>
      <c r="L3994" s="444">
        <f t="shared" ca="1" si="177"/>
        <v>-4468822037012.7422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-4468822037012.7422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-18620091820.886425</v>
      </c>
      <c r="L3995" s="444">
        <f t="shared" ca="1" si="177"/>
        <v>-4487442128833.6289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-4487442128833.6289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-18697675536.806786</v>
      </c>
      <c r="L3996" s="444">
        <f t="shared" ca="1" si="177"/>
        <v>-4506139804370.4355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-4506139804370.4355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-18775582518.210148</v>
      </c>
      <c r="L3997" s="444">
        <f t="shared" ca="1" si="177"/>
        <v>-4524915386888.6455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-4524915386888.6455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-18853814112.036022</v>
      </c>
      <c r="L3998" s="444">
        <f t="shared" ca="1" si="177"/>
        <v>-4543769201000.6816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-4543769201000.6816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-18932371670.836174</v>
      </c>
      <c r="L3999" s="444">
        <f t="shared" ca="1" si="177"/>
        <v>-4562701572671.5176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-4562701572671.5176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-19011256552.797989</v>
      </c>
      <c r="L4000" s="444">
        <f t="shared" ca="1" si="177"/>
        <v>-4581712829224.3154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-4581712829224.3154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-19090470121.767982</v>
      </c>
      <c r="L4001" s="444">
        <f t="shared" ca="1" si="177"/>
        <v>-4600803299346.083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-4600803299346.083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-19170013747.275345</v>
      </c>
      <c r="L4002" s="444">
        <f t="shared" ca="1" si="177"/>
        <v>-4619973313093.3584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-4619973313093.3584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-19249888804.55566</v>
      </c>
      <c r="L4003" s="444">
        <f t="shared" ca="1" si="177"/>
        <v>-4639223201897.9141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-4639223201897.9141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-19330096674.574642</v>
      </c>
      <c r="L4004" s="444">
        <f t="shared" ca="1" si="177"/>
        <v>-4658553298572.4883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-4658553298572.4883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-19410638744.052032</v>
      </c>
      <c r="L4005" s="444">
        <f t="shared" ca="1" si="177"/>
        <v>-4677963937316.54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-4677963937316.54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-19491516405.485584</v>
      </c>
      <c r="L4006" s="444">
        <f t="shared" ca="1" si="177"/>
        <v>-4697455453722.0254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-4697455453722.0254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-19572731057.175106</v>
      </c>
      <c r="L4007" s="444">
        <f t="shared" ca="1" si="177"/>
        <v>-4717028184779.2002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-4717028184779.2002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-19654284103.246666</v>
      </c>
      <c r="L4008" s="444">
        <f t="shared" ca="1" si="177"/>
        <v>-4736682468882.4473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-4736682468882.4473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-19736176953.676865</v>
      </c>
      <c r="L4009" s="444">
        <f t="shared" ca="1" si="177"/>
        <v>-4756418645836.124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-4756418645836.124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-19818411024.317184</v>
      </c>
      <c r="L4010" s="444">
        <f t="shared" ca="1" si="177"/>
        <v>-4776237056860.4414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-4776237056860.4414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-19900987736.918507</v>
      </c>
      <c r="L4011" s="444">
        <f t="shared" ca="1" si="177"/>
        <v>-4796138044597.3604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-4796138044597.3604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-19983908519.155666</v>
      </c>
      <c r="L4012" s="444">
        <f t="shared" ca="1" si="177"/>
        <v>-4816121953116.5156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-4816121953116.5156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-20067174804.652149</v>
      </c>
      <c r="L4013" s="444">
        <f t="shared" ca="1" si="177"/>
        <v>-4836189127921.168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-4836189127921.168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-20150788033.004868</v>
      </c>
      <c r="L4014" s="444">
        <f t="shared" ca="1" si="177"/>
        <v>-4856339915954.1729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-4856339915954.1729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-20234749649.809052</v>
      </c>
      <c r="L4015" s="444">
        <f t="shared" ca="1" si="177"/>
        <v>-4876574665603.9814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-4876574665603.9814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-20319061106.683254</v>
      </c>
      <c r="L4016" s="444">
        <f t="shared" ca="1" si="177"/>
        <v>-4896893726710.665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-4896893726710.665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-20403723861.294437</v>
      </c>
      <c r="L4017" s="444">
        <f t="shared" ca="1" si="177"/>
        <v>-4917297450571.96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-4917297450571.96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-20488739377.383167</v>
      </c>
      <c r="L4018" s="444">
        <f t="shared" ca="1" si="177"/>
        <v>-4937786189949.3428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-4937786189949.3428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-20574109124.788929</v>
      </c>
      <c r="L4019" s="444">
        <f t="shared" ca="1" si="177"/>
        <v>-4958360299074.1318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-4958360299074.1318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-20659834579.475548</v>
      </c>
      <c r="L4020" s="444">
        <f t="shared" ca="1" si="177"/>
        <v>-4979020133653.6074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-4979020133653.6074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-20745917223.556698</v>
      </c>
      <c r="L4021" s="444">
        <f t="shared" ca="1" si="177"/>
        <v>-4999766050877.1641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-4999766050877.1641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-20832358545.321518</v>
      </c>
      <c r="L4022" s="444">
        <f t="shared" ca="1" si="177"/>
        <v>-5020598409422.4854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-5020598409422.4854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-20919160039.260357</v>
      </c>
      <c r="L4023" s="444">
        <f t="shared" ca="1" si="177"/>
        <v>-5041517569461.7461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-5041517569461.7461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-21006323206.090607</v>
      </c>
      <c r="L4024" s="444">
        <f t="shared" ca="1" si="177"/>
        <v>-5062523892667.8369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-5062523892667.8369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-21093849552.782654</v>
      </c>
      <c r="L4025" s="444">
        <f t="shared" ca="1" si="177"/>
        <v>-5083617742220.6191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-5083617742220.6191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-21181740592.585915</v>
      </c>
      <c r="L4026" s="444">
        <f t="shared" ca="1" si="177"/>
        <v>-5104799482813.2051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-5104799482813.2051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-21269997845.055019</v>
      </c>
      <c r="L4027" s="444">
        <f t="shared" ca="1" si="177"/>
        <v>-5126069480658.2598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-5126069480658.2598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-21358622836.07608</v>
      </c>
      <c r="L4028" s="444">
        <f t="shared" ca="1" si="177"/>
        <v>-5147428103494.3359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-5147428103494.3359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-21447617097.893066</v>
      </c>
      <c r="L4029" s="444">
        <f t="shared" ca="1" si="177"/>
        <v>-5168875720592.2285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-5168875720592.2285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-21536982169.134285</v>
      </c>
      <c r="L4030" s="444">
        <f t="shared" ca="1" si="177"/>
        <v>-5190412702761.3633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-5190412702761.3633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-21626719594.839012</v>
      </c>
      <c r="L4031" s="444">
        <f t="shared" ca="1" si="177"/>
        <v>-5212039422356.2021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-5212039422356.2021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-21716830926.484177</v>
      </c>
      <c r="L4032" s="444">
        <f t="shared" ca="1" si="177"/>
        <v>-5233756253282.6865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-5233756253282.6865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-21807317722.011192</v>
      </c>
      <c r="L4033" s="444">
        <f t="shared" ca="1" si="177"/>
        <v>-5255563571004.6973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-5255563571004.6973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-21898181545.852905</v>
      </c>
      <c r="L4034" s="444">
        <f t="shared" ca="1" si="177"/>
        <v>-5277461752550.5498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-5277461752550.5498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-21989423968.960625</v>
      </c>
      <c r="L4035" s="444">
        <f t="shared" ca="1" si="177"/>
        <v>-5299451176519.5107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-5299451176519.5107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-22081046568.831295</v>
      </c>
      <c r="L4036" s="444">
        <f t="shared" ca="1" si="177"/>
        <v>-5321532223088.3418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-5321532223088.3418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-22173050929.534756</v>
      </c>
      <c r="L4037" s="444">
        <f t="shared" ca="1" si="177"/>
        <v>-5343705274017.877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-5343705274017.877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-22265438641.741154</v>
      </c>
      <c r="L4038" s="444">
        <f t="shared" ca="1" si="177"/>
        <v>-5365970712659.6182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-5365970712659.6182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-22358211302.748409</v>
      </c>
      <c r="L4039" s="444">
        <f t="shared" ca="1" si="177"/>
        <v>-5388328923962.3662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-5388328923962.3662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-22451370516.509857</v>
      </c>
      <c r="L4040" s="444">
        <f t="shared" ca="1" si="177"/>
        <v>-5410780294478.876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-5410780294478.876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-22544917893.661983</v>
      </c>
      <c r="L4041" s="444">
        <f t="shared" ca="1" si="177"/>
        <v>-5433325212372.5381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-5433325212372.5381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-22638855051.552242</v>
      </c>
      <c r="L4042" s="444">
        <f t="shared" ca="1" si="177"/>
        <v>-5455964067424.0898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-5455964067424.0898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-22733183614.26704</v>
      </c>
      <c r="L4043" s="444">
        <f t="shared" ca="1" si="177"/>
        <v>-5478697251038.3564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-5478697251038.3564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-22827905212.659817</v>
      </c>
      <c r="L4044" s="444">
        <f t="shared" ca="1" si="177"/>
        <v>-5501525156251.0166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-5501525156251.0166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-22923021484.379234</v>
      </c>
      <c r="L4045" s="444">
        <f t="shared" ca="1" si="177"/>
        <v>-5524448177735.3955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-5524448177735.3955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-23018534073.89748</v>
      </c>
      <c r="L4046" s="444">
        <f t="shared" ca="1" si="177"/>
        <v>-5547466711809.293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-5547466711809.293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-23114444632.538719</v>
      </c>
      <c r="L4047" s="444">
        <f t="shared" ca="1" si="177"/>
        <v>-5570581156441.832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-5570581156441.832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-23210754818.507633</v>
      </c>
      <c r="L4048" s="444">
        <f t="shared" ca="1" si="177"/>
        <v>-5593791911260.3398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-5593791911260.3398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-23307466296.918083</v>
      </c>
      <c r="L4049" s="444">
        <f t="shared" ca="1" si="177"/>
        <v>-5617099377557.2578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-5617099377557.2578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-23404580739.821907</v>
      </c>
      <c r="L4050" s="444">
        <f t="shared" ca="1" si="177"/>
        <v>-5640503958297.0801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-5640503958297.0801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-23502099826.237835</v>
      </c>
      <c r="L4051" s="444">
        <f t="shared" ca="1" si="177"/>
        <v>-5664006058123.3184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-5664006058123.3184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-23600025242.180492</v>
      </c>
      <c r="L4052" s="444">
        <f t="shared" ca="1" si="177"/>
        <v>-5687606083365.499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-5687606083365.499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-23698358680.689579</v>
      </c>
      <c r="L4053" s="444">
        <f t="shared" ca="1" si="177"/>
        <v>-5711304442046.1885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-5711304442046.1885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-23797101841.859119</v>
      </c>
      <c r="L4054" s="444">
        <f t="shared" ca="1" si="177"/>
        <v>-5735101543888.0479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-5735101543888.0479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-23896256432.866867</v>
      </c>
      <c r="L4055" s="444">
        <f t="shared" ca="1" si="177"/>
        <v>-5758997800320.915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-5758997800320.915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-23995824168.003811</v>
      </c>
      <c r="L4056" s="444">
        <f t="shared" ca="1" si="177"/>
        <v>-5782993624488.9189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-5782993624488.9189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-24095806768.703827</v>
      </c>
      <c r="L4057" s="444">
        <f t="shared" ca="1" si="177"/>
        <v>-5807089431257.623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-5807089431257.623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-24196205963.573429</v>
      </c>
      <c r="L4058" s="444">
        <f t="shared" ca="1" si="177"/>
        <v>-5831285637221.1963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-5831285637221.1963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-24297023488.42165</v>
      </c>
      <c r="L4059" s="444">
        <f t="shared" ca="1" si="177"/>
        <v>-5855582660709.6182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-5855582660709.6182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-24398261086.290077</v>
      </c>
      <c r="L4060" s="444">
        <f t="shared" ca="1" si="177"/>
        <v>-5879980921795.9082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-5879980921795.9082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-24499920507.482952</v>
      </c>
      <c r="L4061" s="444">
        <f t="shared" ca="1" si="177"/>
        <v>-5904480842303.3916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-5904480842303.3916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-24602003509.597466</v>
      </c>
      <c r="L4062" s="444">
        <f t="shared" ca="1" si="177"/>
        <v>-5929082845812.9893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-5929082845812.9893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-24704511857.554123</v>
      </c>
      <c r="L4063" s="444">
        <f t="shared" ca="1" si="177"/>
        <v>-5953787357670.543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-5953787357670.543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-24807447323.627262</v>
      </c>
      <c r="L4064" s="444">
        <f t="shared" ca="1" si="177"/>
        <v>-5978594804994.1699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-5978594804994.1699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-24910811687.475708</v>
      </c>
      <c r="L4065" s="444">
        <f t="shared" ca="1" si="177"/>
        <v>-6003505616681.6455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-6003505616681.6455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-25014606736.173523</v>
      </c>
      <c r="L4066" s="444">
        <f t="shared" ca="1" si="177"/>
        <v>-6028520223417.8193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-6028520223417.8193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-25118834264.240913</v>
      </c>
      <c r="L4067" s="444">
        <f t="shared" ca="1" si="177"/>
        <v>-6053639057682.0605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-6053639057682.0605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-25223496073.675251</v>
      </c>
      <c r="L4068" s="444">
        <f t="shared" ca="1" si="177"/>
        <v>-6078862553755.7354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-6078862553755.7354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-25328593973.982231</v>
      </c>
      <c r="L4069" s="444">
        <f t="shared" ca="1" si="177"/>
        <v>-6104191147729.7178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-6104191147729.7178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-25434129782.207157</v>
      </c>
      <c r="L4070" s="444">
        <f t="shared" ca="1" si="177"/>
        <v>-6129625277511.9248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-6129625277511.9248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-25540105322.966354</v>
      </c>
      <c r="L4071" s="444">
        <f t="shared" ca="1" si="177"/>
        <v>-6155165382834.8916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-6155165382834.8916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-25646522428.478714</v>
      </c>
      <c r="L4072" s="444">
        <f t="shared" ca="1" si="177"/>
        <v>-6180811905263.3701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-6180811905263.3701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-25753382938.597374</v>
      </c>
      <c r="L4073" s="444">
        <f t="shared" ca="1" si="177"/>
        <v>-6206565288201.9678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-6206565288201.9678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-25860688700.841534</v>
      </c>
      <c r="L4074" s="444">
        <f t="shared" ca="1" si="177"/>
        <v>-6232425976902.8096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-6232425976902.8096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-25968441570.428371</v>
      </c>
      <c r="L4075" s="444">
        <f t="shared" ca="1" si="177"/>
        <v>-6258394418473.2383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-6258394418473.2383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-26076643410.305161</v>
      </c>
      <c r="L4076" s="444">
        <f t="shared" ca="1" si="177"/>
        <v>-6284471061883.543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-6284471061883.543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-26185296091.181427</v>
      </c>
      <c r="L4077" s="444">
        <f t="shared" ca="1" si="177"/>
        <v>-6310656357974.7246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-6310656357974.7246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-26294401491.561352</v>
      </c>
      <c r="L4078" s="444">
        <f t="shared" ca="1" si="177"/>
        <v>-6336950759466.2861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-6336950759466.2861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-26403961497.776192</v>
      </c>
      <c r="L4079" s="444">
        <f t="shared" ca="1" si="177"/>
        <v>-6363354720964.0625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-6363354720964.0625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-26513978004.016926</v>
      </c>
      <c r="L4080" s="444">
        <f t="shared" ca="1" si="177"/>
        <v>-6389868698968.0791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-6389868698968.0791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-26624452912.366997</v>
      </c>
      <c r="L4081" s="444">
        <f t="shared" ca="1" si="177"/>
        <v>-6416493151880.4463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-6416493151880.4463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-26735388132.835194</v>
      </c>
      <c r="L4082" s="444">
        <f t="shared" ca="1" si="177"/>
        <v>-6443228540013.2813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-6443228540013.2813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-26846785583.388672</v>
      </c>
      <c r="L4083" s="444">
        <f t="shared" ca="1" si="177"/>
        <v>-6470075325596.6699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-6470075325596.6699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-26958647189.986126</v>
      </c>
      <c r="L4084" s="444">
        <f t="shared" ca="1" si="177"/>
        <v>-6497033972786.6563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-6497033972786.6563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-27070974886.611069</v>
      </c>
      <c r="L4085" s="444">
        <f t="shared" ca="1" si="177"/>
        <v>-6524104947673.2676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-6524104947673.2676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-27183770615.305283</v>
      </c>
      <c r="L4086" s="444">
        <f t="shared" ca="1" si="177"/>
        <v>-6551288718288.5732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-6551288718288.5732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-27297036326.202389</v>
      </c>
      <c r="L4087" s="444">
        <f t="shared" ca="1" si="177"/>
        <v>-6578585754614.7754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-6578585754614.7754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-27410773977.561565</v>
      </c>
      <c r="L4088" s="444">
        <f t="shared" ref="L4088:L4342" ca="1" si="182">I4088-J4088+K4088</f>
        <v>-6605996528592.3369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-6605996528592.3369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-27524985535.801403</v>
      </c>
      <c r="L4089" s="444">
        <f t="shared" ca="1" si="182"/>
        <v>-6633521514128.1387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-6633521514128.1387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-27639672975.533909</v>
      </c>
      <c r="L4090" s="444">
        <f t="shared" ca="1" si="182"/>
        <v>-6661161187103.6729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-6661161187103.6729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-27754838279.598637</v>
      </c>
      <c r="L4091" s="444">
        <f t="shared" ca="1" si="182"/>
        <v>-6688916025383.2715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-6688916025383.2715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-27870483439.096966</v>
      </c>
      <c r="L4092" s="444">
        <f t="shared" ca="1" si="182"/>
        <v>-6716786508822.3682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-6716786508822.3682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-27986610453.426533</v>
      </c>
      <c r="L4093" s="444">
        <f t="shared" ca="1" si="182"/>
        <v>-6744773119275.7949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-6744773119275.7949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-28103221330.315811</v>
      </c>
      <c r="L4094" s="444">
        <f t="shared" ca="1" si="182"/>
        <v>-6772876340606.1104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-6772876340606.1104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-28220318085.858791</v>
      </c>
      <c r="L4095" s="444">
        <f t="shared" ca="1" si="182"/>
        <v>-6801096658691.9688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-6801096658691.9688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-28337902744.54987</v>
      </c>
      <c r="L4096" s="444">
        <f t="shared" ca="1" si="182"/>
        <v>-6829434561436.5186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-6829434561436.5186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-28455977339.318829</v>
      </c>
      <c r="L4097" s="444">
        <f t="shared" ca="1" si="182"/>
        <v>-6857890538775.8369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-6857890538775.8369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-28574543911.565987</v>
      </c>
      <c r="L4098" s="444">
        <f t="shared" ca="1" si="182"/>
        <v>-6886465082687.4033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-6886465082687.4033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-28693604511.197514</v>
      </c>
      <c r="L4099" s="444">
        <f t="shared" ca="1" si="182"/>
        <v>-6915158687198.6006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-6915158687198.6006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-28813161196.660835</v>
      </c>
      <c r="L4100" s="444">
        <f t="shared" ca="1" si="182"/>
        <v>-6943971848395.2617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-6943971848395.2617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-28933216034.980255</v>
      </c>
      <c r="L4101" s="444">
        <f t="shared" ca="1" si="182"/>
        <v>-6972905064430.2422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-6972905064430.2422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-29053771101.792675</v>
      </c>
      <c r="L4102" s="444">
        <f t="shared" ca="1" si="182"/>
        <v>-7001958835532.0352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-7001958835532.0352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-29174828481.38348</v>
      </c>
      <c r="L4103" s="444">
        <f t="shared" ca="1" si="182"/>
        <v>-7031133664013.4189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-7031133664013.4189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-29296390266.72258</v>
      </c>
      <c r="L4104" s="444">
        <f t="shared" ca="1" si="182"/>
        <v>-7060430054280.1416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-7060430054280.1416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-29418458559.500591</v>
      </c>
      <c r="L4105" s="444">
        <f t="shared" ca="1" si="182"/>
        <v>-7089848512839.6426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-7089848512839.6426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-29541035470.165173</v>
      </c>
      <c r="L4106" s="444">
        <f t="shared" ca="1" si="182"/>
        <v>-7119389548309.8076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-7119389548309.8076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-29664123117.957527</v>
      </c>
      <c r="L4107" s="444">
        <f t="shared" ca="1" si="182"/>
        <v>-7149053671427.7656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-7149053671427.7656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-29787723630.949028</v>
      </c>
      <c r="L4108" s="444">
        <f t="shared" ca="1" si="182"/>
        <v>-7178841395058.7148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-7178841395058.7148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-29911839146.077984</v>
      </c>
      <c r="L4109" s="444">
        <f t="shared" ca="1" si="182"/>
        <v>-7208753234204.793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-7208753234204.793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-30036471809.186638</v>
      </c>
      <c r="L4110" s="444">
        <f t="shared" ca="1" si="182"/>
        <v>-7238789706013.9795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-7238789706013.9795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-30161623775.058243</v>
      </c>
      <c r="L4111" s="444">
        <f t="shared" ca="1" si="182"/>
        <v>-7268951329789.0381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-7268951329789.0381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-30287297207.454327</v>
      </c>
      <c r="L4112" s="444">
        <f t="shared" ca="1" si="182"/>
        <v>-7299238626996.4922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-7299238626996.4922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-30413494279.15205</v>
      </c>
      <c r="L4113" s="444">
        <f t="shared" ca="1" si="182"/>
        <v>-7329652121275.6445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-7329652121275.6445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-30540217171.981853</v>
      </c>
      <c r="L4114" s="444">
        <f t="shared" ca="1" si="182"/>
        <v>-7360192338447.626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-7360192338447.626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-30667468076.865108</v>
      </c>
      <c r="L4115" s="444">
        <f t="shared" ca="1" si="182"/>
        <v>-7390859806524.4912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-7390859806524.4912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-30795249193.852047</v>
      </c>
      <c r="L4116" s="444">
        <f t="shared" ca="1" si="182"/>
        <v>-7421655055718.3428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-7421655055718.3428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-30923562732.159756</v>
      </c>
      <c r="L4117" s="444">
        <f t="shared" ca="1" si="182"/>
        <v>-7452578618450.5029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-7452578618450.5029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-31052410910.21043</v>
      </c>
      <c r="L4118" s="444">
        <f t="shared" ca="1" si="182"/>
        <v>-7483631029360.7129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-7483631029360.7129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-31181795955.669632</v>
      </c>
      <c r="L4119" s="444">
        <f t="shared" ca="1" si="182"/>
        <v>-7514812825316.3828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-7514812825316.3828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-31311720105.484928</v>
      </c>
      <c r="L4120" s="444">
        <f t="shared" ca="1" si="182"/>
        <v>-7546124545421.8682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-7546124545421.8682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-31442185605.924454</v>
      </c>
      <c r="L4121" s="444">
        <f t="shared" ca="1" si="182"/>
        <v>-7577566731027.793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-7577566731027.793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-31573194712.615807</v>
      </c>
      <c r="L4122" s="444">
        <f t="shared" ca="1" si="182"/>
        <v>-7609139925740.4092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-7609139925740.4092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-31704749690.585037</v>
      </c>
      <c r="L4123" s="444">
        <f t="shared" ca="1" si="182"/>
        <v>-7640844675430.9941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-7640844675430.9941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-31836852814.295807</v>
      </c>
      <c r="L4124" s="444">
        <f t="shared" ca="1" si="182"/>
        <v>-7672681528245.29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-7672681528245.29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-31969506367.688709</v>
      </c>
      <c r="L4125" s="444">
        <f t="shared" ca="1" si="182"/>
        <v>-7704651034612.9785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-7704651034612.9785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-32102712644.220745</v>
      </c>
      <c r="L4126" s="444">
        <f t="shared" ca="1" si="182"/>
        <v>-7736753747257.1992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-7736753747257.1992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-32236473946.904995</v>
      </c>
      <c r="L4127" s="444">
        <f t="shared" ca="1" si="182"/>
        <v>-7768990221204.1045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-7768990221204.1045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-32370792588.350437</v>
      </c>
      <c r="L4128" s="444">
        <f t="shared" ca="1" si="182"/>
        <v>-7801361013792.4551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-7801361013792.4551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-32505670890.801895</v>
      </c>
      <c r="L4129" s="444">
        <f t="shared" ca="1" si="182"/>
        <v>-7833866684683.2568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-7833866684683.2568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-32641111186.180237</v>
      </c>
      <c r="L4130" s="444">
        <f t="shared" ca="1" si="182"/>
        <v>-7866507795869.4375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-7866507795869.4375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-32777115816.122654</v>
      </c>
      <c r="L4131" s="444">
        <f t="shared" ca="1" si="182"/>
        <v>-7899284911685.5605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-7899284911685.5605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-32913687132.023167</v>
      </c>
      <c r="L4132" s="444">
        <f t="shared" ca="1" si="182"/>
        <v>-7932198598817.584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-7932198598817.584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-33050827495.073269</v>
      </c>
      <c r="L4133" s="444">
        <f t="shared" ca="1" si="182"/>
        <v>-7965249426312.6572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-7965249426312.6572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-33188539276.302742</v>
      </c>
      <c r="L4134" s="444">
        <f t="shared" ca="1" si="182"/>
        <v>-7998437965588.96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-7998437965588.96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-33326824856.62067</v>
      </c>
      <c r="L4135" s="444">
        <f t="shared" ca="1" si="182"/>
        <v>-8031764790445.5811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-8031764790445.5811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-33465686626.856586</v>
      </c>
      <c r="L4136" s="444">
        <f t="shared" ca="1" si="182"/>
        <v>-8065230477072.4375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-8065230477072.4375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-33605126987.801823</v>
      </c>
      <c r="L4137" s="444">
        <f t="shared" ca="1" si="182"/>
        <v>-8098835604060.2393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-8098835604060.2393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-33745148350.250999</v>
      </c>
      <c r="L4138" s="444">
        <f t="shared" ca="1" si="182"/>
        <v>-8132580752410.4902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-8132580752410.4902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-33885753135.043713</v>
      </c>
      <c r="L4139" s="444">
        <f t="shared" ca="1" si="182"/>
        <v>-8166466505545.5342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-8166466505545.5342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-34026943773.106392</v>
      </c>
      <c r="L4140" s="444">
        <f t="shared" ca="1" si="182"/>
        <v>-8200493449318.6406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-8200493449318.6406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-34168722705.494339</v>
      </c>
      <c r="L4141" s="444">
        <f t="shared" ca="1" si="182"/>
        <v>-8234662172024.1348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-8234662172024.1348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-34311092383.433895</v>
      </c>
      <c r="L4142" s="444">
        <f t="shared" ca="1" si="182"/>
        <v>-8268973264407.5684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-8268973264407.5684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-34454055268.364861</v>
      </c>
      <c r="L4143" s="444">
        <f t="shared" ca="1" si="182"/>
        <v>-8303427319675.9336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-8303427319675.9336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-34597613831.983063</v>
      </c>
      <c r="L4144" s="444">
        <f t="shared" ca="1" si="182"/>
        <v>-8338024933507.917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-8338024933507.917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-34741770556.282982</v>
      </c>
      <c r="L4145" s="444">
        <f t="shared" ca="1" si="182"/>
        <v>-8372766704064.2002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-8372766704064.2002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-34886527933.600838</v>
      </c>
      <c r="L4146" s="444">
        <f t="shared" ca="1" si="182"/>
        <v>-8407653231997.8008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-8407653231997.8008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-35031888466.657501</v>
      </c>
      <c r="L4147" s="444">
        <f t="shared" ca="1" si="182"/>
        <v>-8442685120464.458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-8442685120464.458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-35177854668.601906</v>
      </c>
      <c r="L4148" s="444">
        <f t="shared" ca="1" si="182"/>
        <v>-8477862975133.0596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-8477862975133.0596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-35324429063.054413</v>
      </c>
      <c r="L4149" s="444">
        <f t="shared" ca="1" si="182"/>
        <v>-8513187404196.1143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-8513187404196.1143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-35471614184.150475</v>
      </c>
      <c r="L4150" s="444">
        <f t="shared" ca="1" si="182"/>
        <v>-8548659018380.2646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-8548659018380.2646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-35619412576.584435</v>
      </c>
      <c r="L4151" s="444">
        <f t="shared" ca="1" si="182"/>
        <v>-8584278430956.8486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-8584278430956.8486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-35767826795.653542</v>
      </c>
      <c r="L4152" s="444">
        <f t="shared" ca="1" si="182"/>
        <v>-8620046257752.502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-8620046257752.502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-35916859407.302094</v>
      </c>
      <c r="L4153" s="444">
        <f t="shared" ca="1" si="182"/>
        <v>-8655963117159.8037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-8655963117159.8037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-36066512988.165848</v>
      </c>
      <c r="L4154" s="444">
        <f t="shared" ca="1" si="182"/>
        <v>-8692029630147.9697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-8692029630147.9697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-36216790125.616539</v>
      </c>
      <c r="L4155" s="444">
        <f t="shared" ca="1" si="182"/>
        <v>-8728246420273.5859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-8728246420273.5859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-36367693417.80661</v>
      </c>
      <c r="L4156" s="444">
        <f t="shared" ca="1" si="182"/>
        <v>-8764614113691.3926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-8764614113691.3926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-36519225473.714134</v>
      </c>
      <c r="L4157" s="444">
        <f t="shared" ca="1" si="182"/>
        <v>-8801133339165.1074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-8801133339165.1074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-36671388913.18795</v>
      </c>
      <c r="L4158" s="444">
        <f t="shared" ca="1" si="182"/>
        <v>-8837804728078.2949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-8837804728078.2949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-36824186366.992897</v>
      </c>
      <c r="L4159" s="444">
        <f t="shared" ca="1" si="182"/>
        <v>-8874628914445.2871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-8874628914445.2871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-36977620476.855362</v>
      </c>
      <c r="L4160" s="444">
        <f t="shared" ca="1" si="182"/>
        <v>-8911606534922.1426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-8911606534922.1426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-37131693895.508926</v>
      </c>
      <c r="L4161" s="444">
        <f t="shared" ca="1" si="182"/>
        <v>-8948738228817.6523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-8948738228817.6523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-37286409286.740219</v>
      </c>
      <c r="L4162" s="444">
        <f t="shared" ca="1" si="182"/>
        <v>-8986024638104.3926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-8986024638104.3926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-37441769325.434967</v>
      </c>
      <c r="L4163" s="444">
        <f t="shared" ca="1" si="182"/>
        <v>-9023466407429.8281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-9023466407429.8281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-37597776697.624283</v>
      </c>
      <c r="L4164" s="444">
        <f t="shared" ca="1" si="182"/>
        <v>-9061064184127.4531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-9061064184127.4531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-37754434100.531052</v>
      </c>
      <c r="L4165" s="444">
        <f t="shared" ca="1" si="182"/>
        <v>-9098818618227.9844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-9098818618227.9844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-37911744242.6166</v>
      </c>
      <c r="L4166" s="444">
        <f t="shared" ca="1" si="182"/>
        <v>-9136730362470.6016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-9136730362470.6016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-38069709843.627502</v>
      </c>
      <c r="L4167" s="444">
        <f t="shared" ca="1" si="182"/>
        <v>-9174800072314.2285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-9174800072314.2285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-38228333634.642616</v>
      </c>
      <c r="L4168" s="444">
        <f t="shared" ca="1" si="182"/>
        <v>-9213028405948.8711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-9213028405948.8711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-38387618358.120293</v>
      </c>
      <c r="L4169" s="444">
        <f t="shared" ca="1" si="182"/>
        <v>-9251416024306.9922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-9251416024306.9922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-38547566767.945801</v>
      </c>
      <c r="L4170" s="444">
        <f t="shared" ca="1" si="182"/>
        <v>-9289963591074.9375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-9289963591074.9375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-38708181629.478905</v>
      </c>
      <c r="L4171" s="444">
        <f t="shared" ca="1" si="182"/>
        <v>-9328671772704.416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-9328671772704.416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-38869465719.60173</v>
      </c>
      <c r="L4172" s="444">
        <f t="shared" ca="1" si="182"/>
        <v>-9367541238424.0176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-9367541238424.0176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-39031421826.766739</v>
      </c>
      <c r="L4173" s="444">
        <f t="shared" ca="1" si="182"/>
        <v>-9406572660250.7852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-9406572660250.7852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-39194052751.044937</v>
      </c>
      <c r="L4174" s="444">
        <f t="shared" ca="1" si="182"/>
        <v>-9445766713001.8301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-9445766713001.8301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-39357361304.174294</v>
      </c>
      <c r="L4175" s="444">
        <f t="shared" ca="1" si="182"/>
        <v>-9485124074306.0039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-9485124074306.0039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-39521350309.608353</v>
      </c>
      <c r="L4176" s="444">
        <f t="shared" ca="1" si="182"/>
        <v>-9524645424615.6113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-9524645424615.6113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-39686022602.565048</v>
      </c>
      <c r="L4177" s="444">
        <f t="shared" ca="1" si="182"/>
        <v>-9564331447218.1758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-9564331447218.1758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-39851381030.075729</v>
      </c>
      <c r="L4178" s="444">
        <f t="shared" ca="1" si="182"/>
        <v>-9604182828248.252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-9604182828248.252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-40017428451.034386</v>
      </c>
      <c r="L4179" s="444">
        <f t="shared" ca="1" si="182"/>
        <v>-9644200256699.2871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-9644200256699.2871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-40184167736.247032</v>
      </c>
      <c r="L4180" s="444">
        <f t="shared" ca="1" si="182"/>
        <v>-9684384424435.5332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-9684384424435.5332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-40351601768.481384</v>
      </c>
      <c r="L4181" s="444">
        <f t="shared" ca="1" si="182"/>
        <v>-9724736026204.0137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-9724736026204.0137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-40519733442.516724</v>
      </c>
      <c r="L4182" s="444">
        <f t="shared" ca="1" si="182"/>
        <v>-9765255759646.5313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-9765255759646.5313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-40688565665.193878</v>
      </c>
      <c r="L4183" s="444">
        <f t="shared" ca="1" si="182"/>
        <v>-9805944325311.7246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-9805944325311.7246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-40858101355.465515</v>
      </c>
      <c r="L4184" s="444">
        <f t="shared" ca="1" si="182"/>
        <v>-9846802426667.1895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-9846802426667.1895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-41028343444.446625</v>
      </c>
      <c r="L4185" s="444">
        <f t="shared" ca="1" si="182"/>
        <v>-9887830770111.6367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-9887830770111.6367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-41199294875.465149</v>
      </c>
      <c r="L4186" s="444">
        <f t="shared" ca="1" si="182"/>
        <v>-9929030064987.1016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-9929030064987.1016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-41370958604.112923</v>
      </c>
      <c r="L4187" s="444">
        <f t="shared" ca="1" si="182"/>
        <v>-9970401023591.2148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-9970401023591.2148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-41543337598.29673</v>
      </c>
      <c r="L4188" s="444">
        <f t="shared" ca="1" si="182"/>
        <v>-10011944361189.512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-10011944361189.512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-41716434838.289635</v>
      </c>
      <c r="L4189" s="444">
        <f t="shared" ca="1" si="182"/>
        <v>-10053660796027.801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-10053660796027.801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-41890253316.782501</v>
      </c>
      <c r="L4190" s="444">
        <f t="shared" ca="1" si="182"/>
        <v>-10095551049344.584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-10095551049344.584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-42064796038.935768</v>
      </c>
      <c r="L4191" s="444">
        <f t="shared" ca="1" si="182"/>
        <v>-10137615845383.52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-10137615845383.52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-42240066022.431328</v>
      </c>
      <c r="L4192" s="444">
        <f t="shared" ca="1" si="182"/>
        <v>-10179855911405.951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-10179855911405.951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-42416066297.524796</v>
      </c>
      <c r="L4193" s="444">
        <f t="shared" ca="1" si="182"/>
        <v>-10222271977703.477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-10222271977703.477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-42592799907.097816</v>
      </c>
      <c r="L4194" s="444">
        <f t="shared" ca="1" si="182"/>
        <v>-10264864777610.574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-10264864777610.574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-42770269906.710724</v>
      </c>
      <c r="L4195" s="444">
        <f t="shared" ca="1" si="182"/>
        <v>-10307635047517.285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-10307635047517.285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-42948479364.655357</v>
      </c>
      <c r="L4196" s="444">
        <f t="shared" ca="1" si="182"/>
        <v>-10350583526881.941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-10350583526881.941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-43127431362.008087</v>
      </c>
      <c r="L4197" s="444">
        <f t="shared" ca="1" si="182"/>
        <v>-10393710958243.949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-10393710958243.949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-43307128992.683121</v>
      </c>
      <c r="L4198" s="444">
        <f t="shared" ca="1" si="182"/>
        <v>-10437018087236.633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-10437018087236.633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-43487575363.48597</v>
      </c>
      <c r="L4199" s="444">
        <f t="shared" ca="1" si="182"/>
        <v>-10480505662600.119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-10480505662600.119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-43668773594.16716</v>
      </c>
      <c r="L4200" s="444">
        <f t="shared" ca="1" si="182"/>
        <v>-10524174436194.287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-10524174436194.287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-43850726817.476196</v>
      </c>
      <c r="L4201" s="444">
        <f t="shared" ca="1" si="182"/>
        <v>-10568025163011.764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-10568025163011.764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-44033438179.215683</v>
      </c>
      <c r="L4202" s="444">
        <f t="shared" ca="1" si="182"/>
        <v>-10612058601190.979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-10612058601190.979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-44216910838.295746</v>
      </c>
      <c r="L4203" s="444">
        <f t="shared" ca="1" si="182"/>
        <v>-10656275512029.273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-10656275512029.273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-44401147966.788635</v>
      </c>
      <c r="L4204" s="444">
        <f t="shared" ca="1" si="182"/>
        <v>-10700676659996.063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-10700676659996.063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-44586152749.983597</v>
      </c>
      <c r="L4205" s="444">
        <f t="shared" ca="1" si="182"/>
        <v>-10745262812746.047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-10745262812746.047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-44771928386.441864</v>
      </c>
      <c r="L4206" s="444">
        <f t="shared" ca="1" si="182"/>
        <v>-10790034741132.488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-10790034741132.488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-44958478088.052032</v>
      </c>
      <c r="L4207" s="444">
        <f t="shared" ca="1" si="182"/>
        <v>-10834993219220.541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-10834993219220.541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-45145805080.085587</v>
      </c>
      <c r="L4208" s="444">
        <f t="shared" ca="1" si="182"/>
        <v>-10880139024300.627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-10880139024300.627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-45333912601.252609</v>
      </c>
      <c r="L4209" s="444">
        <f t="shared" ca="1" si="182"/>
        <v>-10925472936901.879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-10925472936901.879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-45522803903.757828</v>
      </c>
      <c r="L4210" s="444">
        <f t="shared" ca="1" si="182"/>
        <v>-10970995740805.637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-10970995740805.637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-45712482253.356819</v>
      </c>
      <c r="L4211" s="444">
        <f t="shared" ca="1" si="182"/>
        <v>-11016708223058.994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-11016708223058.994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-45902950929.412476</v>
      </c>
      <c r="L4212" s="444">
        <f t="shared" ca="1" si="182"/>
        <v>-11062611173988.406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-11062611173988.406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-46094213224.951691</v>
      </c>
      <c r="L4213" s="444">
        <f t="shared" ca="1" si="182"/>
        <v>-11108705387213.357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-11108705387213.357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-46286272446.722321</v>
      </c>
      <c r="L4214" s="444">
        <f t="shared" ca="1" si="182"/>
        <v>-11154991659660.08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-11154991659660.08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-46479131915.250336</v>
      </c>
      <c r="L4215" s="444">
        <f t="shared" ca="1" si="182"/>
        <v>-11201470791575.33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-11201470791575.33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-46672794964.897209</v>
      </c>
      <c r="L4216" s="444">
        <f t="shared" ca="1" si="182"/>
        <v>-11248143586540.227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-11248143586540.227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-46867264943.91761</v>
      </c>
      <c r="L4217" s="444">
        <f t="shared" ca="1" si="182"/>
        <v>-11295010851484.145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-11295010851484.145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-47062545214.517265</v>
      </c>
      <c r="L4218" s="444">
        <f t="shared" ca="1" si="182"/>
        <v>-11342073396698.662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-11342073396698.662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-47258639152.911095</v>
      </c>
      <c r="L4219" s="444">
        <f t="shared" ca="1" si="182"/>
        <v>-11389332035851.572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-11389332035851.572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-47455550149.381554</v>
      </c>
      <c r="L4220" s="444">
        <f t="shared" ca="1" si="182"/>
        <v>-11436787586000.953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-11436787586000.953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-47653281608.337303</v>
      </c>
      <c r="L4221" s="444">
        <f t="shared" ca="1" si="182"/>
        <v>-11484440867609.291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-11484440867609.291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-47851836948.372047</v>
      </c>
      <c r="L4222" s="444">
        <f t="shared" ca="1" si="182"/>
        <v>-11532292704557.662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-11532292704557.662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-48051219602.323593</v>
      </c>
      <c r="L4223" s="444">
        <f t="shared" ca="1" si="182"/>
        <v>-11580343924159.986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-11580343924159.986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-48251433017.333275</v>
      </c>
      <c r="L4224" s="444">
        <f t="shared" ca="1" si="182"/>
        <v>-11628595357177.32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-11628595357177.32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-48452480654.905502</v>
      </c>
      <c r="L4225" s="444">
        <f t="shared" ca="1" si="182"/>
        <v>-11677047837832.227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-11677047837832.227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-48654365990.967613</v>
      </c>
      <c r="L4226" s="444">
        <f t="shared" ca="1" si="182"/>
        <v>-11725702203823.193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-11725702203823.193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-48857092515.92997</v>
      </c>
      <c r="L4227" s="444">
        <f t="shared" ca="1" si="182"/>
        <v>-11774559296339.123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-11774559296339.123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-49060663734.746346</v>
      </c>
      <c r="L4228" s="444">
        <f t="shared" ca="1" si="182"/>
        <v>-11823619960073.869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-11823619960073.869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-49265083166.974457</v>
      </c>
      <c r="L4229" s="444">
        <f t="shared" ca="1" si="182"/>
        <v>-11872885043240.844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-11872885043240.844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-49470354346.836845</v>
      </c>
      <c r="L4230" s="444">
        <f t="shared" ca="1" si="182"/>
        <v>-11922355397587.68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-11922355397587.68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-49676480823.281998</v>
      </c>
      <c r="L4231" s="444">
        <f t="shared" ca="1" si="182"/>
        <v>-11972031878410.961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-11972031878410.961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-49883466160.04567</v>
      </c>
      <c r="L4232" s="444">
        <f t="shared" ca="1" si="182"/>
        <v>-12021915344571.006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-12021915344571.006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-50091313935.712524</v>
      </c>
      <c r="L4233" s="444">
        <f t="shared" ca="1" si="182"/>
        <v>-12072006658506.719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-12072006658506.719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-50300027743.777992</v>
      </c>
      <c r="L4234" s="444">
        <f t="shared" ca="1" si="182"/>
        <v>-12122306686250.496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-12122306686250.496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-50509611192.710403</v>
      </c>
      <c r="L4235" s="444">
        <f t="shared" ca="1" si="182"/>
        <v>-12172816297443.207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-12172816297443.207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-50720067906.013359</v>
      </c>
      <c r="L4236" s="444">
        <f t="shared" ca="1" si="182"/>
        <v>-12223536365349.221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-12223536365349.221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-50931401522.288422</v>
      </c>
      <c r="L4237" s="444">
        <f t="shared" ca="1" si="182"/>
        <v>-12274467766871.51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-12274467766871.51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-51143615695.297958</v>
      </c>
      <c r="L4238" s="444">
        <f t="shared" ca="1" si="182"/>
        <v>-12325611382566.809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-12325611382566.809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-51356714094.028366</v>
      </c>
      <c r="L4239" s="444">
        <f t="shared" ca="1" si="182"/>
        <v>-12376968096660.838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-12376968096660.838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-51570700402.753494</v>
      </c>
      <c r="L4240" s="444">
        <f t="shared" ca="1" si="182"/>
        <v>-12428538797063.592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-12428538797063.592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-51785578321.098297</v>
      </c>
      <c r="L4241" s="444">
        <f t="shared" ca="1" si="182"/>
        <v>-12480324375384.689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-12480324375384.689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-52001351564.102875</v>
      </c>
      <c r="L4242" s="444">
        <f t="shared" ca="1" si="182"/>
        <v>-12532325726948.793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-12532325726948.793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-52218023862.286636</v>
      </c>
      <c r="L4243" s="444">
        <f t="shared" ca="1" si="182"/>
        <v>-12584543750811.08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-12584543750811.08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-52435598961.71283</v>
      </c>
      <c r="L4244" s="444">
        <f t="shared" ca="1" si="182"/>
        <v>-12636979349772.793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-12636979349772.793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-52654080624.053307</v>
      </c>
      <c r="L4245" s="444">
        <f t="shared" ca="1" si="182"/>
        <v>-12689633430396.846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-12689633430396.846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-52873472626.653526</v>
      </c>
      <c r="L4246" s="444">
        <f t="shared" ca="1" si="182"/>
        <v>-12742506903023.5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-12742506903023.5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-53093778762.597916</v>
      </c>
      <c r="L4247" s="444">
        <f t="shared" ca="1" si="182"/>
        <v>-12795600681786.098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-12795600681786.098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-53315002840.775406</v>
      </c>
      <c r="L4248" s="444">
        <f t="shared" ca="1" si="182"/>
        <v>-12848915684626.873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-12848915684626.873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-53537148685.945305</v>
      </c>
      <c r="L4249" s="444">
        <f t="shared" ca="1" si="182"/>
        <v>-12902452833312.818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-12902452833312.818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-53760220138.803406</v>
      </c>
      <c r="L4250" s="444">
        <f t="shared" ca="1" si="182"/>
        <v>-12956213053451.621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-12956213053451.621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-53984221056.048424</v>
      </c>
      <c r="L4251" s="444">
        <f t="shared" ca="1" si="182"/>
        <v>-13010197274507.67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-13010197274507.67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-54209155310.448624</v>
      </c>
      <c r="L4252" s="444">
        <f t="shared" ca="1" si="182"/>
        <v>-13064406429818.119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-13064406429818.119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-54435026790.908829</v>
      </c>
      <c r="L4253" s="444">
        <f t="shared" ca="1" si="182"/>
        <v>-13118841456609.027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-13118841456609.027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-54661839402.537613</v>
      </c>
      <c r="L4254" s="444">
        <f t="shared" ca="1" si="182"/>
        <v>-13173503296011.564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-13173503296011.564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-54889597066.714851</v>
      </c>
      <c r="L4255" s="444">
        <f t="shared" ca="1" si="182"/>
        <v>-13228392893078.279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-13228392893078.279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-55118303721.159492</v>
      </c>
      <c r="L4256" s="444">
        <f t="shared" ca="1" si="182"/>
        <v>-13283511196799.439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-13283511196799.439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-55347963319.997665</v>
      </c>
      <c r="L4257" s="444">
        <f t="shared" ca="1" si="182"/>
        <v>-13338859160119.438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-13338859160119.438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-55578579833.830986</v>
      </c>
      <c r="L4258" s="444">
        <f t="shared" ca="1" si="182"/>
        <v>-13394437739953.268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-13394437739953.268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-55810157249.805283</v>
      </c>
      <c r="L4259" s="444">
        <f t="shared" ca="1" si="182"/>
        <v>-13450247897203.072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-13450247897203.072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-56042699571.679466</v>
      </c>
      <c r="L4260" s="444">
        <f t="shared" ca="1" si="182"/>
        <v>-13506290596774.752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-13506290596774.752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-56276210819.894798</v>
      </c>
      <c r="L4261" s="444">
        <f t="shared" ca="1" si="182"/>
        <v>-13562566807594.646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-13562566807594.646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-56510695031.644356</v>
      </c>
      <c r="L4262" s="444">
        <f t="shared" ca="1" si="182"/>
        <v>-13619077502626.291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-13619077502626.291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-56746156260.942879</v>
      </c>
      <c r="L4263" s="444">
        <f t="shared" ca="1" si="182"/>
        <v>-13675823658887.234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-13675823658887.234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-56982598578.696808</v>
      </c>
      <c r="L4264" s="444">
        <f t="shared" ca="1" si="182"/>
        <v>-13732806257465.932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-13732806257465.932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-57220026072.774712</v>
      </c>
      <c r="L4265" s="444">
        <f t="shared" ca="1" si="182"/>
        <v>-13790026283538.707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-13790026283538.707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-57458442848.077942</v>
      </c>
      <c r="L4266" s="444">
        <f t="shared" ca="1" si="182"/>
        <v>-13847484726386.785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-13847484726386.785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-57697853026.611595</v>
      </c>
      <c r="L4267" s="444">
        <f t="shared" ca="1" si="182"/>
        <v>-13905182579413.396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-13905182579413.396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-57938260747.555817</v>
      </c>
      <c r="L4268" s="444">
        <f t="shared" ca="1" si="182"/>
        <v>-13963120840160.953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-13963120840160.953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-58179670167.337296</v>
      </c>
      <c r="L4269" s="444">
        <f t="shared" ca="1" si="182"/>
        <v>-14021300510328.291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-14021300510328.291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-58422085459.701218</v>
      </c>
      <c r="L4270" s="444">
        <f t="shared" ca="1" si="182"/>
        <v>-14079722595787.992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-14079722595787.992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-58665510815.783295</v>
      </c>
      <c r="L4271" s="444">
        <f t="shared" ca="1" si="182"/>
        <v>-14138388106603.775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-14138388106603.775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-58909950444.182396</v>
      </c>
      <c r="L4272" s="444">
        <f t="shared" ca="1" si="182"/>
        <v>-14197298057047.957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-14197298057047.957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-59155408571.033142</v>
      </c>
      <c r="L4273" s="444">
        <f t="shared" ca="1" si="182"/>
        <v>-14256453465618.99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-14256453465618.99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-59401889440.079124</v>
      </c>
      <c r="L4274" s="444">
        <f t="shared" ca="1" si="182"/>
        <v>-14315855355059.07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-14315855355059.07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-59649397312.746124</v>
      </c>
      <c r="L4275" s="444">
        <f t="shared" ca="1" si="182"/>
        <v>-14375504752371.816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-14375504752371.816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-59897936468.215904</v>
      </c>
      <c r="L4276" s="444">
        <f t="shared" ca="1" si="182"/>
        <v>-14435402688840.033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-14435402688840.033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-60147511203.500137</v>
      </c>
      <c r="L4277" s="444">
        <f t="shared" ca="1" si="182"/>
        <v>-14495550200043.533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-14495550200043.533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-60398125833.514717</v>
      </c>
      <c r="L4278" s="444">
        <f t="shared" ca="1" si="182"/>
        <v>-14555948325877.049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-14555948325877.049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-60649784691.154366</v>
      </c>
      <c r="L4279" s="444">
        <f t="shared" ca="1" si="182"/>
        <v>-14616598110568.203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-14616598110568.203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-60902492127.3675</v>
      </c>
      <c r="L4280" s="444">
        <f t="shared" ca="1" si="182"/>
        <v>-14677500602695.57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-14677500602695.57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-61156252511.231544</v>
      </c>
      <c r="L4281" s="444">
        <f t="shared" ca="1" si="182"/>
        <v>-14738656855206.803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-14738656855206.803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-61411070230.028343</v>
      </c>
      <c r="L4282" s="444">
        <f t="shared" ca="1" si="182"/>
        <v>-14800067925436.832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-14800067925436.832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-61666949689.320129</v>
      </c>
      <c r="L4283" s="444">
        <f t="shared" ca="1" si="182"/>
        <v>-14861734875126.152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-14861734875126.152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-61923895313.025627</v>
      </c>
      <c r="L4284" s="444">
        <f t="shared" ca="1" si="182"/>
        <v>-14923658770439.178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-14923658770439.178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-62181911543.496567</v>
      </c>
      <c r="L4285" s="444">
        <f t="shared" ca="1" si="182"/>
        <v>-14985840681982.674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-14985840681982.674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-62441002841.594475</v>
      </c>
      <c r="L4286" s="444">
        <f t="shared" ca="1" si="182"/>
        <v>-15048281684824.268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-15048281684824.268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-62701173686.767784</v>
      </c>
      <c r="L4287" s="444">
        <f t="shared" ca="1" si="182"/>
        <v>-15110982858511.035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-15110982858511.035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-62962428577.129311</v>
      </c>
      <c r="L4288" s="444">
        <f t="shared" ca="1" si="182"/>
        <v>-15173945287088.164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-15173945287088.164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-63224772029.534019</v>
      </c>
      <c r="L4289" s="444">
        <f t="shared" ca="1" si="182"/>
        <v>-15237170059117.697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-15237170059117.697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-63488208579.657066</v>
      </c>
      <c r="L4290" s="444">
        <f t="shared" ca="1" si="182"/>
        <v>-15300658267697.354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-15300658267697.354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-63752742782.072304</v>
      </c>
      <c r="L4291" s="444">
        <f t="shared" ca="1" si="182"/>
        <v>-15364411010479.426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-15364411010479.426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-64018379210.330948</v>
      </c>
      <c r="L4292" s="444">
        <f t="shared" ca="1" si="182"/>
        <v>-15428429389689.756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-15428429389689.756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-64285122457.040657</v>
      </c>
      <c r="L4293" s="444">
        <f t="shared" ca="1" si="182"/>
        <v>-15492714512146.797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-15492714512146.797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-64552977133.944984</v>
      </c>
      <c r="L4294" s="444">
        <f t="shared" ca="1" si="182"/>
        <v>-15557267489280.742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-15557267489280.742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-64821947872.003082</v>
      </c>
      <c r="L4295" s="444">
        <f t="shared" ca="1" si="182"/>
        <v>-15622089437152.746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-15622089437152.746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-65092039321.469765</v>
      </c>
      <c r="L4296" s="444">
        <f t="shared" ca="1" si="182"/>
        <v>-15687181476474.217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-15687181476474.217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-65363256151.975891</v>
      </c>
      <c r="L4297" s="444">
        <f t="shared" ca="1" si="182"/>
        <v>-15752544732626.193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-15752544732626.193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-65635603052.609138</v>
      </c>
      <c r="L4298" s="444">
        <f t="shared" ca="1" si="182"/>
        <v>-15818180335678.803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-15818180335678.803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-65909084731.99501</v>
      </c>
      <c r="L4299" s="444">
        <f t="shared" ca="1" si="182"/>
        <v>-15884089420410.797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-15884089420410.797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-66183705918.378326</v>
      </c>
      <c r="L4300" s="444">
        <f t="shared" ca="1" si="182"/>
        <v>-15950273126329.176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-15950273126329.176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-66459471359.704895</v>
      </c>
      <c r="L4301" s="444">
        <f t="shared" ca="1" si="182"/>
        <v>-16016732597688.881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-16016732597688.881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-66736385823.703667</v>
      </c>
      <c r="L4302" s="444">
        <f t="shared" ca="1" si="182"/>
        <v>-16083468983512.584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-16083468983512.584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-67014454097.969101</v>
      </c>
      <c r="L4303" s="444">
        <f t="shared" ca="1" si="182"/>
        <v>-16150483437610.553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-16150483437610.553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-67293680990.043968</v>
      </c>
      <c r="L4304" s="444">
        <f t="shared" ca="1" si="182"/>
        <v>-16217777118600.598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-16217777118600.598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-67574071327.502487</v>
      </c>
      <c r="L4305" s="444">
        <f t="shared" ca="1" si="182"/>
        <v>-16285351189928.1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-16285351189928.1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-67855629958.033737</v>
      </c>
      <c r="L4306" s="444">
        <f t="shared" ca="1" si="182"/>
        <v>-16353206819886.133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-16353206819886.133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-68138361749.525551</v>
      </c>
      <c r="L4307" s="444">
        <f t="shared" ca="1" si="182"/>
        <v>-16421345181635.658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-16421345181635.658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-68422271590.148575</v>
      </c>
      <c r="L4308" s="444">
        <f t="shared" ca="1" si="182"/>
        <v>-16489767453225.807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-16489767453225.807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-68707364388.440857</v>
      </c>
      <c r="L4309" s="444">
        <f t="shared" ca="1" si="182"/>
        <v>-16558474817614.248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-16558474817614.248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-68993645073.3927</v>
      </c>
      <c r="L4310" s="444">
        <f t="shared" ca="1" si="182"/>
        <v>-16627468462687.641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-16627468462687.641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-69281118594.53183</v>
      </c>
      <c r="L4311" s="444">
        <f t="shared" ca="1" si="182"/>
        <v>-16696749581282.172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-16696749581282.172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-69569789922.009048</v>
      </c>
      <c r="L4312" s="444">
        <f t="shared" ca="1" si="182"/>
        <v>-16766319371204.182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-16766319371204.182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-69859664046.684082</v>
      </c>
      <c r="L4313" s="444">
        <f t="shared" ca="1" si="182"/>
        <v>-16836179035250.865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-16836179035250.865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-70150745980.211929</v>
      </c>
      <c r="L4314" s="444">
        <f t="shared" ca="1" si="182"/>
        <v>-16906329781231.078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-16906329781231.078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-70443040755.129501</v>
      </c>
      <c r="L4315" s="444">
        <f t="shared" ca="1" si="182"/>
        <v>-16976772821986.207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-16976772821986.207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-70736553424.942535</v>
      </c>
      <c r="L4316" s="444">
        <f t="shared" ca="1" si="182"/>
        <v>-17047509375411.15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-17047509375411.15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-71031289064.213135</v>
      </c>
      <c r="L4317" s="444">
        <f t="shared" ca="1" si="182"/>
        <v>-17118540664475.363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-17118540664475.363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-71327252768.647339</v>
      </c>
      <c r="L4318" s="444">
        <f t="shared" ca="1" si="182"/>
        <v>-17189867917244.01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-17189867917244.01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-71624449655.18338</v>
      </c>
      <c r="L4319" s="444">
        <f t="shared" ca="1" si="182"/>
        <v>-17261492366899.193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-17261492366899.193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-71922884862.079971</v>
      </c>
      <c r="L4320" s="444">
        <f t="shared" ca="1" si="182"/>
        <v>-17333415251761.273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-17333415251761.273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-72222563549.00531</v>
      </c>
      <c r="L4321" s="444">
        <f t="shared" ca="1" si="182"/>
        <v>-17405637815310.279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-17405637815310.279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-72523490897.12616</v>
      </c>
      <c r="L4322" s="444">
        <f t="shared" ca="1" si="182"/>
        <v>-17478161306207.406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-17478161306207.406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-72825672109.197525</v>
      </c>
      <c r="L4323" s="444">
        <f t="shared" ca="1" si="182"/>
        <v>-17550986978316.604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-17550986978316.604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-73129112409.652512</v>
      </c>
      <c r="L4324" s="444">
        <f t="shared" ca="1" si="182"/>
        <v>-17624116090726.258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-17624116090726.258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-73433817044.692734</v>
      </c>
      <c r="L4325" s="444">
        <f t="shared" ca="1" si="182"/>
        <v>-17697549907770.949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-17697549907770.949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-73739791282.378952</v>
      </c>
      <c r="L4326" s="444">
        <f t="shared" ca="1" si="182"/>
        <v>-17771289699053.328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-17771289699053.328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-74047040412.722198</v>
      </c>
      <c r="L4327" s="444">
        <f t="shared" ca="1" si="182"/>
        <v>-17845336739466.051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-17845336739466.051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-74355569747.775208</v>
      </c>
      <c r="L4328" s="444">
        <f t="shared" ca="1" si="182"/>
        <v>-17919692309213.824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-17919692309213.824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-74665384621.724274</v>
      </c>
      <c r="L4329" s="444">
        <f t="shared" ca="1" si="182"/>
        <v>-17994357693835.547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-17994357693835.547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-74976490390.981445</v>
      </c>
      <c r="L4330" s="444">
        <f t="shared" ca="1" si="182"/>
        <v>-18069334184226.527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-18069334184226.527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-75288892434.277191</v>
      </c>
      <c r="L4331" s="444">
        <f t="shared" ca="1" si="182"/>
        <v>-18144623076660.805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-18144623076660.805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-75602596152.753357</v>
      </c>
      <c r="L4332" s="444">
        <f t="shared" ca="1" si="182"/>
        <v>-18220225672813.559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-18220225672813.559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-75917606970.056488</v>
      </c>
      <c r="L4333" s="444">
        <f t="shared" ca="1" si="182"/>
        <v>-18296143279783.613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-18296143279783.613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-76233930332.431717</v>
      </c>
      <c r="L4334" s="444">
        <f t="shared" ca="1" si="182"/>
        <v>-18372377210116.047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-18372377210116.047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-76551571708.816864</v>
      </c>
      <c r="L4335" s="444">
        <f t="shared" ca="1" si="182"/>
        <v>-18448928781824.863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-18448928781824.863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-76870536590.936935</v>
      </c>
      <c r="L4336" s="444">
        <f t="shared" ca="1" si="182"/>
        <v>-18525799318415.801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-18525799318415.801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-77190830493.39917</v>
      </c>
      <c r="L4337" s="444">
        <f t="shared" ca="1" si="182"/>
        <v>-18602990148909.199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-18602990148909.199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-77512458953.78833</v>
      </c>
      <c r="L4338" s="444">
        <f t="shared" ca="1" si="182"/>
        <v>-18680502607862.988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-18680502607862.988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-77835427532.762451</v>
      </c>
      <c r="L4339" s="444">
        <f t="shared" ca="1" si="182"/>
        <v>-18758338035395.75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-18758338035395.75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-78159741814.148956</v>
      </c>
      <c r="L4340" s="444">
        <f t="shared" ca="1" si="182"/>
        <v>-18836497777209.898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-18836497777209.898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-78485407405.041245</v>
      </c>
      <c r="L4341" s="444">
        <f t="shared" ca="1" si="182"/>
        <v>-18914983184614.941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-18914983184614.941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-78812429935.895584</v>
      </c>
      <c r="L4342" s="444">
        <f t="shared" ca="1" si="182"/>
        <v>-18993795614550.836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-18993795614550.836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-79140815060.628479</v>
      </c>
      <c r="L4343" s="444">
        <f t="shared" ref="L4343:L4597" ca="1" si="187">I4343-J4343+K4343</f>
        <v>-19072936429611.465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-19072936429611.465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-79470568456.714432</v>
      </c>
      <c r="L4344" s="444">
        <f t="shared" ca="1" si="187"/>
        <v>-19152406998068.18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-19152406998068.18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-79801695825.284088</v>
      </c>
      <c r="L4345" s="444">
        <f t="shared" ca="1" si="187"/>
        <v>-19232208693893.465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-19232208693893.465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-80134202891.222763</v>
      </c>
      <c r="L4346" s="444">
        <f t="shared" ca="1" si="187"/>
        <v>-19312342896784.688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-19312342896784.688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-80468095403.269531</v>
      </c>
      <c r="L4347" s="444">
        <f t="shared" ca="1" si="187"/>
        <v>-19392810992187.957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-19392810992187.957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-80803379134.116486</v>
      </c>
      <c r="L4348" s="444">
        <f t="shared" ca="1" si="187"/>
        <v>-19473614371322.074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-19473614371322.074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-81140059880.508636</v>
      </c>
      <c r="L4349" s="444">
        <f t="shared" ca="1" si="187"/>
        <v>-19554754431202.582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-19554754431202.582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-81478143463.344086</v>
      </c>
      <c r="L4350" s="444">
        <f t="shared" ca="1" si="187"/>
        <v>-19636232574665.926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-19636232574665.926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-81817635727.774689</v>
      </c>
      <c r="L4351" s="444">
        <f t="shared" ca="1" si="187"/>
        <v>-19718050210393.699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-19718050210393.699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-82158542543.307083</v>
      </c>
      <c r="L4352" s="444">
        <f t="shared" ca="1" si="187"/>
        <v>-19800208752937.008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-19800208752937.008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-82500869803.904205</v>
      </c>
      <c r="L4353" s="444">
        <f t="shared" ca="1" si="187"/>
        <v>-19882709622740.91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-19882709622740.91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-82844623428.087128</v>
      </c>
      <c r="L4354" s="444">
        <f t="shared" ca="1" si="187"/>
        <v>-19965554246168.996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-19965554246168.996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-83189809359.037476</v>
      </c>
      <c r="L4355" s="444">
        <f t="shared" ca="1" si="187"/>
        <v>-20048744055528.035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-20048744055528.035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-83536433564.70015</v>
      </c>
      <c r="L4356" s="444">
        <f t="shared" ca="1" si="187"/>
        <v>-20132280489092.734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-20132280489092.734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-83884502037.886398</v>
      </c>
      <c r="L4357" s="444">
        <f t="shared" ca="1" si="187"/>
        <v>-20216164991130.621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-20216164991130.621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-84234020796.377594</v>
      </c>
      <c r="L4358" s="444">
        <f t="shared" ca="1" si="187"/>
        <v>-20300399011927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-20300399011927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-84584995883.02916</v>
      </c>
      <c r="L4359" s="444">
        <f t="shared" ca="1" si="187"/>
        <v>-20384984007810.027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-20384984007810.027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-84937433365.875107</v>
      </c>
      <c r="L4360" s="444">
        <f t="shared" ca="1" si="187"/>
        <v>-20469921441175.902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-20469921441175.902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-85291339338.232925</v>
      </c>
      <c r="L4361" s="444">
        <f t="shared" ca="1" si="187"/>
        <v>-20555212780514.137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-20555212780514.137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-85646719918.808899</v>
      </c>
      <c r="L4362" s="444">
        <f t="shared" ca="1" si="187"/>
        <v>-20640859500432.945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-20640859500432.945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-86003581251.80394</v>
      </c>
      <c r="L4363" s="444">
        <f t="shared" ca="1" si="187"/>
        <v>-20726863081684.75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-20726863081684.75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-86361929507.019791</v>
      </c>
      <c r="L4364" s="444">
        <f t="shared" ca="1" si="187"/>
        <v>-20813225011191.77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-20813225011191.77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-86721770879.965698</v>
      </c>
      <c r="L4365" s="444">
        <f t="shared" ca="1" si="187"/>
        <v>-20899946782071.734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-20899946782071.734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-87083111591.965561</v>
      </c>
      <c r="L4366" s="444">
        <f t="shared" ca="1" si="187"/>
        <v>-20987029893663.699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-20987029893663.699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-87445957890.265411</v>
      </c>
      <c r="L4367" s="444">
        <f t="shared" ca="1" si="187"/>
        <v>-21074475851553.965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-21074475851553.965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-87810316048.141525</v>
      </c>
      <c r="L4368" s="444">
        <f t="shared" ca="1" si="187"/>
        <v>-21162286167602.105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-21162286167602.105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-88176192365.008774</v>
      </c>
      <c r="L4369" s="444">
        <f t="shared" ca="1" si="187"/>
        <v>-21250462359967.113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-21250462359967.113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-88543593166.529633</v>
      </c>
      <c r="L4370" s="444">
        <f t="shared" ca="1" si="187"/>
        <v>-21339005953133.645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-21339005953133.645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-88912524804.723511</v>
      </c>
      <c r="L4371" s="444">
        <f t="shared" ca="1" si="187"/>
        <v>-21427918477938.367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-21427918477938.367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-89282993658.076523</v>
      </c>
      <c r="L4372" s="444">
        <f t="shared" ca="1" si="187"/>
        <v>-21517201471596.445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-21517201471596.445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-89655006131.651855</v>
      </c>
      <c r="L4373" s="444">
        <f t="shared" ca="1" si="187"/>
        <v>-21606856477728.098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-21606856477728.098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-90028568657.200409</v>
      </c>
      <c r="L4374" s="444">
        <f t="shared" ca="1" si="187"/>
        <v>-21696885046385.297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-21696885046385.297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-90403687693.272064</v>
      </c>
      <c r="L4375" s="444">
        <f t="shared" ca="1" si="187"/>
        <v>-21787288734078.57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-21787288734078.57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-90780369725.327377</v>
      </c>
      <c r="L4376" s="444">
        <f t="shared" ca="1" si="187"/>
        <v>-21878069103803.898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-21878069103803.898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-91158621265.849579</v>
      </c>
      <c r="L4377" s="444">
        <f t="shared" ca="1" si="187"/>
        <v>-21969227725069.746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-21969227725069.746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-91538448854.457275</v>
      </c>
      <c r="L4378" s="444">
        <f t="shared" ca="1" si="187"/>
        <v>-22060766173924.203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-22060766173924.203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-91919859058.017517</v>
      </c>
      <c r="L4379" s="444">
        <f t="shared" ca="1" si="187"/>
        <v>-22152686032982.219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-22152686032982.219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-92302858470.759247</v>
      </c>
      <c r="L4380" s="444">
        <f t="shared" ca="1" si="187"/>
        <v>-22244988891452.977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-22244988891452.977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-92687453714.387405</v>
      </c>
      <c r="L4381" s="444">
        <f t="shared" ca="1" si="187"/>
        <v>-22337676345167.363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-22337676345167.363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-93073651438.197342</v>
      </c>
      <c r="L4382" s="444">
        <f t="shared" ca="1" si="187"/>
        <v>-22430749996605.563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-22430749996605.563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-93461458319.18985</v>
      </c>
      <c r="L4383" s="444">
        <f t="shared" ca="1" si="187"/>
        <v>-22524211454924.754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-22524211454924.754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-93850881062.186478</v>
      </c>
      <c r="L4384" s="444">
        <f t="shared" ca="1" si="187"/>
        <v>-22618062335986.941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-22618062335986.941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-94241926399.945587</v>
      </c>
      <c r="L4385" s="444">
        <f t="shared" ca="1" si="187"/>
        <v>-22712304262386.887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-22712304262386.887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-94634601093.278687</v>
      </c>
      <c r="L4386" s="444">
        <f t="shared" ca="1" si="187"/>
        <v>-22806938863480.164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-22806938863480.164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-95028911931.167343</v>
      </c>
      <c r="L4387" s="444">
        <f t="shared" ca="1" si="187"/>
        <v>-22901967775411.332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-22901967775411.332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-95424865730.880554</v>
      </c>
      <c r="L4388" s="444">
        <f t="shared" ca="1" si="187"/>
        <v>-22997392641142.211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-22997392641142.211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-95822469338.092545</v>
      </c>
      <c r="L4389" s="444">
        <f t="shared" ca="1" si="187"/>
        <v>-23093215110480.305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-23093215110480.305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-96221729627.001266</v>
      </c>
      <c r="L4390" s="444">
        <f t="shared" ca="1" si="187"/>
        <v>-23189436840107.305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-23189436840107.305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-96622653500.447098</v>
      </c>
      <c r="L4391" s="444">
        <f t="shared" ca="1" si="187"/>
        <v>-23286059493607.75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-23286059493607.75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-97025247890.032288</v>
      </c>
      <c r="L4392" s="444">
        <f t="shared" ca="1" si="187"/>
        <v>-23383084741497.781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-23383084741497.781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-97429519756.240753</v>
      </c>
      <c r="L4393" s="444">
        <f t="shared" ca="1" si="187"/>
        <v>-23480514261254.023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-23480514261254.023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-97835476088.558426</v>
      </c>
      <c r="L4394" s="444">
        <f t="shared" ca="1" si="187"/>
        <v>-23578349737342.582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-23578349737342.582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-98243123905.594086</v>
      </c>
      <c r="L4395" s="444">
        <f t="shared" ca="1" si="187"/>
        <v>-23676592861248.176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-23676592861248.176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-98652470255.200729</v>
      </c>
      <c r="L4396" s="444">
        <f t="shared" ca="1" si="187"/>
        <v>-23775245331503.375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-23775245331503.375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-99063522214.597397</v>
      </c>
      <c r="L4397" s="444">
        <f t="shared" ca="1" si="187"/>
        <v>-23874308853717.973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-23874308853717.973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-99476286890.491547</v>
      </c>
      <c r="L4398" s="444">
        <f t="shared" ca="1" si="187"/>
        <v>-23973785140608.465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-23973785140608.465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-99890771419.201935</v>
      </c>
      <c r="L4399" s="444">
        <f t="shared" ca="1" si="187"/>
        <v>-24073675912027.668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-24073675912027.668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-100306982966.78195</v>
      </c>
      <c r="L4400" s="444">
        <f t="shared" ca="1" si="187"/>
        <v>-24173982894994.449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-24173982894994.449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-100724928729.14354</v>
      </c>
      <c r="L4401" s="444">
        <f t="shared" ca="1" si="187"/>
        <v>-24274707823723.594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-24274707823723.594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-101144615932.18164</v>
      </c>
      <c r="L4402" s="444">
        <f t="shared" ca="1" si="187"/>
        <v>-24375852439655.773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-24375852439655.773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-101566051831.89905</v>
      </c>
      <c r="L4403" s="444">
        <f t="shared" ca="1" si="187"/>
        <v>-24477418491487.672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-24477418491487.672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-101989243714.53197</v>
      </c>
      <c r="L4404" s="444">
        <f t="shared" ca="1" si="187"/>
        <v>-24579407735202.203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-24579407735202.203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-102414198896.67584</v>
      </c>
      <c r="L4405" s="444">
        <f t="shared" ca="1" si="187"/>
        <v>-24681821934098.879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-24681821934098.879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-102840924725.41199</v>
      </c>
      <c r="L4406" s="444">
        <f t="shared" ca="1" si="187"/>
        <v>-24784662858824.289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-24784662858824.289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-103269428578.43454</v>
      </c>
      <c r="L4407" s="444">
        <f t="shared" ca="1" si="187"/>
        <v>-24887932287402.723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-24887932287402.723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-103699717864.17801</v>
      </c>
      <c r="L4408" s="444">
        <f t="shared" ca="1" si="187"/>
        <v>-24991632005266.902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-24991632005266.902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-104131800021.94542</v>
      </c>
      <c r="L4409" s="444">
        <f t="shared" ca="1" si="187"/>
        <v>-25095763805288.848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-25095763805288.848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-104565682522.03687</v>
      </c>
      <c r="L4410" s="444">
        <f t="shared" ca="1" si="187"/>
        <v>-25200329487810.883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-25200329487810.883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-105001372865.87868</v>
      </c>
      <c r="L4411" s="444">
        <f t="shared" ca="1" si="187"/>
        <v>-25305330860676.762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-25305330860676.762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-105438878586.15317</v>
      </c>
      <c r="L4412" s="444">
        <f t="shared" ca="1" si="187"/>
        <v>-25410769739262.914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-25410769739262.914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-105878207246.9288</v>
      </c>
      <c r="L4413" s="444">
        <f t="shared" ca="1" si="187"/>
        <v>-25516647946509.844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-25516647946509.844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-106319366443.79102</v>
      </c>
      <c r="L4414" s="444">
        <f t="shared" ca="1" si="187"/>
        <v>-25622967312953.633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-25622967312953.633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-106762363803.97346</v>
      </c>
      <c r="L4415" s="444">
        <f t="shared" ca="1" si="187"/>
        <v>-25729729676757.605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-25729729676757.605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-107207206986.49002</v>
      </c>
      <c r="L4416" s="444">
        <f t="shared" ca="1" si="187"/>
        <v>-25836936883744.094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-25836936883744.094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-107653903682.26706</v>
      </c>
      <c r="L4417" s="444">
        <f t="shared" ca="1" si="187"/>
        <v>-25944590787426.359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-25944590787426.359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-108102461614.27649</v>
      </c>
      <c r="L4418" s="444">
        <f t="shared" ca="1" si="187"/>
        <v>-26052693249040.637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-26052693249040.637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-108552888537.66931</v>
      </c>
      <c r="L4419" s="444">
        <f t="shared" ca="1" si="187"/>
        <v>-26161246137578.305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-26161246137578.305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-109005192239.90961</v>
      </c>
      <c r="L4420" s="444">
        <f t="shared" ca="1" si="187"/>
        <v>-26270251329818.215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-26270251329818.215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-109459380540.90923</v>
      </c>
      <c r="L4421" s="444">
        <f t="shared" ca="1" si="187"/>
        <v>-26379710710359.125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-26379710710359.125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-109915461293.16302</v>
      </c>
      <c r="L4422" s="444">
        <f t="shared" ca="1" si="187"/>
        <v>-26489626171652.289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-26489626171652.289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-110373442381.88454</v>
      </c>
      <c r="L4423" s="444">
        <f t="shared" ca="1" si="187"/>
        <v>-26599999614034.172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-26599999614034.172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-110833331725.14238</v>
      </c>
      <c r="L4424" s="444">
        <f t="shared" ca="1" si="187"/>
        <v>-26710832945759.313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-26710832945759.313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-111295137273.99713</v>
      </c>
      <c r="L4425" s="444">
        <f t="shared" ca="1" si="187"/>
        <v>-26822128083033.309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-26822128083033.309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-111758867012.63878</v>
      </c>
      <c r="L4426" s="444">
        <f t="shared" ca="1" si="187"/>
        <v>-26933886950045.949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-26933886950045.949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-112224528958.52478</v>
      </c>
      <c r="L4427" s="444">
        <f t="shared" ca="1" si="187"/>
        <v>-27046111479004.473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-27046111479004.473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-112692131162.51863</v>
      </c>
      <c r="L4428" s="444">
        <f t="shared" ca="1" si="187"/>
        <v>-27158803610166.992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-27158803610166.992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-113161681709.02913</v>
      </c>
      <c r="L4429" s="444">
        <f t="shared" ca="1" si="187"/>
        <v>-27271965291876.02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-27271965291876.02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-113633188716.15009</v>
      </c>
      <c r="L4430" s="444">
        <f t="shared" ca="1" si="187"/>
        <v>-27385598480592.168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-27385598480592.168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-114106660335.8007</v>
      </c>
      <c r="L4431" s="444">
        <f t="shared" ca="1" si="187"/>
        <v>-27499705140927.969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-27499705140927.969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-114582104753.86652</v>
      </c>
      <c r="L4432" s="444">
        <f t="shared" ca="1" si="187"/>
        <v>-27614287245681.836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-27614287245681.836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-115059530190.34099</v>
      </c>
      <c r="L4433" s="444">
        <f t="shared" ca="1" si="187"/>
        <v>-27729346775872.176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-27729346775872.176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-115538944899.46741</v>
      </c>
      <c r="L4434" s="444">
        <f t="shared" ca="1" si="187"/>
        <v>-27844885720771.645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-27844885720771.645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-116020357169.88184</v>
      </c>
      <c r="L4435" s="444">
        <f t="shared" ca="1" si="187"/>
        <v>-27960906077941.527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-27960906077941.527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-116503775324.75636</v>
      </c>
      <c r="L4436" s="444">
        <f t="shared" ca="1" si="187"/>
        <v>-28077409853266.285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-28077409853266.285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-116989207721.94284</v>
      </c>
      <c r="L4437" s="444">
        <f t="shared" ca="1" si="187"/>
        <v>-28194399060988.227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-28194399060988.227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-117476662754.11761</v>
      </c>
      <c r="L4438" s="444">
        <f t="shared" ca="1" si="187"/>
        <v>-28311875723742.344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-28311875723742.344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-117966148848.92644</v>
      </c>
      <c r="L4439" s="444">
        <f t="shared" ca="1" si="187"/>
        <v>-28429841872591.27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-28429841872591.27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-118457674469.13029</v>
      </c>
      <c r="L4440" s="444">
        <f t="shared" ca="1" si="187"/>
        <v>-28548299547060.398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-28548299547060.398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-118951248112.75166</v>
      </c>
      <c r="L4441" s="444">
        <f t="shared" ca="1" si="187"/>
        <v>-28667250795173.148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-28667250795173.148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-119446878313.22145</v>
      </c>
      <c r="L4442" s="444">
        <f t="shared" ca="1" si="187"/>
        <v>-28786697673486.371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-28786697673486.371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-119944573639.52655</v>
      </c>
      <c r="L4443" s="444">
        <f t="shared" ca="1" si="187"/>
        <v>-28906642247125.898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-28906642247125.898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-120444342696.35793</v>
      </c>
      <c r="L4444" s="444">
        <f t="shared" ca="1" si="187"/>
        <v>-29027086589822.258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-29027086589822.258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-120946194124.25938</v>
      </c>
      <c r="L4445" s="444">
        <f t="shared" ca="1" si="187"/>
        <v>-29148032783946.516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-29148032783946.516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-121450136599.77715</v>
      </c>
      <c r="L4446" s="444">
        <f t="shared" ca="1" si="187"/>
        <v>-29269482920546.293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-29269482920546.293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-121956178835.60957</v>
      </c>
      <c r="L4447" s="444">
        <f t="shared" ca="1" si="187"/>
        <v>-29391439099381.902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-29391439099381.902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-122464329580.75792</v>
      </c>
      <c r="L4448" s="444">
        <f t="shared" ca="1" si="187"/>
        <v>-29513903428962.66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-29513903428962.66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-122974597620.67775</v>
      </c>
      <c r="L4449" s="444">
        <f t="shared" ca="1" si="187"/>
        <v>-29636878026583.34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-29636878026583.34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-123486991777.43056</v>
      </c>
      <c r="L4450" s="444">
        <f t="shared" ca="1" si="187"/>
        <v>-29760365018360.77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-29760365018360.77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-124001520909.83653</v>
      </c>
      <c r="L4451" s="444">
        <f t="shared" ca="1" si="187"/>
        <v>-29884366539270.605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-29884366539270.605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-124518193913.62752</v>
      </c>
      <c r="L4452" s="444">
        <f t="shared" ca="1" si="187"/>
        <v>-30008884733184.234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-30008884733184.234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-125037019721.60097</v>
      </c>
      <c r="L4453" s="444">
        <f t="shared" ca="1" si="187"/>
        <v>-30133921752905.836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-30133921752905.836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-125558007303.77431</v>
      </c>
      <c r="L4454" s="444">
        <f t="shared" ca="1" si="187"/>
        <v>-30259479760209.609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-30259479760209.609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-126081165667.54004</v>
      </c>
      <c r="L4455" s="444">
        <f t="shared" ca="1" si="187"/>
        <v>-30385560925877.148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-30385560925877.148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-126606503857.82146</v>
      </c>
      <c r="L4456" s="444">
        <f t="shared" ca="1" si="187"/>
        <v>-30512167429734.969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-30512167429734.969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-127134030957.22903</v>
      </c>
      <c r="L4457" s="444">
        <f t="shared" ca="1" si="187"/>
        <v>-30639301460692.199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-30639301460692.199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-127663756086.21751</v>
      </c>
      <c r="L4458" s="444">
        <f t="shared" ca="1" si="187"/>
        <v>-30766965216778.418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-30766965216778.418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-128195688403.24341</v>
      </c>
      <c r="L4459" s="444">
        <f t="shared" ca="1" si="187"/>
        <v>-30895160905181.66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-30895160905181.66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-128729837104.92358</v>
      </c>
      <c r="L4460" s="444">
        <f t="shared" ca="1" si="187"/>
        <v>-31023890742286.582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-31023890742286.582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-129266211426.19409</v>
      </c>
      <c r="L4461" s="444">
        <f t="shared" ca="1" si="187"/>
        <v>-31153156953712.777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-31153156953712.777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-129804820640.46989</v>
      </c>
      <c r="L4462" s="444">
        <f t="shared" ca="1" si="187"/>
        <v>-31282961774353.246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-31282961774353.246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-130345674059.80519</v>
      </c>
      <c r="L4463" s="444">
        <f t="shared" ca="1" si="187"/>
        <v>-31413307448413.051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-31413307448413.051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-130888781035.05438</v>
      </c>
      <c r="L4464" s="444">
        <f t="shared" ca="1" si="187"/>
        <v>-31544196229448.105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-31544196229448.105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-131434150956.03375</v>
      </c>
      <c r="L4465" s="444">
        <f t="shared" ca="1" si="187"/>
        <v>-31675630380404.141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-31675630380404.141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-131981793251.68391</v>
      </c>
      <c r="L4466" s="444">
        <f t="shared" ca="1" si="187"/>
        <v>-31807612173655.824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-31807612173655.824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-132531717390.23259</v>
      </c>
      <c r="L4467" s="444">
        <f t="shared" ca="1" si="187"/>
        <v>-31940143891046.059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-31940143891046.059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-133083932879.3586</v>
      </c>
      <c r="L4468" s="444">
        <f t="shared" ca="1" si="187"/>
        <v>-32073227823925.418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-32073227823925.418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-133638449266.35591</v>
      </c>
      <c r="L4469" s="444">
        <f t="shared" ca="1" si="187"/>
        <v>-32206866273191.773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-32206866273191.773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-134195276138.29906</v>
      </c>
      <c r="L4470" s="444">
        <f t="shared" ca="1" si="187"/>
        <v>-32341061549330.074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-32341061549330.074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-134754423122.20863</v>
      </c>
      <c r="L4471" s="444">
        <f t="shared" ca="1" si="187"/>
        <v>-32475815972452.281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-32475815972452.281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-135315899885.21783</v>
      </c>
      <c r="L4472" s="444">
        <f t="shared" ca="1" si="187"/>
        <v>-32611131872337.5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-32611131872337.5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-135879716134.73956</v>
      </c>
      <c r="L4473" s="444">
        <f t="shared" ca="1" si="187"/>
        <v>-32747011588472.238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-32747011588472.238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-136445881618.63434</v>
      </c>
      <c r="L4474" s="444">
        <f t="shared" ca="1" si="187"/>
        <v>-32883457470090.871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-32883457470090.871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-137014406125.37863</v>
      </c>
      <c r="L4475" s="444">
        <f t="shared" ca="1" si="187"/>
        <v>-33020471876216.25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-33020471876216.25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-137585299484.23434</v>
      </c>
      <c r="L4476" s="444">
        <f t="shared" ca="1" si="187"/>
        <v>-33158057175700.484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-33158057175700.484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-138158571565.4187</v>
      </c>
      <c r="L4477" s="444">
        <f t="shared" ca="1" si="187"/>
        <v>-33296215747265.902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-33296215747265.902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-138734232280.2746</v>
      </c>
      <c r="L4478" s="444">
        <f t="shared" ca="1" si="187"/>
        <v>-33434949979546.176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-33434949979546.176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-139312291581.44241</v>
      </c>
      <c r="L4479" s="444">
        <f t="shared" ca="1" si="187"/>
        <v>-33574262271127.617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-33574262271127.617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-139892759463.03174</v>
      </c>
      <c r="L4480" s="444">
        <f t="shared" ca="1" si="187"/>
        <v>-33714155030590.648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-33714155030590.648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-140475645960.79437</v>
      </c>
      <c r="L4481" s="444">
        <f t="shared" ca="1" si="187"/>
        <v>-33854630676551.441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-33854630676551.441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-141060961152.2977</v>
      </c>
      <c r="L4482" s="444">
        <f t="shared" ca="1" si="187"/>
        <v>-33995691637703.738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-33995691637703.738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-141648715157.09891</v>
      </c>
      <c r="L4483" s="444">
        <f t="shared" ca="1" si="187"/>
        <v>-34137340352860.836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-34137340352860.836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-142238918136.92014</v>
      </c>
      <c r="L4484" s="444">
        <f t="shared" ca="1" si="187"/>
        <v>-34279579270997.758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-34279579270997.758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-142831580295.82397</v>
      </c>
      <c r="L4485" s="444">
        <f t="shared" ca="1" si="187"/>
        <v>-34422410851293.582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-34422410851293.582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-143426711880.38989</v>
      </c>
      <c r="L4486" s="444">
        <f t="shared" ca="1" si="187"/>
        <v>-34565837563173.973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-34565837563173.973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-144024323179.89154</v>
      </c>
      <c r="L4487" s="444">
        <f t="shared" ca="1" si="187"/>
        <v>-34709861886353.863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-34709861886353.863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-144624424526.47446</v>
      </c>
      <c r="L4488" s="444">
        <f t="shared" ca="1" si="187"/>
        <v>-34854486310880.336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-34854486310880.336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-145227026295.33472</v>
      </c>
      <c r="L4489" s="444">
        <f t="shared" ca="1" si="187"/>
        <v>-34999713337175.672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-34999713337175.672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-145832138904.89862</v>
      </c>
      <c r="L4490" s="444">
        <f t="shared" ca="1" si="187"/>
        <v>-35145545476080.57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-35145545476080.57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-146439772817.00238</v>
      </c>
      <c r="L4491" s="444">
        <f t="shared" ca="1" si="187"/>
        <v>-35291985248897.57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-35291985248897.57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-147049938537.07321</v>
      </c>
      <c r="L4492" s="444">
        <f t="shared" ca="1" si="187"/>
        <v>-35439035187434.641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-35439035187434.641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-147662646614.311</v>
      </c>
      <c r="L4493" s="444">
        <f t="shared" ca="1" si="187"/>
        <v>-35586697834048.953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-35586697834048.953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-148277907641.87064</v>
      </c>
      <c r="L4494" s="444">
        <f t="shared" ca="1" si="187"/>
        <v>-35734975741690.82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-35734975741690.82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-148895732257.04507</v>
      </c>
      <c r="L4495" s="444">
        <f t="shared" ca="1" si="187"/>
        <v>-35883871473947.867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-35883871473947.867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-149516131141.44943</v>
      </c>
      <c r="L4496" s="444">
        <f t="shared" ca="1" si="187"/>
        <v>-36033387605089.32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-36033387605089.32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-150139115021.20551</v>
      </c>
      <c r="L4497" s="444">
        <f t="shared" ca="1" si="187"/>
        <v>-36183526720110.523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-36183526720110.523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-150764694667.12717</v>
      </c>
      <c r="L4498" s="444">
        <f t="shared" ca="1" si="187"/>
        <v>-36334291414777.648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-36334291414777.648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-151392880894.90686</v>
      </c>
      <c r="L4499" s="444">
        <f t="shared" ca="1" si="187"/>
        <v>-36485684295672.555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-36485684295672.555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-152023684565.30231</v>
      </c>
      <c r="L4500" s="444">
        <f t="shared" ca="1" si="187"/>
        <v>-36637707980237.859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-36637707980237.859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-152657116584.3244</v>
      </c>
      <c r="L4501" s="444">
        <f t="shared" ca="1" si="187"/>
        <v>-36790365096822.188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-36790365096822.188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-153293187903.42578</v>
      </c>
      <c r="L4502" s="444">
        <f t="shared" ca="1" si="187"/>
        <v>-36943658284725.609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-36943658284725.609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-153931909519.69003</v>
      </c>
      <c r="L4503" s="444">
        <f t="shared" ca="1" si="187"/>
        <v>-37097590194245.297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-37097590194245.297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-154573292476.02206</v>
      </c>
      <c r="L4504" s="444">
        <f t="shared" ca="1" si="187"/>
        <v>-37252163486721.32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-37252163486721.32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-155217347861.33884</v>
      </c>
      <c r="L4505" s="444">
        <f t="shared" ca="1" si="187"/>
        <v>-37407380834582.656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-37407380834582.656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-155864086810.76108</v>
      </c>
      <c r="L4506" s="444">
        <f t="shared" ca="1" si="187"/>
        <v>-37563244921393.414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-37563244921393.414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-156513520505.80588</v>
      </c>
      <c r="L4507" s="444">
        <f t="shared" ca="1" si="187"/>
        <v>-37719758441899.219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-37719758441899.219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-157165660174.58008</v>
      </c>
      <c r="L4508" s="444">
        <f t="shared" ca="1" si="187"/>
        <v>-37876924102073.797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-37876924102073.797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-157820517091.97415</v>
      </c>
      <c r="L4509" s="444">
        <f t="shared" ca="1" si="187"/>
        <v>-38034744619165.773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-38034744619165.773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-158478102579.85739</v>
      </c>
      <c r="L4510" s="444">
        <f t="shared" ca="1" si="187"/>
        <v>-38193222721745.633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-38193222721745.633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-159138428007.27347</v>
      </c>
      <c r="L4511" s="444">
        <f t="shared" ca="1" si="187"/>
        <v>-38352361149752.906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-38352361149752.906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-159801504790.63712</v>
      </c>
      <c r="L4512" s="444">
        <f t="shared" ca="1" si="187"/>
        <v>-38512162654543.547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-38512162654543.547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-160467344393.93146</v>
      </c>
      <c r="L4513" s="444">
        <f t="shared" ca="1" si="187"/>
        <v>-38672629998937.477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-38672629998937.477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-161135958328.90616</v>
      </c>
      <c r="L4514" s="444">
        <f t="shared" ca="1" si="187"/>
        <v>-38833765957266.383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-38833765957266.383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-161807358155.27658</v>
      </c>
      <c r="L4515" s="444">
        <f t="shared" ca="1" si="187"/>
        <v>-38995573315421.656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-38995573315421.656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-162481555480.92355</v>
      </c>
      <c r="L4516" s="444">
        <f t="shared" ca="1" si="187"/>
        <v>-39158054870902.578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-39158054870902.578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-163158561962.09409</v>
      </c>
      <c r="L4517" s="444">
        <f t="shared" ca="1" si="187"/>
        <v>-39321213432864.672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-39321213432864.672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-163838389303.60278</v>
      </c>
      <c r="L4518" s="444">
        <f t="shared" ca="1" si="187"/>
        <v>-39485051822168.273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-39485051822168.273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-164521049259.03448</v>
      </c>
      <c r="L4519" s="444">
        <f t="shared" ca="1" si="187"/>
        <v>-39649572871427.305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-39649572871427.305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-165206553630.94711</v>
      </c>
      <c r="L4520" s="444">
        <f t="shared" ca="1" si="187"/>
        <v>-39814779425058.25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-39814779425058.25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-165894914271.07605</v>
      </c>
      <c r="L4521" s="444">
        <f t="shared" ca="1" si="187"/>
        <v>-39980674339329.328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-39980674339329.328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-166586143080.53888</v>
      </c>
      <c r="L4522" s="444">
        <f t="shared" ca="1" si="187"/>
        <v>-40147260482409.867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-40147260482409.867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-167280252010.04111</v>
      </c>
      <c r="L4523" s="444">
        <f t="shared" ca="1" si="187"/>
        <v>-40314540734419.906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-40314540734419.906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-167977253060.08295</v>
      </c>
      <c r="L4524" s="444">
        <f t="shared" ca="1" si="187"/>
        <v>-40482517987479.992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-40482517987479.992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-168677158281.16663</v>
      </c>
      <c r="L4525" s="444">
        <f t="shared" ca="1" si="187"/>
        <v>-40651195145761.156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-40651195145761.156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-169379979774.00482</v>
      </c>
      <c r="L4526" s="444">
        <f t="shared" ca="1" si="187"/>
        <v>-40820575125535.164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-40820575125535.164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-170085729689.72986</v>
      </c>
      <c r="L4527" s="444">
        <f t="shared" ca="1" si="187"/>
        <v>-40990660855224.891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-40990660855224.891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-170794420230.1037</v>
      </c>
      <c r="L4528" s="444">
        <f t="shared" ca="1" si="187"/>
        <v>-41161455275454.992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-41161455275454.992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-171506063647.72913</v>
      </c>
      <c r="L4529" s="444">
        <f t="shared" ca="1" si="187"/>
        <v>-41332961339102.719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-41332961339102.719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-172220672246.26132</v>
      </c>
      <c r="L4530" s="444">
        <f t="shared" ca="1" si="187"/>
        <v>-41505182011348.977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-41505182011348.977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-172938258380.62073</v>
      </c>
      <c r="L4531" s="444">
        <f t="shared" ca="1" si="187"/>
        <v>-41678120269729.594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-41678120269729.594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-173658834457.20663</v>
      </c>
      <c r="L4532" s="444">
        <f t="shared" ca="1" si="187"/>
        <v>-41851779104186.797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-41851779104186.797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-174382412934.11166</v>
      </c>
      <c r="L4533" s="444">
        <f t="shared" ca="1" si="187"/>
        <v>-42026161517120.906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-42026161517120.906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-175109006321.3371</v>
      </c>
      <c r="L4534" s="444">
        <f t="shared" ca="1" si="187"/>
        <v>-42201270523442.242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-42201270523442.242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-175838627181.00934</v>
      </c>
      <c r="L4535" s="444">
        <f t="shared" ca="1" si="187"/>
        <v>-42377109150623.25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-42377109150623.25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-176571288127.59686</v>
      </c>
      <c r="L4536" s="444">
        <f t="shared" ca="1" si="187"/>
        <v>-42553680438750.844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-42553680438750.844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-177307001828.12851</v>
      </c>
      <c r="L4537" s="444">
        <f t="shared" ca="1" si="187"/>
        <v>-42730987440578.969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-42730987440578.969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-178045781002.41235</v>
      </c>
      <c r="L4538" s="444">
        <f t="shared" ca="1" si="187"/>
        <v>-42909033221581.383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-42909033221581.383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-178787638423.25577</v>
      </c>
      <c r="L4539" s="444">
        <f t="shared" ca="1" si="187"/>
        <v>-43087820860004.641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-43087820860004.641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-179532586916.686</v>
      </c>
      <c r="L4540" s="444">
        <f t="shared" ca="1" si="187"/>
        <v>-43267353446921.328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-43267353446921.328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-180280639362.17221</v>
      </c>
      <c r="L4541" s="444">
        <f t="shared" ca="1" si="187"/>
        <v>-43447634086283.5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-43447634086283.5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-181031808692.8479</v>
      </c>
      <c r="L4542" s="444">
        <f t="shared" ca="1" si="187"/>
        <v>-43628665894976.352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-43628665894976.352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-181786107895.7348</v>
      </c>
      <c r="L4543" s="444">
        <f t="shared" ca="1" si="187"/>
        <v>-43810452002872.086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-43810452002872.086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-182543550011.96701</v>
      </c>
      <c r="L4544" s="444">
        <f t="shared" ca="1" si="187"/>
        <v>-43992995552884.055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-43992995552884.055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-183304148137.01691</v>
      </c>
      <c r="L4545" s="444">
        <f t="shared" ca="1" si="187"/>
        <v>-44176299701021.07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-44176299701021.07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-184067915420.92111</v>
      </c>
      <c r="L4546" s="444">
        <f t="shared" ca="1" si="187"/>
        <v>-44360367616441.992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-44360367616441.992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-184834865068.5083</v>
      </c>
      <c r="L4547" s="444">
        <f t="shared" ca="1" si="187"/>
        <v>-44545202481510.5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-44545202481510.5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-185605010339.62708</v>
      </c>
      <c r="L4548" s="444">
        <f t="shared" ca="1" si="187"/>
        <v>-44730807491850.125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-44730807491850.125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-186378364549.37552</v>
      </c>
      <c r="L4549" s="444">
        <f t="shared" ca="1" si="187"/>
        <v>-44917185856399.5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-44917185856399.5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-187154941068.33124</v>
      </c>
      <c r="L4550" s="444">
        <f t="shared" ca="1" si="187"/>
        <v>-45104340797467.828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-45104340797467.828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-187934753322.78262</v>
      </c>
      <c r="L4551" s="444">
        <f t="shared" ca="1" si="187"/>
        <v>-45292275550790.609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-45292275550790.609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-188717814794.96088</v>
      </c>
      <c r="L4552" s="444">
        <f t="shared" ca="1" si="187"/>
        <v>-45480993365585.57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-45480993365585.57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-189504139023.27319</v>
      </c>
      <c r="L4553" s="444">
        <f t="shared" ca="1" si="187"/>
        <v>-45670497504608.844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-45670497504608.844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-190293739602.53683</v>
      </c>
      <c r="L4554" s="444">
        <f t="shared" ca="1" si="187"/>
        <v>-45860791244211.383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-45860791244211.383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-191086630184.21408</v>
      </c>
      <c r="L4555" s="444">
        <f t="shared" ca="1" si="187"/>
        <v>-46051877874395.594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-46051877874395.594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-191882824476.64832</v>
      </c>
      <c r="L4556" s="444">
        <f t="shared" ca="1" si="187"/>
        <v>-46243760698872.242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-46243760698872.242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-192682336245.30099</v>
      </c>
      <c r="L4557" s="444">
        <f t="shared" ca="1" si="187"/>
        <v>-46436443035117.547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-46436443035117.547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-193485179312.98978</v>
      </c>
      <c r="L4558" s="444">
        <f t="shared" ca="1" si="187"/>
        <v>-46629928214430.539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-46629928214430.539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-194291367560.12726</v>
      </c>
      <c r="L4559" s="444">
        <f t="shared" ca="1" si="187"/>
        <v>-46824219581990.664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-46824219581990.664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-195100914924.96109</v>
      </c>
      <c r="L4560" s="444">
        <f t="shared" ca="1" si="187"/>
        <v>-47019320496915.625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-47019320496915.625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-195913835403.81509</v>
      </c>
      <c r="L4561" s="444">
        <f t="shared" ca="1" si="187"/>
        <v>-47215234332319.438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-47215234332319.438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-196730143051.33099</v>
      </c>
      <c r="L4562" s="444">
        <f t="shared" ca="1" si="187"/>
        <v>-47411964475370.766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-47411964475370.766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-197549851980.71152</v>
      </c>
      <c r="L4563" s="444">
        <f t="shared" ca="1" si="187"/>
        <v>-47609514327351.477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-47609514327351.477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-198372976363.96448</v>
      </c>
      <c r="L4564" s="444">
        <f t="shared" ca="1" si="187"/>
        <v>-47807887303715.438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-47807887303715.438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-199199530432.14764</v>
      </c>
      <c r="L4565" s="444">
        <f t="shared" ca="1" si="187"/>
        <v>-48007086834147.586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-48007086834147.586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-200029528475.61493</v>
      </c>
      <c r="L4566" s="444">
        <f t="shared" ca="1" si="187"/>
        <v>-48207116362623.203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-48207116362623.203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-200862984844.26334</v>
      </c>
      <c r="L4567" s="444">
        <f t="shared" ca="1" si="187"/>
        <v>-48407979347467.469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-48407979347467.469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-201699913947.78113</v>
      </c>
      <c r="L4568" s="444">
        <f t="shared" ca="1" si="187"/>
        <v>-48609679261415.25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-48609679261415.25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-202540330255.89688</v>
      </c>
      <c r="L4569" s="444">
        <f t="shared" ca="1" si="187"/>
        <v>-48812219591671.148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-48812219591671.148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-203384248298.62979</v>
      </c>
      <c r="L4570" s="444">
        <f t="shared" ca="1" si="187"/>
        <v>-49015603839969.781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-49015603839969.781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-204231682666.54074</v>
      </c>
      <c r="L4571" s="444">
        <f t="shared" ca="1" si="187"/>
        <v>-49219835522636.32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-49219835522636.32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-205082648010.98468</v>
      </c>
      <c r="L4572" s="444">
        <f t="shared" ca="1" si="187"/>
        <v>-49424918170647.305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-49424918170647.305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-205937159044.36377</v>
      </c>
      <c r="L4573" s="444">
        <f t="shared" ca="1" si="187"/>
        <v>-49630855329691.672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-49630855329691.672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-206795230540.38196</v>
      </c>
      <c r="L4574" s="444">
        <f t="shared" ca="1" si="187"/>
        <v>-49837650560232.055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-49837650560232.055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-207656877334.30023</v>
      </c>
      <c r="L4575" s="444">
        <f t="shared" ca="1" si="187"/>
        <v>-50045307437566.352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-50045307437566.352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-208522114323.19312</v>
      </c>
      <c r="L4576" s="444">
        <f t="shared" ca="1" si="187"/>
        <v>-50253829551889.547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-50253829551889.547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-209390956466.20645</v>
      </c>
      <c r="L4577" s="444">
        <f t="shared" ca="1" si="187"/>
        <v>-50463220508355.75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-50463220508355.75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-210263418784.81561</v>
      </c>
      <c r="L4578" s="444">
        <f t="shared" ca="1" si="187"/>
        <v>-50673483927140.563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-50673483927140.563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-211139516363.08566</v>
      </c>
      <c r="L4579" s="444">
        <f t="shared" ca="1" si="187"/>
        <v>-50884623443503.648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-50884623443503.648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-212019264347.93185</v>
      </c>
      <c r="L4580" s="444">
        <f t="shared" ca="1" si="187"/>
        <v>-51096642707851.578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-51096642707851.578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-212902677949.38156</v>
      </c>
      <c r="L4581" s="444">
        <f t="shared" ca="1" si="187"/>
        <v>-51309545385800.961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-51309545385800.961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-213789772440.83734</v>
      </c>
      <c r="L4582" s="444">
        <f t="shared" ca="1" si="187"/>
        <v>-51523335158241.797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-51523335158241.797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-214680563159.34082</v>
      </c>
      <c r="L4583" s="444">
        <f t="shared" ca="1" si="187"/>
        <v>-51738015721401.141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-51738015721401.141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-215575065505.83807</v>
      </c>
      <c r="L4584" s="444">
        <f t="shared" ca="1" si="187"/>
        <v>-51953590786906.977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-51953590786906.977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-216473294945.44574</v>
      </c>
      <c r="L4585" s="444">
        <f t="shared" ca="1" si="187"/>
        <v>-52170064081852.422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-52170064081852.422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-217375267007.71841</v>
      </c>
      <c r="L4586" s="444">
        <f t="shared" ca="1" si="187"/>
        <v>-52387439348860.141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-52387439348860.141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-218280997286.91724</v>
      </c>
      <c r="L4587" s="444">
        <f t="shared" ca="1" si="187"/>
        <v>-52605720346147.055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-52605720346147.055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-219190501442.27939</v>
      </c>
      <c r="L4588" s="444">
        <f t="shared" ca="1" si="187"/>
        <v>-52824910847589.336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-52824910847589.336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-220103795198.28891</v>
      </c>
      <c r="L4589" s="444">
        <f t="shared" ca="1" si="187"/>
        <v>-53045014642787.625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-53045014642787.625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-221020894344.94843</v>
      </c>
      <c r="L4590" s="444">
        <f t="shared" ca="1" si="187"/>
        <v>-53266035537132.57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-53266035537132.57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-221941814738.05237</v>
      </c>
      <c r="L4591" s="444">
        <f t="shared" ca="1" si="187"/>
        <v>-53487977351870.625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-53487977351870.625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-222866572299.46094</v>
      </c>
      <c r="L4592" s="444">
        <f t="shared" ca="1" si="187"/>
        <v>-53710843924170.086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-53710843924170.086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-223795183017.37537</v>
      </c>
      <c r="L4593" s="444">
        <f t="shared" ca="1" si="187"/>
        <v>-53934639107187.461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-53934639107187.461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-224727662946.61441</v>
      </c>
      <c r="L4594" s="444">
        <f t="shared" ca="1" si="187"/>
        <v>-54159366770134.078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-54159366770134.078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-225664028208.892</v>
      </c>
      <c r="L4595" s="444">
        <f t="shared" ca="1" si="187"/>
        <v>-54385030798342.969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-54385030798342.969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-226604294993.0957</v>
      </c>
      <c r="L4596" s="444">
        <f t="shared" ca="1" si="187"/>
        <v>-54611635093336.063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-54611635093336.063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-227548479555.56693</v>
      </c>
      <c r="L4597" s="444">
        <f t="shared" ca="1" si="187"/>
        <v>-54839183572891.633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-54839183572891.633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-228496598220.38181</v>
      </c>
      <c r="L4598" s="444">
        <f t="shared" ref="L4598:L4852" ca="1" si="192">I4598-J4598+K4598</f>
        <v>-55067680171112.016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-55067680171112.016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-229448667379.63339</v>
      </c>
      <c r="L4599" s="444">
        <f t="shared" ca="1" si="192"/>
        <v>-55297128838491.648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-55297128838491.648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-230404703493.71524</v>
      </c>
      <c r="L4600" s="444">
        <f t="shared" ca="1" si="192"/>
        <v>-55527533541985.367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-55527533541985.367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-231364723091.60571</v>
      </c>
      <c r="L4601" s="444">
        <f t="shared" ca="1" si="192"/>
        <v>-55758898265076.977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-55758898265076.977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-232328742771.15405</v>
      </c>
      <c r="L4602" s="444">
        <f t="shared" ca="1" si="192"/>
        <v>-55991227007848.133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-55991227007848.133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-233296779199.36719</v>
      </c>
      <c r="L4603" s="444">
        <f t="shared" ca="1" si="192"/>
        <v>-56224523787047.5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-56224523787047.5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-234268849112.69794</v>
      </c>
      <c r="L4604" s="444">
        <f t="shared" ca="1" si="192"/>
        <v>-56458792636160.195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-56458792636160.195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-235244969317.33414</v>
      </c>
      <c r="L4605" s="444">
        <f t="shared" ca="1" si="192"/>
        <v>-56694037605477.531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-56694037605477.531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-236225156689.48972</v>
      </c>
      <c r="L4606" s="444">
        <f t="shared" ca="1" si="192"/>
        <v>-56930262762167.023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-56930262762167.023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-237209428175.69589</v>
      </c>
      <c r="L4607" s="444">
        <f t="shared" ca="1" si="192"/>
        <v>-57167472190342.719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-57167472190342.719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-238197800793.09467</v>
      </c>
      <c r="L4608" s="444">
        <f t="shared" ca="1" si="192"/>
        <v>-57405669991135.813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-57405669991135.813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-239190291629.73257</v>
      </c>
      <c r="L4609" s="444">
        <f t="shared" ca="1" si="192"/>
        <v>-57644860282765.547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-57644860282765.547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-240186917844.85641</v>
      </c>
      <c r="L4610" s="444">
        <f t="shared" ca="1" si="192"/>
        <v>-57885047200610.406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-57885047200610.406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-241187696669.21002</v>
      </c>
      <c r="L4611" s="444">
        <f t="shared" ca="1" si="192"/>
        <v>-58126234897279.617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-58126234897279.617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-242192645405.33173</v>
      </c>
      <c r="L4612" s="444">
        <f t="shared" ca="1" si="192"/>
        <v>-58368427542684.945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-58368427542684.945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-243201781427.85394</v>
      </c>
      <c r="L4613" s="444">
        <f t="shared" ca="1" si="192"/>
        <v>-58611629324112.797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-58611629324112.797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-244215122183.80328</v>
      </c>
      <c r="L4614" s="444">
        <f t="shared" ca="1" si="192"/>
        <v>-58855844446296.602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-58855844446296.602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-245232685192.9025</v>
      </c>
      <c r="L4615" s="444">
        <f t="shared" ca="1" si="192"/>
        <v>-59101077131489.508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-59101077131489.508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-246254488047.87296</v>
      </c>
      <c r="L4616" s="444">
        <f t="shared" ca="1" si="192"/>
        <v>-59347331619537.383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-59347331619537.383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-247280548414.73911</v>
      </c>
      <c r="L4617" s="444">
        <f t="shared" ca="1" si="192"/>
        <v>-59594612167952.125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-59594612167952.125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-248310884033.13385</v>
      </c>
      <c r="L4618" s="444">
        <f t="shared" ca="1" si="192"/>
        <v>-59842923051985.258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-59842923051985.258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-249345512716.60522</v>
      </c>
      <c r="L4619" s="444">
        <f t="shared" ca="1" si="192"/>
        <v>-60092268564701.859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-60092268564701.859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-250384452352.92444</v>
      </c>
      <c r="L4620" s="444">
        <f t="shared" ca="1" si="192"/>
        <v>-60342653017054.781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-60342653017054.781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-251427720904.39493</v>
      </c>
      <c r="L4621" s="444">
        <f t="shared" ca="1" si="192"/>
        <v>-60594080737959.18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-60594080737959.18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-252475336408.16321</v>
      </c>
      <c r="L4622" s="444">
        <f t="shared" ca="1" si="192"/>
        <v>-60846556074367.344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-60846556074367.344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-253527316976.53064</v>
      </c>
      <c r="L4623" s="444">
        <f t="shared" ca="1" si="192"/>
        <v>-61100083391343.875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-61100083391343.875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-254583680797.26614</v>
      </c>
      <c r="L4624" s="444">
        <f t="shared" ca="1" si="192"/>
        <v>-61354667072141.141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-61354667072141.141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-255644446133.92142</v>
      </c>
      <c r="L4625" s="444">
        <f t="shared" ca="1" si="192"/>
        <v>-61610311518275.063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-61610311518275.063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-256709631326.14609</v>
      </c>
      <c r="L4626" s="444">
        <f t="shared" ca="1" si="192"/>
        <v>-61867021149601.211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-61867021149601.211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-257779254790.00507</v>
      </c>
      <c r="L4627" s="444">
        <f t="shared" ca="1" si="192"/>
        <v>-62124800404391.219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-62124800404391.219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-258853335018.29678</v>
      </c>
      <c r="L4628" s="444">
        <f t="shared" ca="1" si="192"/>
        <v>-62383653739409.516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-62383653739409.516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-259931890580.87299</v>
      </c>
      <c r="L4629" s="444">
        <f t="shared" ca="1" si="192"/>
        <v>-62643585629990.391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-62643585629990.391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-261014940124.95996</v>
      </c>
      <c r="L4630" s="444">
        <f t="shared" ca="1" si="192"/>
        <v>-62904600570115.352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-62904600570115.352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-262102502375.48062</v>
      </c>
      <c r="L4631" s="444">
        <f t="shared" ca="1" si="192"/>
        <v>-63166703072490.836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-63166703072490.836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-263194596135.37848</v>
      </c>
      <c r="L4632" s="444">
        <f t="shared" ca="1" si="192"/>
        <v>-63429897668626.211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-63429897668626.211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-264291240285.94254</v>
      </c>
      <c r="L4633" s="444">
        <f t="shared" ca="1" si="192"/>
        <v>-63694188908912.156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-63694188908912.156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-265392453787.13397</v>
      </c>
      <c r="L4634" s="444">
        <f t="shared" ca="1" si="192"/>
        <v>-63959581362699.289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-63959581362699.289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-266498255677.91373</v>
      </c>
      <c r="L4635" s="444">
        <f t="shared" ca="1" si="192"/>
        <v>-64226079618377.203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-64226079618377.203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-267608665076.57172</v>
      </c>
      <c r="L4636" s="444">
        <f t="shared" ca="1" si="192"/>
        <v>-64493688283453.773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-64493688283453.773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-268723701181.05737</v>
      </c>
      <c r="L4637" s="444">
        <f t="shared" ca="1" si="192"/>
        <v>-64762411984634.828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-64762411984634.828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-269843383269.31177</v>
      </c>
      <c r="L4638" s="444">
        <f t="shared" ca="1" si="192"/>
        <v>-65032255367904.141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-65032255367904.141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-270967730699.60062</v>
      </c>
      <c r="L4639" s="444">
        <f t="shared" ca="1" si="192"/>
        <v>-65303223098603.742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-65303223098603.742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-272096762910.84891</v>
      </c>
      <c r="L4640" s="444">
        <f t="shared" ca="1" si="192"/>
        <v>-65575319861514.594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-65575319861514.594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-273230499422.97748</v>
      </c>
      <c r="L4641" s="444">
        <f t="shared" ca="1" si="192"/>
        <v>-65848550360937.57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-65848550360937.57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-274368959837.23987</v>
      </c>
      <c r="L4642" s="444">
        <f t="shared" ca="1" si="192"/>
        <v>-66122919320774.813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-66122919320774.813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-275512163836.56177</v>
      </c>
      <c r="L4643" s="444">
        <f t="shared" ca="1" si="192"/>
        <v>-66398431484611.375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-66398431484611.375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-276660131185.88074</v>
      </c>
      <c r="L4644" s="444">
        <f t="shared" ca="1" si="192"/>
        <v>-66675091615797.258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-66675091615797.258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-277812881732.48853</v>
      </c>
      <c r="L4645" s="444">
        <f t="shared" ca="1" si="192"/>
        <v>-66952904497529.75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-66952904497529.75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-278970435406.37396</v>
      </c>
      <c r="L4646" s="444">
        <f t="shared" ca="1" si="192"/>
        <v>-67231874932936.125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-67231874932936.125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-280132812220.5672</v>
      </c>
      <c r="L4647" s="444">
        <f t="shared" ca="1" si="192"/>
        <v>-67512007745156.695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-67512007745156.695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-281300032271.48621</v>
      </c>
      <c r="L4648" s="444">
        <f t="shared" ca="1" si="192"/>
        <v>-67793307777428.18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-67793307777428.18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-282472115739.28406</v>
      </c>
      <c r="L4649" s="444">
        <f t="shared" ca="1" si="192"/>
        <v>-68075779893167.461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-68075779893167.461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-283649082888.19775</v>
      </c>
      <c r="L4650" s="444">
        <f t="shared" ca="1" si="192"/>
        <v>-68359428976055.656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-68359428976055.656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-284830954066.89856</v>
      </c>
      <c r="L4651" s="444">
        <f t="shared" ca="1" si="192"/>
        <v>-68644259930122.555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-68644259930122.555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-286017749708.84399</v>
      </c>
      <c r="L4652" s="444">
        <f t="shared" ca="1" si="192"/>
        <v>-68930277679831.398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-68930277679831.398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-287209490332.6308</v>
      </c>
      <c r="L4653" s="444">
        <f t="shared" ca="1" si="192"/>
        <v>-69217487170164.031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-69217487170164.031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-288406196542.35016</v>
      </c>
      <c r="L4654" s="444">
        <f t="shared" ca="1" si="192"/>
        <v>-69505893366706.383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-69505893366706.383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-289607889027.94324</v>
      </c>
      <c r="L4655" s="444">
        <f t="shared" ca="1" si="192"/>
        <v>-69795501255734.328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-69795501255734.328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-290814588565.55969</v>
      </c>
      <c r="L4656" s="444">
        <f t="shared" ca="1" si="192"/>
        <v>-70086315844299.891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-70086315844299.891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-292026316017.9162</v>
      </c>
      <c r="L4657" s="444">
        <f t="shared" ca="1" si="192"/>
        <v>-70378342160317.813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-70378342160317.813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-293243092334.65753</v>
      </c>
      <c r="L4658" s="444">
        <f t="shared" ca="1" si="192"/>
        <v>-70671585252652.469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-70671585252652.469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-294464938552.71863</v>
      </c>
      <c r="L4659" s="444">
        <f t="shared" ca="1" si="192"/>
        <v>-70966050191205.188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-70966050191205.188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-295691875796.68829</v>
      </c>
      <c r="L4660" s="444">
        <f t="shared" ca="1" si="192"/>
        <v>-71261742067001.875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-71261742067001.875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-296923925279.1745</v>
      </c>
      <c r="L4661" s="444">
        <f t="shared" ca="1" si="192"/>
        <v>-71558665992281.047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-71558665992281.047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-298161108301.17102</v>
      </c>
      <c r="L4662" s="444">
        <f t="shared" ca="1" si="192"/>
        <v>-71856827100582.219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-71856827100582.219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-299403446252.4259</v>
      </c>
      <c r="L4663" s="444">
        <f t="shared" ca="1" si="192"/>
        <v>-72156230546834.641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-72156230546834.641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-300650960611.81097</v>
      </c>
      <c r="L4664" s="444">
        <f t="shared" ca="1" si="192"/>
        <v>-72456881507446.453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-72456881507446.453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-301903672947.69354</v>
      </c>
      <c r="L4665" s="444">
        <f t="shared" ca="1" si="192"/>
        <v>-72758785180394.141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-72758785180394.141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-303161604918.3089</v>
      </c>
      <c r="L4666" s="444">
        <f t="shared" ca="1" si="192"/>
        <v>-73061946785312.453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-73061946785312.453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-304424778272.13519</v>
      </c>
      <c r="L4667" s="444">
        <f t="shared" ca="1" si="192"/>
        <v>-73366371563584.594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-73366371563584.594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-305693214848.26917</v>
      </c>
      <c r="L4668" s="444">
        <f t="shared" ca="1" si="192"/>
        <v>-73672064778432.859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-73672064778432.859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-306966936576.80359</v>
      </c>
      <c r="L4669" s="444">
        <f t="shared" ca="1" si="192"/>
        <v>-73979031715009.656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-73979031715009.656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-308245965479.20691</v>
      </c>
      <c r="L4670" s="444">
        <f t="shared" ca="1" si="192"/>
        <v>-74287277680488.859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-74287277680488.859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-309530323668.70355</v>
      </c>
      <c r="L4671" s="444">
        <f t="shared" ca="1" si="192"/>
        <v>-74596808004157.563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-74596808004157.563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-310820033350.65649</v>
      </c>
      <c r="L4672" s="444">
        <f t="shared" ca="1" si="192"/>
        <v>-74907628037508.219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-74907628037508.219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-312115116822.95093</v>
      </c>
      <c r="L4673" s="444">
        <f t="shared" ca="1" si="192"/>
        <v>-75219743154331.172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-75219743154331.172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-313415596476.37988</v>
      </c>
      <c r="L4674" s="444">
        <f t="shared" ca="1" si="192"/>
        <v>-75533158750807.547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-75533158750807.547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-314721494795.03143</v>
      </c>
      <c r="L4675" s="444">
        <f t="shared" ca="1" si="192"/>
        <v>-75847880245602.578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-75847880245602.578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-316032834356.67743</v>
      </c>
      <c r="L4676" s="444">
        <f t="shared" ca="1" si="192"/>
        <v>-76163913079959.25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-76163913079959.25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-317349637833.16351</v>
      </c>
      <c r="L4677" s="444">
        <f t="shared" ca="1" si="192"/>
        <v>-76481262717792.406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-76481262717792.406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-318671927990.8017</v>
      </c>
      <c r="L4678" s="444">
        <f t="shared" ca="1" si="192"/>
        <v>-76799934645783.203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-76799934645783.203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-319999727690.76337</v>
      </c>
      <c r="L4679" s="444">
        <f t="shared" ca="1" si="192"/>
        <v>-77119934373473.969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-77119934373473.969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-321333059889.47485</v>
      </c>
      <c r="L4680" s="444">
        <f t="shared" ca="1" si="192"/>
        <v>-77441267433363.438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-77441267433363.438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-322671947639.01434</v>
      </c>
      <c r="L4681" s="444">
        <f t="shared" ca="1" si="192"/>
        <v>-77763939381002.453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-77763939381002.453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-324016414087.51019</v>
      </c>
      <c r="L4682" s="444">
        <f t="shared" ca="1" si="192"/>
        <v>-78087955795089.969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-78087955795089.969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-325366482479.5415</v>
      </c>
      <c r="L4683" s="444">
        <f t="shared" ca="1" si="192"/>
        <v>-78413322277569.516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-78413322277569.516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-326722176156.53967</v>
      </c>
      <c r="L4684" s="444">
        <f t="shared" ca="1" si="192"/>
        <v>-78740044453726.063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-78740044453726.063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-328083518557.19189</v>
      </c>
      <c r="L4685" s="444">
        <f t="shared" ca="1" si="192"/>
        <v>-79068127972283.25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-79068127972283.25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-329450533217.84686</v>
      </c>
      <c r="L4686" s="444">
        <f t="shared" ca="1" si="192"/>
        <v>-79397578505501.094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-79397578505501.094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-330823243772.9212</v>
      </c>
      <c r="L4687" s="444">
        <f t="shared" ca="1" si="192"/>
        <v>-79728401749274.016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-79728401749274.016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-332201673955.30841</v>
      </c>
      <c r="L4688" s="444">
        <f t="shared" ca="1" si="192"/>
        <v>-80060603423229.328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-80060603423229.328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-333585847596.78888</v>
      </c>
      <c r="L4689" s="444">
        <f t="shared" ca="1" si="192"/>
        <v>-80394189270826.109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-80394189270826.109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-334975788628.44214</v>
      </c>
      <c r="L4690" s="444">
        <f t="shared" ca="1" si="192"/>
        <v>-80729165059454.547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-80729165059454.547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-336371521081.06061</v>
      </c>
      <c r="L4691" s="444">
        <f t="shared" ca="1" si="192"/>
        <v>-81065536580535.609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-81065536580535.609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-337773069085.56506</v>
      </c>
      <c r="L4692" s="444">
        <f t="shared" ca="1" si="192"/>
        <v>-81403309649621.172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-81403309649621.172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-339180456873.42157</v>
      </c>
      <c r="L4693" s="444">
        <f t="shared" ca="1" si="192"/>
        <v>-81742490106494.594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-81742490106494.594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-340593708777.06079</v>
      </c>
      <c r="L4694" s="444">
        <f t="shared" ca="1" si="192"/>
        <v>-82083083815271.656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-82083083815271.656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-342012849230.29858</v>
      </c>
      <c r="L4695" s="444">
        <f t="shared" ca="1" si="192"/>
        <v>-82425096664501.953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-82425096664501.953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-343437902768.75812</v>
      </c>
      <c r="L4696" s="444">
        <f t="shared" ca="1" si="192"/>
        <v>-82768534567270.719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-82768534567270.719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-344868894030.29468</v>
      </c>
      <c r="L4697" s="444">
        <f t="shared" ca="1" si="192"/>
        <v>-83113403461301.016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-83113403461301.016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-346305847755.4209</v>
      </c>
      <c r="L4698" s="444">
        <f t="shared" ca="1" si="192"/>
        <v>-83459709309056.438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-83459709309056.438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-347748788787.73517</v>
      </c>
      <c r="L4699" s="444">
        <f t="shared" ca="1" si="192"/>
        <v>-83807458097844.172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-83807458097844.172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-349197742074.35071</v>
      </c>
      <c r="L4700" s="444">
        <f t="shared" ca="1" si="192"/>
        <v>-84156655839918.516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-84156655839918.516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-350652732666.32715</v>
      </c>
      <c r="L4701" s="444">
        <f t="shared" ca="1" si="192"/>
        <v>-84507308572584.844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-84507308572584.844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-352113785719.10352</v>
      </c>
      <c r="L4702" s="444">
        <f t="shared" ca="1" si="192"/>
        <v>-84859422358303.953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-84859422358303.953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-353580926492.93311</v>
      </c>
      <c r="L4703" s="444">
        <f t="shared" ca="1" si="192"/>
        <v>-85213003284796.891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-85213003284796.891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-355054180353.32037</v>
      </c>
      <c r="L4704" s="444">
        <f t="shared" ca="1" si="192"/>
        <v>-85568057465150.219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-85568057465150.219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-356533572771.45923</v>
      </c>
      <c r="L4705" s="444">
        <f t="shared" ca="1" si="192"/>
        <v>-85924591037921.672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-85924591037921.672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-358019129324.67365</v>
      </c>
      <c r="L4706" s="444">
        <f t="shared" ca="1" si="192"/>
        <v>-86282610167246.344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-86282610167246.344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-359510875696.85974</v>
      </c>
      <c r="L4707" s="444">
        <f t="shared" ca="1" si="192"/>
        <v>-86642121042943.203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-86642121042943.203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-361008837678.92999</v>
      </c>
      <c r="L4708" s="444">
        <f t="shared" ca="1" si="192"/>
        <v>-87003129880622.141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-87003129880622.141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-362513041169.25891</v>
      </c>
      <c r="L4709" s="444">
        <f t="shared" ca="1" si="192"/>
        <v>-87365642921791.406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-87365642921791.406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-364023512174.13086</v>
      </c>
      <c r="L4710" s="444">
        <f t="shared" ca="1" si="192"/>
        <v>-87729666433965.531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-87729666433965.531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-365540276808.1897</v>
      </c>
      <c r="L4711" s="444">
        <f t="shared" ca="1" si="192"/>
        <v>-88095206710773.719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-88095206710773.719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-367063361294.8905</v>
      </c>
      <c r="L4712" s="444">
        <f t="shared" ca="1" si="192"/>
        <v>-88462270072068.609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-88462270072068.609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-368592791966.95251</v>
      </c>
      <c r="L4713" s="444">
        <f t="shared" ca="1" si="192"/>
        <v>-88830862864035.563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-88830862864035.563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-370128595266.81482</v>
      </c>
      <c r="L4714" s="444">
        <f t="shared" ca="1" si="192"/>
        <v>-89200991459302.375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-89200991459302.375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-371670797747.0932</v>
      </c>
      <c r="L4715" s="444">
        <f t="shared" ca="1" si="192"/>
        <v>-89572662257049.469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-89572662257049.469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-373219426071.03943</v>
      </c>
      <c r="L4716" s="444">
        <f t="shared" ca="1" si="192"/>
        <v>-89945881683120.516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-89945881683120.516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-374774507013.00214</v>
      </c>
      <c r="L4717" s="444">
        <f t="shared" ca="1" si="192"/>
        <v>-90320656190133.516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-90320656190133.516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-376336067458.88965</v>
      </c>
      <c r="L4718" s="444">
        <f t="shared" ca="1" si="192"/>
        <v>-90696992257592.406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-90696992257592.406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-377904134406.63501</v>
      </c>
      <c r="L4719" s="444">
        <f t="shared" ca="1" si="192"/>
        <v>-91074896391999.047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-91074896391999.047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-379478734966.66272</v>
      </c>
      <c r="L4720" s="444">
        <f t="shared" ca="1" si="192"/>
        <v>-91454375126965.703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-91454375126965.703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-381059896362.35712</v>
      </c>
      <c r="L4721" s="444">
        <f t="shared" ca="1" si="192"/>
        <v>-91835435023328.063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-91835435023328.063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-382647645930.53357</v>
      </c>
      <c r="L4722" s="444">
        <f t="shared" ca="1" si="192"/>
        <v>-92218082669258.594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-92218082669258.594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-384242011121.91083</v>
      </c>
      <c r="L4723" s="444">
        <f t="shared" ca="1" si="192"/>
        <v>-92602324680380.5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-92602324680380.5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-385843019501.58539</v>
      </c>
      <c r="L4724" s="444">
        <f t="shared" ca="1" si="192"/>
        <v>-92988167699882.078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-92988167699882.078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-387450698749.50867</v>
      </c>
      <c r="L4725" s="444">
        <f t="shared" ca="1" si="192"/>
        <v>-93375618398631.594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-93375618398631.594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-389065076660.96497</v>
      </c>
      <c r="L4726" s="444">
        <f t="shared" ca="1" si="192"/>
        <v>-93764683475292.563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-93764683475292.563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-390686181147.05237</v>
      </c>
      <c r="L4727" s="444">
        <f t="shared" ca="1" si="192"/>
        <v>-94155369656439.609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-94155369656439.609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-392314040235.16504</v>
      </c>
      <c r="L4728" s="444">
        <f t="shared" ca="1" si="192"/>
        <v>-94547683696674.781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-94547683696674.781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-393948682069.47827</v>
      </c>
      <c r="L4729" s="444">
        <f t="shared" ca="1" si="192"/>
        <v>-94941632378744.266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-94941632378744.266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-395590134911.43445</v>
      </c>
      <c r="L4730" s="444">
        <f t="shared" ca="1" si="192"/>
        <v>-95337222513655.703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-95337222513655.703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-397238427140.23212</v>
      </c>
      <c r="L4731" s="444">
        <f t="shared" ca="1" si="192"/>
        <v>-95734460940795.938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-95734460940795.938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-398893587253.31641</v>
      </c>
      <c r="L4732" s="444">
        <f t="shared" ca="1" si="192"/>
        <v>-96133354528049.25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-96133354528049.25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-400555643866.87189</v>
      </c>
      <c r="L4733" s="444">
        <f t="shared" ca="1" si="192"/>
        <v>-96533910171916.125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-96533910171916.125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-402224625716.3172</v>
      </c>
      <c r="L4734" s="444">
        <f t="shared" ca="1" si="192"/>
        <v>-96936134797632.438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-96936134797632.438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-403900561656.80182</v>
      </c>
      <c r="L4735" s="444">
        <f t="shared" ca="1" si="192"/>
        <v>-97340035359289.234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-97340035359289.234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-405583480663.70514</v>
      </c>
      <c r="L4736" s="444">
        <f t="shared" ca="1" si="192"/>
        <v>-97745618839952.938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-97745618839952.938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-407273411833.13721</v>
      </c>
      <c r="L4737" s="444">
        <f t="shared" ca="1" si="192"/>
        <v>-98152892251786.078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-98152892251786.078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-408970384382.44202</v>
      </c>
      <c r="L4738" s="444">
        <f t="shared" ca="1" si="192"/>
        <v>-98561862636168.516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-98561862636168.516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-410674427650.70215</v>
      </c>
      <c r="L4739" s="444">
        <f t="shared" ca="1" si="192"/>
        <v>-98972537063819.219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-98972537063819.219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-412385571099.24677</v>
      </c>
      <c r="L4740" s="444">
        <f t="shared" ca="1" si="192"/>
        <v>-99384922634918.469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-99384922634918.469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-414103844312.16028</v>
      </c>
      <c r="L4741" s="444">
        <f t="shared" ca="1" si="192"/>
        <v>-99799026479230.625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-99799026479230.625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-415829276996.79425</v>
      </c>
      <c r="L4742" s="444">
        <f t="shared" ca="1" si="192"/>
        <v>-100214855756227.42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-100214855756227.42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-417561898984.28094</v>
      </c>
      <c r="L4743" s="444">
        <f t="shared" ca="1" si="192"/>
        <v>-100632417655211.7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-100632417655211.7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-419301740230.04877</v>
      </c>
      <c r="L4744" s="444">
        <f t="shared" ca="1" si="192"/>
        <v>-101051719395441.75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-101051719395441.75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-421048830814.34064</v>
      </c>
      <c r="L4745" s="444">
        <f t="shared" ca="1" si="192"/>
        <v>-101472768226256.09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-101472768226256.09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-422803200942.7337</v>
      </c>
      <c r="L4746" s="444">
        <f t="shared" ca="1" si="192"/>
        <v>-101895571427198.83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-101895571427198.83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-424564880946.6618</v>
      </c>
      <c r="L4747" s="444">
        <f t="shared" ca="1" si="192"/>
        <v>-102320136308145.48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-102320136308145.48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-426333901283.93951</v>
      </c>
      <c r="L4748" s="444">
        <f t="shared" ca="1" si="192"/>
        <v>-102746470209429.42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-102746470209429.42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-428110292539.28925</v>
      </c>
      <c r="L4749" s="444">
        <f t="shared" ca="1" si="192"/>
        <v>-103174580501968.72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-103174580501968.72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-429894085424.86963</v>
      </c>
      <c r="L4750" s="444">
        <f t="shared" ca="1" si="192"/>
        <v>-103604474587393.59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-103604474587393.59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-431685310780.80664</v>
      </c>
      <c r="L4751" s="444">
        <f t="shared" ca="1" si="192"/>
        <v>-104036159898174.41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-104036159898174.41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-433483999575.72668</v>
      </c>
      <c r="L4752" s="444">
        <f t="shared" ca="1" si="192"/>
        <v>-104469643897750.14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-104469643897750.14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-435290182907.29224</v>
      </c>
      <c r="L4753" s="444">
        <f t="shared" ca="1" si="192"/>
        <v>-104904934080657.44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-104904934080657.44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-437103892002.73932</v>
      </c>
      <c r="L4754" s="444">
        <f t="shared" ca="1" si="192"/>
        <v>-105342037972660.17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-105342037972660.17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-438925158219.41736</v>
      </c>
      <c r="L4755" s="444">
        <f t="shared" ca="1" si="192"/>
        <v>-105780963130879.59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-105780963130879.59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-440754013045.33167</v>
      </c>
      <c r="L4756" s="444">
        <f t="shared" ca="1" si="192"/>
        <v>-106221717143924.92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-106221717143924.92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-442590488099.68719</v>
      </c>
      <c r="L4757" s="444">
        <f t="shared" ca="1" si="192"/>
        <v>-106664307632024.61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-106664307632024.61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-444434615133.43585</v>
      </c>
      <c r="L4758" s="444">
        <f t="shared" ca="1" si="192"/>
        <v>-107108742247158.05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-107108742247158.05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-446286426029.8252</v>
      </c>
      <c r="L4759" s="444">
        <f t="shared" ca="1" si="192"/>
        <v>-107555028673187.88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-107555028673187.88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-448145952804.94946</v>
      </c>
      <c r="L4760" s="444">
        <f t="shared" ca="1" si="192"/>
        <v>-108003174625992.83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-108003174625992.83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-450013227608.30347</v>
      </c>
      <c r="L4761" s="444">
        <f t="shared" ca="1" si="192"/>
        <v>-108453187853601.13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-108453187853601.13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-451888282723.33801</v>
      </c>
      <c r="L4762" s="444">
        <f t="shared" ca="1" si="192"/>
        <v>-108905076136324.47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-108905076136324.47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-453771150568.01862</v>
      </c>
      <c r="L4763" s="444">
        <f t="shared" ca="1" si="192"/>
        <v>-109358847286892.48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-109358847286892.48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-455661863695.38531</v>
      </c>
      <c r="L4764" s="444">
        <f t="shared" ca="1" si="192"/>
        <v>-109814509150587.88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-109814509150587.88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-457560454794.11615</v>
      </c>
      <c r="L4765" s="444">
        <f t="shared" ca="1" si="192"/>
        <v>-110272069605381.98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-110272069605381.98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-459466956689.09167</v>
      </c>
      <c r="L4766" s="444">
        <f t="shared" ca="1" si="192"/>
        <v>-110731536562071.08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-110731536562071.08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-461381402341.96283</v>
      </c>
      <c r="L4767" s="444">
        <f t="shared" ca="1" si="192"/>
        <v>-111192917964413.05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-111192917964413.05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-463303824851.72107</v>
      </c>
      <c r="L4768" s="444">
        <f t="shared" ca="1" si="192"/>
        <v>-111656221789264.77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-111656221789264.77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-465234257455.26978</v>
      </c>
      <c r="L4769" s="444">
        <f t="shared" ca="1" si="192"/>
        <v>-112121456046720.03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-112121456046720.03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-467172733528.00006</v>
      </c>
      <c r="L4770" s="444">
        <f t="shared" ca="1" si="192"/>
        <v>-112588628780248.03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-112588628780248.03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-469119286584.3667</v>
      </c>
      <c r="L4771" s="444">
        <f t="shared" ca="1" si="192"/>
        <v>-113057748066832.39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-113057748066832.39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-471073950278.46826</v>
      </c>
      <c r="L4772" s="444">
        <f t="shared" ca="1" si="192"/>
        <v>-113528822017110.86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-113528822017110.86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-473036758404.6286</v>
      </c>
      <c r="L4773" s="444">
        <f t="shared" ca="1" si="192"/>
        <v>-114001858775515.48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-114001858775515.48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-475007744897.9812</v>
      </c>
      <c r="L4774" s="444">
        <f t="shared" ca="1" si="192"/>
        <v>-114476866520413.47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-114476866520413.47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-476986943835.05615</v>
      </c>
      <c r="L4775" s="444">
        <f t="shared" ca="1" si="192"/>
        <v>-114953853464248.53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-114953853464248.53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-478974389434.3689</v>
      </c>
      <c r="L4776" s="444">
        <f t="shared" ca="1" si="192"/>
        <v>-115432827853682.91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-115432827853682.91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-480970116057.01208</v>
      </c>
      <c r="L4777" s="444">
        <f t="shared" ca="1" si="192"/>
        <v>-115913797969739.92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-115913797969739.92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-482974158207.24969</v>
      </c>
      <c r="L4778" s="444">
        <f t="shared" ca="1" si="192"/>
        <v>-116396772127947.17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-116396772127947.17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-484986550533.11322</v>
      </c>
      <c r="L4779" s="444">
        <f t="shared" ca="1" si="192"/>
        <v>-116881758678480.28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-116881758678480.28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-487007327827.00116</v>
      </c>
      <c r="L4780" s="444">
        <f t="shared" ca="1" si="192"/>
        <v>-117368766006307.28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-117368766006307.28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-489036525026.28033</v>
      </c>
      <c r="L4781" s="444">
        <f t="shared" ca="1" si="192"/>
        <v>-117857802531333.56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-117857802531333.56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-491074177213.88983</v>
      </c>
      <c r="L4782" s="444">
        <f t="shared" ca="1" si="192"/>
        <v>-118348876708547.45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-118348876708547.45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-493120319618.94775</v>
      </c>
      <c r="L4783" s="444">
        <f t="shared" ca="1" si="192"/>
        <v>-118841997028166.41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-118841997028166.41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-495174987617.36005</v>
      </c>
      <c r="L4784" s="444">
        <f t="shared" ca="1" si="192"/>
        <v>-119337172015783.77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-119337172015783.77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-497238216732.43231</v>
      </c>
      <c r="L4785" s="444">
        <f t="shared" ca="1" si="192"/>
        <v>-119834410232516.2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-119834410232516.2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-499310042635.48413</v>
      </c>
      <c r="L4786" s="444">
        <f t="shared" ca="1" si="192"/>
        <v>-120333720275151.69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-120333720275151.69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-501390501146.46533</v>
      </c>
      <c r="L4787" s="444">
        <f t="shared" ca="1" si="192"/>
        <v>-120835110776298.16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-120835110776298.16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-503479628234.57562</v>
      </c>
      <c r="L4788" s="444">
        <f t="shared" ca="1" si="192"/>
        <v>-121338590404532.73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-121338590404532.73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-505577460018.88641</v>
      </c>
      <c r="L4789" s="444">
        <f t="shared" ca="1" si="192"/>
        <v>-121844167864551.63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-121844167864551.63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-507684032768.96509</v>
      </c>
      <c r="L4790" s="444">
        <f t="shared" ca="1" si="192"/>
        <v>-122351851897320.59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-122351851897320.59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-509799382905.50244</v>
      </c>
      <c r="L4791" s="444">
        <f t="shared" ca="1" si="192"/>
        <v>-122861651280226.09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-122861651280226.09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-511923547000.94208</v>
      </c>
      <c r="L4792" s="444">
        <f t="shared" ca="1" si="192"/>
        <v>-123373574827227.03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-123373574827227.03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-514056561780.11261</v>
      </c>
      <c r="L4793" s="444">
        <f t="shared" ca="1" si="192"/>
        <v>-123887631389007.14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-123887631389007.14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-516198464120.86316</v>
      </c>
      <c r="L4794" s="444">
        <f t="shared" ca="1" si="192"/>
        <v>-124403829853128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-124403829853128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-518349291054.70001</v>
      </c>
      <c r="L4795" s="444">
        <f t="shared" ca="1" si="192"/>
        <v>-124922179144182.7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-124922179144182.7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-520509079767.42798</v>
      </c>
      <c r="L4796" s="444">
        <f t="shared" ca="1" si="192"/>
        <v>-125442688223950.13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-125442688223950.13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-522677867599.79218</v>
      </c>
      <c r="L4797" s="444">
        <f t="shared" ca="1" si="192"/>
        <v>-125965366091549.92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-125965366091549.92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-524855692048.12469</v>
      </c>
      <c r="L4798" s="444">
        <f t="shared" ca="1" si="192"/>
        <v>-126490221783598.05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-126490221783598.05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-527042590764.99188</v>
      </c>
      <c r="L4799" s="444">
        <f t="shared" ca="1" si="192"/>
        <v>-127017264374363.03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-127017264374363.03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-529238601559.84595</v>
      </c>
      <c r="L4800" s="444">
        <f t="shared" ca="1" si="192"/>
        <v>-127546502975922.88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-127546502975922.88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-531443762399.67865</v>
      </c>
      <c r="L4801" s="444">
        <f t="shared" ca="1" si="192"/>
        <v>-128077946738322.55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-128077946738322.55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-533658111409.67725</v>
      </c>
      <c r="L4802" s="444">
        <f t="shared" ca="1" si="192"/>
        <v>-128611604849732.22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-128611604849732.22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-535881686873.88422</v>
      </c>
      <c r="L4803" s="444">
        <f t="shared" ca="1" si="192"/>
        <v>-129147486536606.11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-129147486536606.11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-538114527235.8587</v>
      </c>
      <c r="L4804" s="444">
        <f t="shared" ca="1" si="192"/>
        <v>-129685601063841.97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-129685601063841.97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-540356671099.34155</v>
      </c>
      <c r="L4805" s="444">
        <f t="shared" ca="1" si="192"/>
        <v>-130225957734941.31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-130225957734941.31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-542608157228.92212</v>
      </c>
      <c r="L4806" s="444">
        <f t="shared" ca="1" si="192"/>
        <v>-130768565892170.23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-130768565892170.23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-544869024550.70929</v>
      </c>
      <c r="L4807" s="444">
        <f t="shared" ca="1" si="192"/>
        <v>-131313434916720.94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-131313434916720.94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-547139312153.00397</v>
      </c>
      <c r="L4808" s="444">
        <f t="shared" ca="1" si="192"/>
        <v>-131860574228873.94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-131860574228873.94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-549419059286.97473</v>
      </c>
      <c r="L4809" s="444">
        <f t="shared" ca="1" si="192"/>
        <v>-132409993288160.91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-132409993288160.91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-551708305367.33716</v>
      </c>
      <c r="L4810" s="444">
        <f t="shared" ca="1" si="192"/>
        <v>-132961701593528.25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-132961701593528.25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-554007089973.03442</v>
      </c>
      <c r="L4811" s="444">
        <f t="shared" ca="1" si="192"/>
        <v>-133515708683501.28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-133515708683501.28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-556315452847.922</v>
      </c>
      <c r="L4812" s="444">
        <f t="shared" ca="1" si="192"/>
        <v>-134072024136349.2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-134072024136349.2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-558633433901.45496</v>
      </c>
      <c r="L4813" s="444">
        <f t="shared" ca="1" si="192"/>
        <v>-134630657570250.66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-134630657570250.66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-560961073209.37769</v>
      </c>
      <c r="L4814" s="444">
        <f t="shared" ca="1" si="192"/>
        <v>-135191618643460.03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-135191618643460.03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-563298411014.41675</v>
      </c>
      <c r="L4815" s="444">
        <f t="shared" ca="1" si="192"/>
        <v>-135754917054474.45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-135754917054474.45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-565645487726.97693</v>
      </c>
      <c r="L4816" s="444">
        <f t="shared" ca="1" si="192"/>
        <v>-136320562542201.44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-136320562542201.44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-568002343925.83936</v>
      </c>
      <c r="L4817" s="444">
        <f t="shared" ca="1" si="192"/>
        <v>-136888564886127.28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-136888564886127.28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-570369020358.86365</v>
      </c>
      <c r="L4818" s="444">
        <f t="shared" ca="1" si="192"/>
        <v>-137458933906486.14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-137458933906486.14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-572745557943.69226</v>
      </c>
      <c r="L4819" s="444">
        <f t="shared" ca="1" si="192"/>
        <v>-138031679464429.83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-138031679464429.83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-575131997768.45764</v>
      </c>
      <c r="L4820" s="444">
        <f t="shared" ca="1" si="192"/>
        <v>-138606811462198.28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-138606811462198.28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-577528381092.4928</v>
      </c>
      <c r="L4821" s="444">
        <f t="shared" ca="1" si="192"/>
        <v>-139184339843290.78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-139184339843290.78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-579934749347.04492</v>
      </c>
      <c r="L4822" s="444">
        <f t="shared" ca="1" si="192"/>
        <v>-139764274592637.83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-139764274592637.83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-582351144135.99097</v>
      </c>
      <c r="L4823" s="444">
        <f t="shared" ca="1" si="192"/>
        <v>-140346625736773.81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-140346625736773.81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-584777607236.55762</v>
      </c>
      <c r="L4824" s="444">
        <f t="shared" ca="1" si="192"/>
        <v>-140931403344010.38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-140931403344010.38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-587214180600.04321</v>
      </c>
      <c r="L4825" s="444">
        <f t="shared" ca="1" si="192"/>
        <v>-141518617524610.41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-141518617524610.41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-589660906352.54333</v>
      </c>
      <c r="L4826" s="444">
        <f t="shared" ca="1" si="192"/>
        <v>-142108278430962.94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-142108278430962.94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-592117826795.67896</v>
      </c>
      <c r="L4827" s="444">
        <f t="shared" ca="1" si="192"/>
        <v>-142700396257758.63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-142700396257758.63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-594584984407.32764</v>
      </c>
      <c r="L4828" s="444">
        <f t="shared" ca="1" si="192"/>
        <v>-143294981242165.94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-143294981242165.94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-597062421842.35803</v>
      </c>
      <c r="L4829" s="444">
        <f t="shared" ca="1" si="192"/>
        <v>-143892043664008.28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-143892043664008.28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-599550181933.3678</v>
      </c>
      <c r="L4830" s="444">
        <f t="shared" ca="1" si="192"/>
        <v>-144491593845941.66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-144491593845941.66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-602048307691.42358</v>
      </c>
      <c r="L4831" s="444">
        <f t="shared" ca="1" si="192"/>
        <v>-145093642153633.09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-145093642153633.09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-604556842306.80457</v>
      </c>
      <c r="L4832" s="444">
        <f t="shared" ca="1" si="192"/>
        <v>-145698198995939.91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-145698198995939.91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-607075829149.74963</v>
      </c>
      <c r="L4833" s="444">
        <f t="shared" ca="1" si="192"/>
        <v>-146305274825089.66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-146305274825089.66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-609605311771.20691</v>
      </c>
      <c r="L4834" s="444">
        <f t="shared" ca="1" si="192"/>
        <v>-146914880136860.88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-146914880136860.88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-612145333903.58691</v>
      </c>
      <c r="L4835" s="444">
        <f t="shared" ca="1" si="192"/>
        <v>-147527025470764.47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-147527025470764.47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-614695939461.51855</v>
      </c>
      <c r="L4836" s="444">
        <f t="shared" ca="1" si="192"/>
        <v>-148141721410226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-148141721410226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-617257172542.60828</v>
      </c>
      <c r="L4837" s="444">
        <f t="shared" ca="1" si="192"/>
        <v>-148758978582768.59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-148758978582768.59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-619829077428.20251</v>
      </c>
      <c r="L4838" s="444">
        <f t="shared" ca="1" si="192"/>
        <v>-149378807660196.78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-149378807660196.78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-622411698584.1532</v>
      </c>
      <c r="L4839" s="444">
        <f t="shared" ca="1" si="192"/>
        <v>-150001219358780.94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-150001219358780.94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-625005080661.58728</v>
      </c>
      <c r="L4840" s="444">
        <f t="shared" ca="1" si="192"/>
        <v>-150626224439442.53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-150626224439442.53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-627609268497.67725</v>
      </c>
      <c r="L4841" s="444">
        <f t="shared" ca="1" si="192"/>
        <v>-151253833707940.22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-151253833707940.22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-630224307116.4176</v>
      </c>
      <c r="L4842" s="444">
        <f t="shared" ca="1" si="192"/>
        <v>-151884058015056.63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-151884058015056.63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-632850241729.40259</v>
      </c>
      <c r="L4843" s="444">
        <f t="shared" ca="1" si="192"/>
        <v>-152516908256786.03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-152516908256786.03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-635487117736.6084</v>
      </c>
      <c r="L4844" s="444">
        <f t="shared" ca="1" si="192"/>
        <v>-153152395374522.63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-153152395374522.63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-638134980727.17761</v>
      </c>
      <c r="L4845" s="444">
        <f t="shared" ca="1" si="192"/>
        <v>-153790530355249.81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-153790530355249.81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-640793876480.20752</v>
      </c>
      <c r="L4846" s="444">
        <f t="shared" ca="1" si="192"/>
        <v>-154431324231730.03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-154431324231730.03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-643463850965.54175</v>
      </c>
      <c r="L4847" s="444">
        <f t="shared" ca="1" si="192"/>
        <v>-155074788082695.56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-155074788082695.56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-646144950344.56482</v>
      </c>
      <c r="L4848" s="444">
        <f t="shared" ca="1" si="192"/>
        <v>-155720933033040.13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-155720933033040.13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-648837220971.00049</v>
      </c>
      <c r="L4849" s="444">
        <f t="shared" ca="1" si="192"/>
        <v>-156369770254011.13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-156369770254011.13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-651540709391.71301</v>
      </c>
      <c r="L4850" s="444">
        <f t="shared" ca="1" si="192"/>
        <v>-157021310963402.84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-157021310963402.84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-654255462347.51184</v>
      </c>
      <c r="L4851" s="444">
        <f t="shared" ca="1" si="192"/>
        <v>-157675566425750.34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-157675566425750.34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-656981526773.95972</v>
      </c>
      <c r="L4852" s="444">
        <f t="shared" ca="1" si="192"/>
        <v>-158332547952524.31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-158332547952524.31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-659718949802.18457</v>
      </c>
      <c r="L4853" s="444">
        <f t="shared" ref="L4853:L5107" ca="1" si="197">I4853-J4853+K4853</f>
        <v>-158992266902326.5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-158992266902326.5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-662467778759.69373</v>
      </c>
      <c r="L4854" s="444">
        <f t="shared" ca="1" si="197"/>
        <v>-159654734681086.19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-159654734681086.19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-665228061171.19238</v>
      </c>
      <c r="L4855" s="444">
        <f t="shared" ca="1" si="197"/>
        <v>-160319962742257.38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-160319962742257.38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-667999844759.40576</v>
      </c>
      <c r="L4856" s="444">
        <f t="shared" ca="1" si="197"/>
        <v>-160987962587016.78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-160987962587016.78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-670783177445.9032</v>
      </c>
      <c r="L4857" s="444">
        <f t="shared" ca="1" si="197"/>
        <v>-161658745764462.69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-161658745764462.69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-673578107351.92786</v>
      </c>
      <c r="L4858" s="444">
        <f t="shared" ca="1" si="197"/>
        <v>-162332323871814.63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-162332323871814.63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-676384682799.22754</v>
      </c>
      <c r="L4859" s="444">
        <f t="shared" ca="1" si="197"/>
        <v>-163008708554613.84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-163008708554613.84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-679202952310.89099</v>
      </c>
      <c r="L4860" s="444">
        <f t="shared" ca="1" si="197"/>
        <v>-163687911506924.75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-163687911506924.75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-682032964612.1864</v>
      </c>
      <c r="L4861" s="444">
        <f t="shared" ca="1" si="197"/>
        <v>-164369944471536.94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-164369944471536.94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-684874768631.40393</v>
      </c>
      <c r="L4862" s="444">
        <f t="shared" ca="1" si="197"/>
        <v>-165054819240168.34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-165054819240168.34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-687728413500.70142</v>
      </c>
      <c r="L4863" s="444">
        <f t="shared" ca="1" si="197"/>
        <v>-165742547653669.03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-165742547653669.03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-690593948556.95435</v>
      </c>
      <c r="L4864" s="444">
        <f t="shared" ca="1" si="197"/>
        <v>-166433141602226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-166433141602226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-693471423342.60828</v>
      </c>
      <c r="L4865" s="444">
        <f t="shared" ca="1" si="197"/>
        <v>-167126613025568.59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-167126613025568.59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-696360887606.53577</v>
      </c>
      <c r="L4866" s="444">
        <f t="shared" ca="1" si="197"/>
        <v>-167822973913175.13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-167822973913175.13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-699262391304.89636</v>
      </c>
      <c r="L4867" s="444">
        <f t="shared" ca="1" si="197"/>
        <v>-168522236304480.03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-168522236304480.03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-702175984602.00012</v>
      </c>
      <c r="L4868" s="444">
        <f t="shared" ca="1" si="197"/>
        <v>-169224412289082.03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-169224412289082.03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-705101717871.17517</v>
      </c>
      <c r="L4869" s="444">
        <f t="shared" ca="1" si="197"/>
        <v>-169929514006953.22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-169929514006953.22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-708039641695.63843</v>
      </c>
      <c r="L4870" s="444">
        <f t="shared" ca="1" si="197"/>
        <v>-170637553648648.84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-170637553648648.84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-710989806869.37012</v>
      </c>
      <c r="L4871" s="444">
        <f t="shared" ca="1" si="197"/>
        <v>-171348543455518.22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-171348543455518.22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-713952264397.99255</v>
      </c>
      <c r="L4872" s="444">
        <f t="shared" ca="1" si="197"/>
        <v>-172062495719916.22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-172062495719916.22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-716927065499.65088</v>
      </c>
      <c r="L4873" s="444">
        <f t="shared" ca="1" si="197"/>
        <v>-172779422785415.88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-172779422785415.88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-719914261605.89941</v>
      </c>
      <c r="L4874" s="444">
        <f t="shared" ca="1" si="197"/>
        <v>-173499337047021.78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-173499337047021.78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-722913904362.5907</v>
      </c>
      <c r="L4875" s="444">
        <f t="shared" ca="1" si="197"/>
        <v>-174222250951384.38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-174222250951384.38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-725926045630.76819</v>
      </c>
      <c r="L4876" s="444">
        <f t="shared" ca="1" si="197"/>
        <v>-174948176997015.16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-174948176997015.16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-728950737487.56311</v>
      </c>
      <c r="L4877" s="444">
        <f t="shared" ca="1" si="197"/>
        <v>-175677127734502.72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-175677127734502.72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-731988032227.0946</v>
      </c>
      <c r="L4878" s="444">
        <f t="shared" ca="1" si="197"/>
        <v>-176409115766729.81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-176409115766729.81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-735037982361.37427</v>
      </c>
      <c r="L4879" s="444">
        <f t="shared" ca="1" si="197"/>
        <v>-177144153749091.19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-177144153749091.19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-738100640621.21326</v>
      </c>
      <c r="L4880" s="444">
        <f t="shared" ca="1" si="197"/>
        <v>-177882254389712.41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-177882254389712.41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-741176059957.13501</v>
      </c>
      <c r="L4881" s="444">
        <f t="shared" ca="1" si="197"/>
        <v>-178623430449669.53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-178623430449669.53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-744264293540.28967</v>
      </c>
      <c r="L4882" s="444">
        <f t="shared" ca="1" si="197"/>
        <v>-179367694743209.81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-179367694743209.81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-747365394763.37427</v>
      </c>
      <c r="L4883" s="444">
        <f t="shared" ca="1" si="197"/>
        <v>-180115060137973.19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-180115060137973.19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-750479417241.55493</v>
      </c>
      <c r="L4884" s="444">
        <f t="shared" ca="1" si="197"/>
        <v>-180865539555214.75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-180865539555214.75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-753606414813.39478</v>
      </c>
      <c r="L4885" s="444">
        <f t="shared" ca="1" si="197"/>
        <v>-181619145970028.16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-181619145970028.16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-756746441541.78394</v>
      </c>
      <c r="L4886" s="444">
        <f t="shared" ca="1" si="197"/>
        <v>-182375892411569.94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-182375892411569.94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-759899551714.87476</v>
      </c>
      <c r="L4887" s="444">
        <f t="shared" ca="1" si="197"/>
        <v>-183135791963284.81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-183135791963284.81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-763065799847.02002</v>
      </c>
      <c r="L4888" s="444">
        <f t="shared" ca="1" si="197"/>
        <v>-183898857763131.84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-183898857763131.84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-766245240679.71606</v>
      </c>
      <c r="L4889" s="444">
        <f t="shared" ca="1" si="197"/>
        <v>-184665103003811.56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-184665103003811.56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-769437929182.54822</v>
      </c>
      <c r="L4890" s="444">
        <f t="shared" ca="1" si="197"/>
        <v>-185434540932994.13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-185434540932994.13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-772643920554.14221</v>
      </c>
      <c r="L4891" s="444">
        <f t="shared" ca="1" si="197"/>
        <v>-186207184853548.28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-186207184853548.28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-775863270223.1178</v>
      </c>
      <c r="L4892" s="444">
        <f t="shared" ca="1" si="197"/>
        <v>-186983048123771.41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-186983048123771.41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-779096033849.04749</v>
      </c>
      <c r="L4893" s="444">
        <f t="shared" ca="1" si="197"/>
        <v>-187762144157620.47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-187762144157620.47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-782342267323.41858</v>
      </c>
      <c r="L4894" s="444">
        <f t="shared" ca="1" si="197"/>
        <v>-188544486424943.88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-188544486424943.88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-785602026770.59949</v>
      </c>
      <c r="L4895" s="444">
        <f t="shared" ca="1" si="197"/>
        <v>-189330088451714.47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-189330088451714.47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-788875368548.8103</v>
      </c>
      <c r="L4896" s="444">
        <f t="shared" ca="1" si="197"/>
        <v>-190118963820263.28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-190118963820263.28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-792162349251.09705</v>
      </c>
      <c r="L4897" s="444">
        <f t="shared" ca="1" si="197"/>
        <v>-190911126169514.38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-190911126169514.38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-795463025706.30994</v>
      </c>
      <c r="L4898" s="444">
        <f t="shared" ca="1" si="197"/>
        <v>-191706589195220.69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-191706589195220.69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-798777454980.08618</v>
      </c>
      <c r="L4899" s="444">
        <f t="shared" ca="1" si="197"/>
        <v>-192505366650200.78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-192505366650200.78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-802105694375.83655</v>
      </c>
      <c r="L4900" s="444">
        <f t="shared" ca="1" si="197"/>
        <v>-193307472344576.63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-193307472344576.63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-805447801435.73596</v>
      </c>
      <c r="L4901" s="444">
        <f t="shared" ca="1" si="197"/>
        <v>-194112920146012.38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-194112920146012.38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-808803833941.71826</v>
      </c>
      <c r="L4902" s="444">
        <f t="shared" ca="1" si="197"/>
        <v>-194921723979954.09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-194921723979954.09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-812173849916.47534</v>
      </c>
      <c r="L4903" s="444">
        <f t="shared" ca="1" si="197"/>
        <v>-195733897829870.56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-195733897829870.56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-815557907624.46069</v>
      </c>
      <c r="L4904" s="444">
        <f t="shared" ca="1" si="197"/>
        <v>-196549455737495.03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-196549455737495.03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-818956065572.896</v>
      </c>
      <c r="L4905" s="444">
        <f t="shared" ca="1" si="197"/>
        <v>-197368411803067.94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-197368411803067.94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-822368382512.78308</v>
      </c>
      <c r="L4906" s="444">
        <f t="shared" ca="1" si="197"/>
        <v>-198190780185580.72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-198190780185580.72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-825794917439.91968</v>
      </c>
      <c r="L4907" s="444">
        <f t="shared" ca="1" si="197"/>
        <v>-199016575103020.63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-199016575103020.63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-829235729595.91931</v>
      </c>
      <c r="L4908" s="444">
        <f t="shared" ca="1" si="197"/>
        <v>-199845810832616.53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-199845810832616.53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-832690878469.2356</v>
      </c>
      <c r="L4909" s="444">
        <f t="shared" ca="1" si="197"/>
        <v>-200678501711085.78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-200678501711085.78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-836160423796.1908</v>
      </c>
      <c r="L4910" s="444">
        <f t="shared" ca="1" si="197"/>
        <v>-201514662134881.97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-201514662134881.97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-839644425562.00818</v>
      </c>
      <c r="L4911" s="444">
        <f t="shared" ca="1" si="197"/>
        <v>-202354306560443.97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-202354306560443.97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-843142944001.84985</v>
      </c>
      <c r="L4912" s="444">
        <f t="shared" ca="1" si="197"/>
        <v>-203197449504445.81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-203197449504445.81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-846656039601.85754</v>
      </c>
      <c r="L4913" s="444">
        <f t="shared" ca="1" si="197"/>
        <v>-204044105544047.66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-204044105544047.66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-850183773100.19861</v>
      </c>
      <c r="L4914" s="444">
        <f t="shared" ca="1" si="197"/>
        <v>-204894289317147.84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-204894289317147.84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-853726205488.11597</v>
      </c>
      <c r="L4915" s="444">
        <f t="shared" ca="1" si="197"/>
        <v>-205748015522635.97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-205748015522635.97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-857283398010.98315</v>
      </c>
      <c r="L4916" s="444">
        <f t="shared" ca="1" si="197"/>
        <v>-206605298920646.94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-206605298920646.94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-860855412169.36218</v>
      </c>
      <c r="L4917" s="444">
        <f t="shared" ca="1" si="197"/>
        <v>-207466154332816.31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-207466154332816.31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-864442309720.06799</v>
      </c>
      <c r="L4918" s="444">
        <f t="shared" ca="1" si="197"/>
        <v>-208330596642536.38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-208330596642536.38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-868044152677.23486</v>
      </c>
      <c r="L4919" s="444">
        <f t="shared" ca="1" si="197"/>
        <v>-209198640795213.63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-209198640795213.63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-871661003313.39014</v>
      </c>
      <c r="L4920" s="444">
        <f t="shared" ca="1" si="197"/>
        <v>-210070301798527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-210070301798527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-875292924160.52917</v>
      </c>
      <c r="L4921" s="444">
        <f t="shared" ca="1" si="197"/>
        <v>-210945594722687.53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-210945594722687.53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-878939978011.198</v>
      </c>
      <c r="L4922" s="444">
        <f t="shared" ca="1" si="197"/>
        <v>-211824534700698.72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-211824534700698.72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-882602227919.578</v>
      </c>
      <c r="L4923" s="444">
        <f t="shared" ca="1" si="197"/>
        <v>-212707136928618.28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-212707136928618.28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-886279737202.57617</v>
      </c>
      <c r="L4924" s="444">
        <f t="shared" ca="1" si="197"/>
        <v>-213593416665820.84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-213593416665820.84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-889972569440.92017</v>
      </c>
      <c r="L4925" s="444">
        <f t="shared" ca="1" si="197"/>
        <v>-214483389235261.75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-214483389235261.75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-893680788480.25732</v>
      </c>
      <c r="L4926" s="444">
        <f t="shared" ca="1" si="197"/>
        <v>-215377070023742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-215377070023742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-897404458432.2583</v>
      </c>
      <c r="L4927" s="444">
        <f t="shared" ca="1" si="197"/>
        <v>-216274474482174.25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-216274474482174.25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-901143643675.72607</v>
      </c>
      <c r="L4928" s="444">
        <f t="shared" ca="1" si="197"/>
        <v>-217175618125849.97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-217175618125849.97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-904898408857.70813</v>
      </c>
      <c r="L4929" s="444">
        <f t="shared" ca="1" si="197"/>
        <v>-218080516534707.69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-218080516534707.69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-908668818894.61536</v>
      </c>
      <c r="L4930" s="444">
        <f t="shared" ca="1" si="197"/>
        <v>-218989185353602.31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-218989185353602.31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-912454938973.3429</v>
      </c>
      <c r="L4931" s="444">
        <f t="shared" ca="1" si="197"/>
        <v>-219901640292575.66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-219901640292575.66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-916256834552.39856</v>
      </c>
      <c r="L4932" s="444">
        <f t="shared" ca="1" si="197"/>
        <v>-220817897127128.06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-220817897127128.06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-920074571363.03357</v>
      </c>
      <c r="L4933" s="444">
        <f t="shared" ca="1" si="197"/>
        <v>-221737971698491.09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-221737971698491.09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-923908215410.37952</v>
      </c>
      <c r="L4934" s="444">
        <f t="shared" ca="1" si="197"/>
        <v>-222661879913901.47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-222661879913901.47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-927757832974.58948</v>
      </c>
      <c r="L4935" s="444">
        <f t="shared" ca="1" si="197"/>
        <v>-223589637746876.06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-223589637746876.06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-931623490611.98352</v>
      </c>
      <c r="L4936" s="444">
        <f t="shared" ca="1" si="197"/>
        <v>-224521261237488.03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-224521261237488.03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-935505255156.2002</v>
      </c>
      <c r="L4937" s="444">
        <f t="shared" ca="1" si="197"/>
        <v>-225456766492644.22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-225456766492644.22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-939403193719.35095</v>
      </c>
      <c r="L4938" s="444">
        <f t="shared" ca="1" si="197"/>
        <v>-226396169686363.56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-226396169686363.56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-943317373693.18152</v>
      </c>
      <c r="L4939" s="444">
        <f t="shared" ca="1" si="197"/>
        <v>-227339487060056.75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-227339487060056.75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-947247862750.23645</v>
      </c>
      <c r="L4940" s="444">
        <f t="shared" ca="1" si="197"/>
        <v>-228286734922807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-228286734922807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-951194728845.0293</v>
      </c>
      <c r="L4941" s="444">
        <f t="shared" ca="1" si="197"/>
        <v>-229237929651652.03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-229237929651652.03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-955158040215.21667</v>
      </c>
      <c r="L4942" s="444">
        <f t="shared" ca="1" si="197"/>
        <v>-230193087691867.25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-230193087691867.25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-959137865382.78015</v>
      </c>
      <c r="L4943" s="444">
        <f t="shared" ca="1" si="197"/>
        <v>-231152225557250.03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-231152225557250.03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-963134273155.2085</v>
      </c>
      <c r="L4944" s="444">
        <f t="shared" ca="1" si="197"/>
        <v>-232115359830405.25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-232115359830405.25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-967147332626.68848</v>
      </c>
      <c r="L4945" s="444">
        <f t="shared" ca="1" si="197"/>
        <v>-233082507163031.94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-233082507163031.94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-971177113179.29968</v>
      </c>
      <c r="L4946" s="444">
        <f t="shared" ca="1" si="197"/>
        <v>-234053684276211.25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-234053684276211.25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-975223684484.21362</v>
      </c>
      <c r="L4947" s="444">
        <f t="shared" ca="1" si="197"/>
        <v>-235028907960695.47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-235028907960695.47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-979287116502.89783</v>
      </c>
      <c r="L4948" s="444">
        <f t="shared" ca="1" si="197"/>
        <v>-236008195077198.38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-236008195077198.38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-983367479488.32654</v>
      </c>
      <c r="L4949" s="444">
        <f t="shared" ca="1" si="197"/>
        <v>-236991562556686.69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-236991562556686.69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-987464843986.19446</v>
      </c>
      <c r="L4950" s="444">
        <f t="shared" ca="1" si="197"/>
        <v>-237979027400672.88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-237979027400672.88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-991579280836.13708</v>
      </c>
      <c r="L4951" s="444">
        <f t="shared" ca="1" si="197"/>
        <v>-238970606681509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-238970606681509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-995710861172.95422</v>
      </c>
      <c r="L4952" s="444">
        <f t="shared" ca="1" si="197"/>
        <v>-239966317542681.97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-239966317542681.97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-999859656427.84155</v>
      </c>
      <c r="L4953" s="444">
        <f t="shared" ca="1" si="197"/>
        <v>-240966177199109.81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-240966177199109.81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-1004025738329.6241</v>
      </c>
      <c r="L4954" s="444">
        <f t="shared" ca="1" si="197"/>
        <v>-241970202937439.44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-241970202937439.44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-1008209178905.9977</v>
      </c>
      <c r="L4955" s="444">
        <f t="shared" ca="1" si="197"/>
        <v>-242978412116345.44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-242978412116345.44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-1012410050484.7726</v>
      </c>
      <c r="L4956" s="444">
        <f t="shared" ca="1" si="197"/>
        <v>-243990822166830.22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-243990822166830.22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-1016628425695.126</v>
      </c>
      <c r="L4957" s="444">
        <f t="shared" ca="1" si="197"/>
        <v>-245007450592525.34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-245007450592525.34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-1020864377468.8557</v>
      </c>
      <c r="L4958" s="444">
        <f t="shared" ca="1" si="197"/>
        <v>-246028314969994.19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-246028314969994.19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-1025117979041.6425</v>
      </c>
      <c r="L4959" s="444">
        <f t="shared" ca="1" si="197"/>
        <v>-247053432949035.84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-247053432949035.84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-1029389303954.316</v>
      </c>
      <c r="L4960" s="444">
        <f t="shared" ca="1" si="197"/>
        <v>-248082822252990.16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-248082822252990.16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-1033678426054.1256</v>
      </c>
      <c r="L4961" s="444">
        <f t="shared" ca="1" si="197"/>
        <v>-249116500679044.28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-249116500679044.28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-1037985419496.0178</v>
      </c>
      <c r="L4962" s="444">
        <f t="shared" ca="1" si="197"/>
        <v>-250154486098540.31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-250154486098540.31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-1042310358743.9178</v>
      </c>
      <c r="L4963" s="444">
        <f t="shared" ca="1" si="197"/>
        <v>-251196796457284.22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-251196796457284.22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-1046653318572.0175</v>
      </c>
      <c r="L4964" s="444">
        <f t="shared" ca="1" si="197"/>
        <v>-252243449775856.25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-252243449775856.25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-1051014374066.0677</v>
      </c>
      <c r="L4965" s="444">
        <f t="shared" ca="1" si="197"/>
        <v>-253294464149922.31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-253294464149922.31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-1055393600624.6761</v>
      </c>
      <c r="L4966" s="444">
        <f t="shared" ca="1" si="197"/>
        <v>-254349857750547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-254349857750547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-1059791073960.6124</v>
      </c>
      <c r="L4967" s="444">
        <f t="shared" ca="1" si="197"/>
        <v>-255409648824507.63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-255409648824507.63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-1064206870102.1151</v>
      </c>
      <c r="L4968" s="444">
        <f t="shared" ca="1" si="197"/>
        <v>-256473855694609.75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-256473855694609.75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-1068641065394.2073</v>
      </c>
      <c r="L4969" s="444">
        <f t="shared" ca="1" si="197"/>
        <v>-257542496760003.97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-257542496760003.97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-1073093736500.0166</v>
      </c>
      <c r="L4970" s="444">
        <f t="shared" ca="1" si="197"/>
        <v>-258615590496504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-258615590496504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-1077564960402.0999</v>
      </c>
      <c r="L4971" s="444">
        <f t="shared" ca="1" si="197"/>
        <v>-259693155456906.09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-259693155456906.09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-1082054814403.7753</v>
      </c>
      <c r="L4972" s="444">
        <f t="shared" ca="1" si="197"/>
        <v>-260775210271309.88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-260775210271309.88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-1086563376130.4578</v>
      </c>
      <c r="L4973" s="444">
        <f t="shared" ca="1" si="197"/>
        <v>-261861773647440.34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-261861773647440.34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-1091090723531.0015</v>
      </c>
      <c r="L4974" s="444">
        <f t="shared" ca="1" si="197"/>
        <v>-262952864370971.34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-262952864370971.34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-1095636934879.0472</v>
      </c>
      <c r="L4975" s="444">
        <f t="shared" ca="1" si="197"/>
        <v>-264048501305850.41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-264048501305850.41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-1100202088774.3767</v>
      </c>
      <c r="L4976" s="444">
        <f t="shared" ca="1" si="197"/>
        <v>-265148703394624.78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-265148703394624.78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-1104786264144.27</v>
      </c>
      <c r="L4977" s="444">
        <f t="shared" ca="1" si="197"/>
        <v>-266253489658769.06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-266253489658769.06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-1109389540244.8708</v>
      </c>
      <c r="L4978" s="444">
        <f t="shared" ca="1" si="197"/>
        <v>-267362879199013.94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-267362879199013.94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-1114011996662.5579</v>
      </c>
      <c r="L4979" s="444">
        <f t="shared" ca="1" si="197"/>
        <v>-268476891195676.5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-268476891195676.5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-1118653713315.3188</v>
      </c>
      <c r="L4980" s="444">
        <f t="shared" ca="1" si="197"/>
        <v>-269595544908991.81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-269595544908991.81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-1123314770454.1326</v>
      </c>
      <c r="L4981" s="444">
        <f t="shared" ca="1" si="197"/>
        <v>-270718859679445.94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-270718859679445.94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-1127995248664.3582</v>
      </c>
      <c r="L4982" s="444">
        <f t="shared" ca="1" si="197"/>
        <v>-271846854928110.28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-271846854928110.28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-1132695228867.1262</v>
      </c>
      <c r="L4983" s="444">
        <f t="shared" ca="1" si="197"/>
        <v>-272979550156977.41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-272979550156977.41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-1137414792320.7393</v>
      </c>
      <c r="L4984" s="444">
        <f t="shared" ca="1" si="197"/>
        <v>-274116964949298.16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-274116964949298.16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-1142154020622.0757</v>
      </c>
      <c r="L4985" s="444">
        <f t="shared" ca="1" si="197"/>
        <v>-275259118969920.22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-275259118969920.22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-1146912995708.0007</v>
      </c>
      <c r="L4986" s="444">
        <f t="shared" ca="1" si="197"/>
        <v>-276406031965628.22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-276406031965628.22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-1151691799856.7842</v>
      </c>
      <c r="L4987" s="444">
        <f t="shared" ca="1" si="197"/>
        <v>-277557723765485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-277557723765485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-1156490515689.5208</v>
      </c>
      <c r="L4988" s="444">
        <f t="shared" ca="1" si="197"/>
        <v>-278714214281174.53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-278714214281174.53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-1161309226171.5605</v>
      </c>
      <c r="L4989" s="444">
        <f t="shared" ca="1" si="197"/>
        <v>-279875523507346.09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-279875523507346.09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-1166148014613.9419</v>
      </c>
      <c r="L4990" s="444">
        <f t="shared" ca="1" si="197"/>
        <v>-281041671521960.03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-281041671521960.03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-1171006964674.8335</v>
      </c>
      <c r="L4991" s="444">
        <f t="shared" ca="1" si="197"/>
        <v>-282212678486634.88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-282212678486634.88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-1175886160360.9785</v>
      </c>
      <c r="L4992" s="444">
        <f t="shared" ca="1" si="197"/>
        <v>-283388564646995.88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-283388564646995.88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-1180785686029.1494</v>
      </c>
      <c r="L4993" s="444">
        <f t="shared" ca="1" si="197"/>
        <v>-284569350333025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-284569350333025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-1185705626387.6042</v>
      </c>
      <c r="L4994" s="444">
        <f t="shared" ca="1" si="197"/>
        <v>-285755055959412.63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-285755055959412.63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-1190646066497.5525</v>
      </c>
      <c r="L4995" s="444">
        <f t="shared" ca="1" si="197"/>
        <v>-286945702025910.19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-286945702025910.19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-1195607091774.6257</v>
      </c>
      <c r="L4996" s="444">
        <f t="shared" ca="1" si="197"/>
        <v>-288141309117684.81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-288141309117684.81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-1200588787990.3533</v>
      </c>
      <c r="L4997" s="444">
        <f t="shared" ca="1" si="197"/>
        <v>-289341897905675.19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-289341897905675.19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-1205591241273.6465</v>
      </c>
      <c r="L4998" s="444">
        <f t="shared" ca="1" si="197"/>
        <v>-290547489146948.81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-290547489146948.81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-1210614538112.2866</v>
      </c>
      <c r="L4999" s="444">
        <f t="shared" ca="1" si="197"/>
        <v>-291758103685061.13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-291758103685061.13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-1215658765354.4214</v>
      </c>
      <c r="L5000" s="444">
        <f t="shared" ca="1" si="197"/>
        <v>-292973762450415.56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-292973762450415.56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-1220724010210.0649</v>
      </c>
      <c r="L5001" s="444">
        <f t="shared" ca="1" si="197"/>
        <v>-294194486460625.63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-294194486460625.63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-1225810360252.6067</v>
      </c>
      <c r="L5002" s="444">
        <f t="shared" ca="1" si="197"/>
        <v>-295420296820878.25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-295420296820878.25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-1230917903420.3259</v>
      </c>
      <c r="L5003" s="444">
        <f t="shared" ca="1" si="197"/>
        <v>-296651214724298.56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-296651214724298.56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-1236046728017.9106</v>
      </c>
      <c r="L5004" s="444">
        <f t="shared" ca="1" si="197"/>
        <v>-297887261452316.5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-297887261452316.5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-1241196922717.9854</v>
      </c>
      <c r="L5005" s="444">
        <f t="shared" ca="1" si="197"/>
        <v>-299128458375034.5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-299128458375034.5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-1246368576562.6438</v>
      </c>
      <c r="L5006" s="444">
        <f t="shared" ca="1" si="197"/>
        <v>-300374826951597.13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-300374826951597.13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-1251561778964.988</v>
      </c>
      <c r="L5007" s="444">
        <f t="shared" ca="1" si="197"/>
        <v>-301626388730562.13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-301626388730562.13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-1256776619710.6755</v>
      </c>
      <c r="L5008" s="444">
        <f t="shared" ca="1" si="197"/>
        <v>-302883165350272.81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-302883165350272.81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-1262013188959.47</v>
      </c>
      <c r="L5009" s="444">
        <f t="shared" ca="1" si="197"/>
        <v>-304145178539232.31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-304145178539232.31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-1267271577246.8013</v>
      </c>
      <c r="L5010" s="444">
        <f t="shared" ca="1" si="197"/>
        <v>-305412450116479.13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-305412450116479.13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-1272551875485.3296</v>
      </c>
      <c r="L5011" s="444">
        <f t="shared" ca="1" si="197"/>
        <v>-306685001991964.44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-306685001991964.44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-1277854174966.5186</v>
      </c>
      <c r="L5012" s="444">
        <f t="shared" ca="1" si="197"/>
        <v>-307962856166930.94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-307962856166930.94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-1283178567362.2122</v>
      </c>
      <c r="L5013" s="444">
        <f t="shared" ca="1" si="197"/>
        <v>-309246034734293.13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-309246034734293.13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-1288525144726.2214</v>
      </c>
      <c r="L5014" s="444">
        <f t="shared" ca="1" si="197"/>
        <v>-310534559879019.38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-310534559879019.38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-1293893999495.9141</v>
      </c>
      <c r="L5015" s="444">
        <f t="shared" ca="1" si="197"/>
        <v>-311828453878515.31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-311828453878515.31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-1299285224493.8137</v>
      </c>
      <c r="L5016" s="444">
        <f t="shared" ca="1" si="197"/>
        <v>-313127739103009.13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-313127739103009.13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-1304698912929.2046</v>
      </c>
      <c r="L5017" s="444">
        <f t="shared" ca="1" si="197"/>
        <v>-314432438015938.31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-314432438015938.31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-1310135158399.7429</v>
      </c>
      <c r="L5018" s="444">
        <f t="shared" ca="1" si="197"/>
        <v>-315742573174338.06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-315742573174338.06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-1315594054893.0752</v>
      </c>
      <c r="L5019" s="444">
        <f t="shared" ca="1" si="197"/>
        <v>-317058167229231.13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-317058167229231.13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-1321075696788.4629</v>
      </c>
      <c r="L5020" s="444">
        <f t="shared" ca="1" si="197"/>
        <v>-318379242926019.56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-318379242926019.56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-1326580178858.4148</v>
      </c>
      <c r="L5021" s="444">
        <f t="shared" ca="1" si="197"/>
        <v>-319705823104878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-319705823104878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-1332107596270.325</v>
      </c>
      <c r="L5022" s="444">
        <f t="shared" ca="1" si="197"/>
        <v>-321037930701148.31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-321037930701148.31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-1337658044588.1179</v>
      </c>
      <c r="L5023" s="444">
        <f t="shared" ca="1" si="197"/>
        <v>-322375588745736.44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-322375588745736.44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-1343231619773.9019</v>
      </c>
      <c r="L5024" s="444">
        <f t="shared" ca="1" si="197"/>
        <v>-323718820365510.31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-323718820365510.31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-1348828418189.6262</v>
      </c>
      <c r="L5025" s="444">
        <f t="shared" ca="1" si="197"/>
        <v>-325067648783699.94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-325067648783699.94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-1354448536598.7498</v>
      </c>
      <c r="L5026" s="444">
        <f t="shared" ca="1" si="197"/>
        <v>-326422097320298.69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-326422097320298.69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-1360092072167.9111</v>
      </c>
      <c r="L5027" s="444">
        <f t="shared" ca="1" si="197"/>
        <v>-327782189392466.63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-327782189392466.63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-1365759122468.6108</v>
      </c>
      <c r="L5028" s="444">
        <f t="shared" ca="1" si="197"/>
        <v>-329147948514935.25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-329147948514935.25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-1371449785478.897</v>
      </c>
      <c r="L5029" s="444">
        <f t="shared" ca="1" si="197"/>
        <v>-330519398300414.13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-330519398300414.13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-1377164159585.0588</v>
      </c>
      <c r="L5030" s="444">
        <f t="shared" ca="1" si="197"/>
        <v>-331896562459999.19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-331896562459999.19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-1382902343583.3298</v>
      </c>
      <c r="L5031" s="444">
        <f t="shared" ca="1" si="197"/>
        <v>-333279464803582.5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-333279464803582.5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-1388664436681.5938</v>
      </c>
      <c r="L5032" s="444">
        <f t="shared" ca="1" si="197"/>
        <v>-334668129240264.13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-334668129240264.13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-1394450538501.1006</v>
      </c>
      <c r="L5033" s="444">
        <f t="shared" ca="1" si="197"/>
        <v>-336062579778765.25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-336062579778765.25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-1400260749078.1885</v>
      </c>
      <c r="L5034" s="444">
        <f t="shared" ca="1" si="197"/>
        <v>-337462840527843.44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-337462840527843.44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-1406095168866.0144</v>
      </c>
      <c r="L5035" s="444">
        <f t="shared" ca="1" si="197"/>
        <v>-338868935696709.44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-338868935696709.44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-1411953898736.2893</v>
      </c>
      <c r="L5036" s="444">
        <f t="shared" ca="1" si="197"/>
        <v>-340280889595445.75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-340280889595445.75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-1417837039981.0239</v>
      </c>
      <c r="L5037" s="444">
        <f t="shared" ca="1" si="197"/>
        <v>-341698726635426.75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-341698726635426.75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-1423744694314.2781</v>
      </c>
      <c r="L5038" s="444">
        <f t="shared" ca="1" si="197"/>
        <v>-343122471329741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-343122471329741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-1429676963873.9209</v>
      </c>
      <c r="L5039" s="444">
        <f t="shared" ca="1" si="197"/>
        <v>-344552148293614.94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-344552148293614.94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-1435633951223.3955</v>
      </c>
      <c r="L5040" s="444">
        <f t="shared" ca="1" si="197"/>
        <v>-345987782244838.31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-345987782244838.31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-1441615759353.4929</v>
      </c>
      <c r="L5041" s="444">
        <f t="shared" ca="1" si="197"/>
        <v>-347429398004191.81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-347429398004191.81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-1447622491684.1326</v>
      </c>
      <c r="L5042" s="444">
        <f t="shared" ca="1" si="197"/>
        <v>-348877020495875.94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-348877020495875.94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-1453654252066.1497</v>
      </c>
      <c r="L5043" s="444">
        <f t="shared" ca="1" si="197"/>
        <v>-350330674747942.06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-350330674747942.06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-1459711144783.0918</v>
      </c>
      <c r="L5044" s="444">
        <f t="shared" ca="1" si="197"/>
        <v>-351790385892725.13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-351790385892725.13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-1465793274553.0212</v>
      </c>
      <c r="L5045" s="444">
        <f t="shared" ca="1" si="197"/>
        <v>-353256179167278.13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-353256179167278.13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-1471900746530.3254</v>
      </c>
      <c r="L5046" s="444">
        <f t="shared" ca="1" si="197"/>
        <v>-354728079913808.44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-354728079913808.44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-1478033666307.5352</v>
      </c>
      <c r="L5047" s="444">
        <f t="shared" ca="1" si="197"/>
        <v>-356206113580116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-356206113580116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-1484192139917.1499</v>
      </c>
      <c r="L5048" s="444">
        <f t="shared" ca="1" si="197"/>
        <v>-357690305720033.13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-357690305720033.13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-1490376273833.4714</v>
      </c>
      <c r="L5049" s="444">
        <f t="shared" ca="1" si="197"/>
        <v>-359180681993866.63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-359180681993866.63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-1496586174974.4443</v>
      </c>
      <c r="L5050" s="444">
        <f t="shared" ca="1" si="197"/>
        <v>-360677268168841.06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-360677268168841.06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-1502821950703.5044</v>
      </c>
      <c r="L5051" s="444">
        <f t="shared" ca="1" si="197"/>
        <v>-362180090119544.56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-362180090119544.56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-1509083708831.4355</v>
      </c>
      <c r="L5052" s="444">
        <f t="shared" ca="1" si="197"/>
        <v>-363689173828376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-363689173828376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-1515371557618.2334</v>
      </c>
      <c r="L5053" s="444">
        <f t="shared" ca="1" si="197"/>
        <v>-365204545385994.25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-365204545385994.25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-1521685605774.9761</v>
      </c>
      <c r="L5054" s="444">
        <f t="shared" ca="1" si="197"/>
        <v>-366726230991769.25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-366726230991769.25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-1528025962465.7051</v>
      </c>
      <c r="L5055" s="444">
        <f t="shared" ca="1" si="197"/>
        <v>-368254256954234.94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-368254256954234.94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-1534392737309.3123</v>
      </c>
      <c r="L5056" s="444">
        <f t="shared" ca="1" si="197"/>
        <v>-369788649691544.25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-369788649691544.25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-1540786040381.4343</v>
      </c>
      <c r="L5057" s="444">
        <f t="shared" ca="1" si="197"/>
        <v>-371329435731925.69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-371329435731925.69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-1547205982216.3569</v>
      </c>
      <c r="L5058" s="444">
        <f t="shared" ca="1" si="197"/>
        <v>-372876641714142.06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-372876641714142.06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-1553652673808.9253</v>
      </c>
      <c r="L5059" s="444">
        <f t="shared" ca="1" si="197"/>
        <v>-374430294387951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-374430294387951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-1560126226616.4624</v>
      </c>
      <c r="L5060" s="444">
        <f t="shared" ca="1" si="197"/>
        <v>-375990420614567.44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-375990420614567.44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-1566626752560.6978</v>
      </c>
      <c r="L5061" s="444">
        <f t="shared" ca="1" si="197"/>
        <v>-377557047367128.13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-377557047367128.13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-1573154364029.7004</v>
      </c>
      <c r="L5062" s="444">
        <f t="shared" ca="1" si="197"/>
        <v>-379130201731157.81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-379130201731157.81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-1579709173879.8242</v>
      </c>
      <c r="L5063" s="444">
        <f t="shared" ca="1" si="197"/>
        <v>-380709910905037.63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-380709910905037.63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-1586291295437.6567</v>
      </c>
      <c r="L5064" s="444">
        <f t="shared" ca="1" si="197"/>
        <v>-382296202200475.31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-382296202200475.31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-1592900842501.9805</v>
      </c>
      <c r="L5065" s="444">
        <f t="shared" ca="1" si="197"/>
        <v>-383889103042977.31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-383889103042977.31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-1599537929345.7388</v>
      </c>
      <c r="L5066" s="444">
        <f t="shared" ca="1" si="197"/>
        <v>-385488640972323.06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-385488640972323.06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-1606202670718.0127</v>
      </c>
      <c r="L5067" s="444">
        <f t="shared" ca="1" si="197"/>
        <v>-387094843643041.06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-387094843643041.06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-1612895181846.0044</v>
      </c>
      <c r="L5068" s="444">
        <f t="shared" ca="1" si="197"/>
        <v>-388707738824887.06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-388707738824887.06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-1619615578437.0293</v>
      </c>
      <c r="L5069" s="444">
        <f t="shared" ca="1" si="197"/>
        <v>-390327354403324.06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-390327354403324.06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-1626363976680.5168</v>
      </c>
      <c r="L5070" s="444">
        <f t="shared" ca="1" si="197"/>
        <v>-391953718380004.56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-391953718380004.56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-1633140493250.019</v>
      </c>
      <c r="L5071" s="444">
        <f t="shared" ca="1" si="197"/>
        <v>-393586858873254.56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-393586858873254.56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-1639945245305.2273</v>
      </c>
      <c r="L5072" s="444">
        <f t="shared" ca="1" si="197"/>
        <v>-395226804118559.81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-395226804118559.81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-1646778350493.9993</v>
      </c>
      <c r="L5073" s="444">
        <f t="shared" ca="1" si="197"/>
        <v>-396873582469053.81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-396873582469053.81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-1653639926954.3909</v>
      </c>
      <c r="L5074" s="444">
        <f t="shared" ca="1" si="197"/>
        <v>-398527222396008.19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-398527222396008.19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-1660530093316.7007</v>
      </c>
      <c r="L5075" s="444">
        <f t="shared" ca="1" si="197"/>
        <v>-400187752489324.88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-400187752489324.88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-1667448968705.5203</v>
      </c>
      <c r="L5076" s="444">
        <f t="shared" ca="1" si="197"/>
        <v>-401855201458030.38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-401855201458030.38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-1674396672741.7932</v>
      </c>
      <c r="L5077" s="444">
        <f t="shared" ca="1" si="197"/>
        <v>-403529598130772.19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-403529598130772.19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-1681373325544.884</v>
      </c>
      <c r="L5078" s="444">
        <f t="shared" ca="1" si="197"/>
        <v>-405210971456317.06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-405210971456317.06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-1688379047734.6543</v>
      </c>
      <c r="L5079" s="444">
        <f t="shared" ca="1" si="197"/>
        <v>-406899350504051.69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-406899350504051.69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-1695413960433.5486</v>
      </c>
      <c r="L5080" s="444">
        <f t="shared" ca="1" si="197"/>
        <v>-408594764464485.25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-408594764464485.25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-1702478185268.6885</v>
      </c>
      <c r="L5081" s="444">
        <f t="shared" ca="1" si="197"/>
        <v>-410297242649753.94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-410297242649753.94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-1709571844373.9746</v>
      </c>
      <c r="L5082" s="444">
        <f t="shared" ca="1" si="197"/>
        <v>-412006814494127.94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-412006814494127.94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-1716695060392.1997</v>
      </c>
      <c r="L5083" s="444">
        <f t="shared" ca="1" si="197"/>
        <v>-413723509554520.13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-413723509554520.13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-1723847956477.1672</v>
      </c>
      <c r="L5084" s="444">
        <f t="shared" ca="1" si="197"/>
        <v>-415447357510997.31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-415447357510997.31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-1731030656295.822</v>
      </c>
      <c r="L5085" s="444">
        <f t="shared" ca="1" si="197"/>
        <v>-417178388167293.13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-417178388167293.13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-1738243284030.3879</v>
      </c>
      <c r="L5086" s="444">
        <f t="shared" ca="1" si="197"/>
        <v>-418916631451323.5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-418916631451323.5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-1745485964380.5146</v>
      </c>
      <c r="L5087" s="444">
        <f t="shared" ca="1" si="197"/>
        <v>-420662117415704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-420662117415704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-1752758822565.4333</v>
      </c>
      <c r="L5088" s="444">
        <f t="shared" ca="1" si="197"/>
        <v>-422414876238269.44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-422414876238269.44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-1760061984326.1226</v>
      </c>
      <c r="L5089" s="444">
        <f t="shared" ca="1" si="197"/>
        <v>-424174938222595.56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-424174938222595.56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-1767395575927.4814</v>
      </c>
      <c r="L5090" s="444">
        <f t="shared" ca="1" si="197"/>
        <v>-425942333798523.06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-425942333798523.06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-1774759724160.5127</v>
      </c>
      <c r="L5091" s="444">
        <f t="shared" ca="1" si="197"/>
        <v>-427717093522683.56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-427717093522683.56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-1782154556344.5149</v>
      </c>
      <c r="L5092" s="444">
        <f t="shared" ca="1" si="197"/>
        <v>-429499248079028.06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-429499248079028.06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-1789580200329.2834</v>
      </c>
      <c r="L5093" s="444">
        <f t="shared" ca="1" si="197"/>
        <v>-431288828279357.38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-431288828279357.38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-1797036784497.3223</v>
      </c>
      <c r="L5094" s="444">
        <f t="shared" ca="1" si="197"/>
        <v>-433085865063854.69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-433085865063854.69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-1804524437766.0613</v>
      </c>
      <c r="L5095" s="444">
        <f t="shared" ca="1" si="197"/>
        <v>-434890389501620.75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-434890389501620.75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-1812043289590.0864</v>
      </c>
      <c r="L5096" s="444">
        <f t="shared" ca="1" si="197"/>
        <v>-436702432791210.81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-436702432791210.81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-1819593469963.3784</v>
      </c>
      <c r="L5097" s="444">
        <f t="shared" ca="1" si="197"/>
        <v>-438522026261174.19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-438522026261174.19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-1827175109421.5591</v>
      </c>
      <c r="L5098" s="444">
        <f t="shared" ca="1" si="197"/>
        <v>-440349201370595.75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-440349201370595.75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-1834788339044.1487</v>
      </c>
      <c r="L5099" s="444">
        <f t="shared" ca="1" si="197"/>
        <v>-442183989709639.88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-442183989709639.88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-1842433290456.8328</v>
      </c>
      <c r="L5100" s="444">
        <f t="shared" ca="1" si="197"/>
        <v>-444026423000096.69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-444026423000096.69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-1850110095833.7363</v>
      </c>
      <c r="L5101" s="444">
        <f t="shared" ca="1" si="197"/>
        <v>-445876533095930.44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-445876533095930.44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-1857818887899.7102</v>
      </c>
      <c r="L5102" s="444">
        <f t="shared" ca="1" si="197"/>
        <v>-447734351983830.13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-447734351983830.13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-1865559799932.6255</v>
      </c>
      <c r="L5103" s="444">
        <f t="shared" ca="1" si="197"/>
        <v>-449599911783762.75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-449599911783762.75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-1873332965765.678</v>
      </c>
      <c r="L5104" s="444">
        <f t="shared" ca="1" si="197"/>
        <v>-451473244749528.44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-451473244749528.44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-1881138519789.7019</v>
      </c>
      <c r="L5105" s="444">
        <f t="shared" ca="1" si="197"/>
        <v>-453354383269318.13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-453354383269318.13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-1888976596955.4922</v>
      </c>
      <c r="L5106" s="444">
        <f t="shared" ca="1" si="197"/>
        <v>-455243359866273.63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-455243359866273.63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-1896847332776.1401</v>
      </c>
      <c r="L5107" s="444">
        <f t="shared" ca="1" si="197"/>
        <v>-457140207199049.75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-457140207199049.75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-1904750863329.374</v>
      </c>
      <c r="L5108" s="444">
        <f t="shared" ref="L5108:L5362" ca="1" si="202">I5108-J5108+K5108</f>
        <v>-459044958062379.13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-459044958062379.13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-1912687325259.9128</v>
      </c>
      <c r="L5109" s="444">
        <f t="shared" ca="1" si="202"/>
        <v>-460957645387639.06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-460957645387639.06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-1920656855781.8293</v>
      </c>
      <c r="L5110" s="444">
        <f t="shared" ca="1" si="202"/>
        <v>-462878302243420.88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-462878302243420.88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-1928659592680.9199</v>
      </c>
      <c r="L5111" s="444">
        <f t="shared" ca="1" si="202"/>
        <v>-464806961836101.81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-464806961836101.81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-1936695674317.0911</v>
      </c>
      <c r="L5112" s="444">
        <f t="shared" ca="1" si="202"/>
        <v>-466743657510418.88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-466743657510418.88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-1944765239626.7454</v>
      </c>
      <c r="L5113" s="444">
        <f t="shared" ca="1" si="202"/>
        <v>-468688422750045.63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-468688422750045.63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-1952868428125.1904</v>
      </c>
      <c r="L5114" s="444">
        <f t="shared" ca="1" si="202"/>
        <v>-470641291178170.81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-470641291178170.81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-1961005379909.0452</v>
      </c>
      <c r="L5115" s="444">
        <f t="shared" ca="1" si="202"/>
        <v>-472602296558079.88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-472602296558079.88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-1969176235658.666</v>
      </c>
      <c r="L5116" s="444">
        <f t="shared" ca="1" si="202"/>
        <v>-474571472793738.56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-474571472793738.56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-1977381136640.5774</v>
      </c>
      <c r="L5117" s="444">
        <f t="shared" ca="1" si="202"/>
        <v>-476548853930379.13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-476548853930379.13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-1985620224709.9133</v>
      </c>
      <c r="L5118" s="444">
        <f t="shared" ca="1" si="202"/>
        <v>-478534474155089.06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-478534474155089.06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-1993893642312.8711</v>
      </c>
      <c r="L5119" s="444">
        <f t="shared" ca="1" si="202"/>
        <v>-480528367797401.94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-480528367797401.94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-2002201532489.175</v>
      </c>
      <c r="L5120" s="444">
        <f t="shared" ca="1" si="202"/>
        <v>-482530569329891.13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-482530569329891.13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-2010544038874.5466</v>
      </c>
      <c r="L5121" s="444">
        <f t="shared" ca="1" si="202"/>
        <v>-484541113368765.69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-484541113368765.69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-2018921305703.1902</v>
      </c>
      <c r="L5122" s="444">
        <f t="shared" ca="1" si="202"/>
        <v>-486560034674468.88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-486560034674468.88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-2027333477810.2871</v>
      </c>
      <c r="L5123" s="444">
        <f t="shared" ca="1" si="202"/>
        <v>-488587368152279.19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-488587368152279.19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-2035780700634.4966</v>
      </c>
      <c r="L5124" s="444">
        <f t="shared" ca="1" si="202"/>
        <v>-490623148852913.69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-490623148852913.69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-2044263120220.4736</v>
      </c>
      <c r="L5125" s="444">
        <f t="shared" ca="1" si="202"/>
        <v>-492667411973134.19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-492667411973134.19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-2052780883221.3923</v>
      </c>
      <c r="L5126" s="444">
        <f t="shared" ca="1" si="202"/>
        <v>-494720192856355.56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-494720192856355.56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-2061334136901.4817</v>
      </c>
      <c r="L5127" s="444">
        <f t="shared" ca="1" si="202"/>
        <v>-496781526993257.06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-496781526993257.06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-2069923029138.5708</v>
      </c>
      <c r="L5128" s="444">
        <f t="shared" ca="1" si="202"/>
        <v>-498851450022395.63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-498851450022395.63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-2078547708426.6482</v>
      </c>
      <c r="L5129" s="444">
        <f t="shared" ca="1" si="202"/>
        <v>-500929997730822.25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-500929997730822.25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-2087208323878.4263</v>
      </c>
      <c r="L5130" s="444">
        <f t="shared" ca="1" si="202"/>
        <v>-503017206054700.69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-503017206054700.69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-2095905025227.9194</v>
      </c>
      <c r="L5131" s="444">
        <f t="shared" ca="1" si="202"/>
        <v>-505113111079928.63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-505113111079928.63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-2104637962833.0361</v>
      </c>
      <c r="L5132" s="444">
        <f t="shared" ca="1" si="202"/>
        <v>-507217749042761.69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-507217749042761.69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-2113407287678.1733</v>
      </c>
      <c r="L5133" s="444">
        <f t="shared" ca="1" si="202"/>
        <v>-509331156330439.88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-509331156330439.88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-2122213151376.8325</v>
      </c>
      <c r="L5134" s="444">
        <f t="shared" ca="1" si="202"/>
        <v>-511453369481816.69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-511453369481816.69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-2131055706174.2363</v>
      </c>
      <c r="L5135" s="444">
        <f t="shared" ca="1" si="202"/>
        <v>-513584425187990.94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-513584425187990.94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-2139935104949.9622</v>
      </c>
      <c r="L5136" s="444">
        <f t="shared" ca="1" si="202"/>
        <v>-515724360292940.88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-515724360292940.88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-2148851501220.5872</v>
      </c>
      <c r="L5137" s="444">
        <f t="shared" ca="1" si="202"/>
        <v>-517873211794161.44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-517873211794161.44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-2157805049142.3394</v>
      </c>
      <c r="L5138" s="444">
        <f t="shared" ca="1" si="202"/>
        <v>-520031016843303.75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-520031016843303.75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-2166795903513.7656</v>
      </c>
      <c r="L5139" s="444">
        <f t="shared" ca="1" si="202"/>
        <v>-522197812746817.5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-522197812746817.5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-2175824219778.4063</v>
      </c>
      <c r="L5140" s="444">
        <f t="shared" ca="1" si="202"/>
        <v>-524373636966595.88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-524373636966595.88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-2184890154027.4832</v>
      </c>
      <c r="L5141" s="444">
        <f t="shared" ca="1" si="202"/>
        <v>-526558527120623.38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-526558527120623.38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-2193993863002.5974</v>
      </c>
      <c r="L5142" s="444">
        <f t="shared" ca="1" si="202"/>
        <v>-528752520983626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-528752520983626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-2203135504098.4419</v>
      </c>
      <c r="L5143" s="444">
        <f t="shared" ca="1" si="202"/>
        <v>-530955656487724.44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-530955656487724.44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-2212315235365.5181</v>
      </c>
      <c r="L5144" s="444">
        <f t="shared" ca="1" si="202"/>
        <v>-533167971723089.94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-533167971723089.94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-2221533215512.875</v>
      </c>
      <c r="L5145" s="444">
        <f t="shared" ca="1" si="202"/>
        <v>-535389504938602.81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-535389504938602.81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-2230789603910.8452</v>
      </c>
      <c r="L5146" s="444">
        <f t="shared" ca="1" si="202"/>
        <v>-537620294542513.69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-537620294542513.69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-2240084560593.8071</v>
      </c>
      <c r="L5147" s="444">
        <f t="shared" ca="1" si="202"/>
        <v>-539860379103107.5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-539860379103107.5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-2249418246262.9478</v>
      </c>
      <c r="L5148" s="444">
        <f t="shared" ca="1" si="202"/>
        <v>-542109797349370.44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-542109797349370.44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-2258790822289.0435</v>
      </c>
      <c r="L5149" s="444">
        <f t="shared" ca="1" si="202"/>
        <v>-544368588171659.5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-544368588171659.5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-2268202450715.2476</v>
      </c>
      <c r="L5150" s="444">
        <f t="shared" ca="1" si="202"/>
        <v>-546636790622374.75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-546636790622374.75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-2277653294259.8945</v>
      </c>
      <c r="L5151" s="444">
        <f t="shared" ca="1" si="202"/>
        <v>-548914443916634.63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-548914443916634.63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-2287143516319.311</v>
      </c>
      <c r="L5152" s="444">
        <f t="shared" ca="1" si="202"/>
        <v>-551201587432953.94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-551201587432953.94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-2296673280970.6416</v>
      </c>
      <c r="L5153" s="444">
        <f t="shared" ca="1" si="202"/>
        <v>-553498260713924.56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-553498260713924.56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-2306242752974.6855</v>
      </c>
      <c r="L5154" s="444">
        <f t="shared" ca="1" si="202"/>
        <v>-555804503466899.25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-555804503466899.25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-2315852097778.7471</v>
      </c>
      <c r="L5155" s="444">
        <f t="shared" ca="1" si="202"/>
        <v>-558120355564678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-558120355564678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-2325501481519.4912</v>
      </c>
      <c r="L5156" s="444">
        <f t="shared" ca="1" si="202"/>
        <v>-560445857046197.5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-560445857046197.5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-2335191071025.8232</v>
      </c>
      <c r="L5157" s="444">
        <f t="shared" ca="1" si="202"/>
        <v>-562781048117223.31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-562781048117223.31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-2344921033821.7642</v>
      </c>
      <c r="L5158" s="444">
        <f t="shared" ca="1" si="202"/>
        <v>-565125969151045.13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-565125969151045.13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-2354691538129.3545</v>
      </c>
      <c r="L5159" s="444">
        <f t="shared" ca="1" si="202"/>
        <v>-567480660689174.5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-567480660689174.5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-2364502752871.5605</v>
      </c>
      <c r="L5160" s="444">
        <f t="shared" ca="1" si="202"/>
        <v>-569845163442046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-569845163442046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-2374354847675.1914</v>
      </c>
      <c r="L5161" s="444">
        <f t="shared" ca="1" si="202"/>
        <v>-572219518289721.25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-572219518289721.25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-2384247992873.8384</v>
      </c>
      <c r="L5162" s="444">
        <f t="shared" ca="1" si="202"/>
        <v>-574603766282595.13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-574603766282595.13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-2394182359510.813</v>
      </c>
      <c r="L5163" s="444">
        <f t="shared" ca="1" si="202"/>
        <v>-576997948642106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-576997948642106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-2404158119342.1084</v>
      </c>
      <c r="L5164" s="444">
        <f t="shared" ca="1" si="202"/>
        <v>-579402106761448.13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-579402106761448.13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-2414175444839.3672</v>
      </c>
      <c r="L5165" s="444">
        <f t="shared" ca="1" si="202"/>
        <v>-581816282206287.5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-581816282206287.5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-2424234509192.8647</v>
      </c>
      <c r="L5166" s="444">
        <f t="shared" ca="1" si="202"/>
        <v>-584240516715480.38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-584240516715480.38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-2434335486314.5015</v>
      </c>
      <c r="L5167" s="444">
        <f t="shared" ca="1" si="202"/>
        <v>-586674852201794.88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-586674852201794.88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-2444478550840.812</v>
      </c>
      <c r="L5168" s="444">
        <f t="shared" ca="1" si="202"/>
        <v>-589119330752635.63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-589119330752635.63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-2454663878135.9819</v>
      </c>
      <c r="L5169" s="444">
        <f t="shared" ca="1" si="202"/>
        <v>-591573994630771.63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-591573994630771.63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-2464891644294.8818</v>
      </c>
      <c r="L5170" s="444">
        <f t="shared" ca="1" si="202"/>
        <v>-594038886275066.5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-594038886275066.5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-2475162026146.1104</v>
      </c>
      <c r="L5171" s="444">
        <f t="shared" ca="1" si="202"/>
        <v>-596514048301212.63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-596514048301212.63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-2485475201255.0527</v>
      </c>
      <c r="L5172" s="444">
        <f t="shared" ca="1" si="202"/>
        <v>-598999523502467.63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-598999523502467.63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-2495831347926.9482</v>
      </c>
      <c r="L5173" s="444">
        <f t="shared" ca="1" si="202"/>
        <v>-601495354850394.63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-601495354850394.63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-2506230645209.9775</v>
      </c>
      <c r="L5174" s="444">
        <f t="shared" ca="1" si="202"/>
        <v>-604001585495604.63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-604001585495604.63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-2516673272898.3525</v>
      </c>
      <c r="L5175" s="444">
        <f t="shared" ca="1" si="202"/>
        <v>-606518258768503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-606518258768503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-2527159411535.4292</v>
      </c>
      <c r="L5176" s="444">
        <f t="shared" ca="1" si="202"/>
        <v>-609045418180038.38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-609045418180038.38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-2537689242416.8267</v>
      </c>
      <c r="L5177" s="444">
        <f t="shared" ca="1" si="202"/>
        <v>-611583107422455.25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-611583107422455.25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-2548262947593.5635</v>
      </c>
      <c r="L5178" s="444">
        <f t="shared" ca="1" si="202"/>
        <v>-614131370370048.88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-614131370370048.88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-2558880709875.2036</v>
      </c>
      <c r="L5179" s="444">
        <f t="shared" ca="1" si="202"/>
        <v>-616690251079924.13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-616690251079924.13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-2569542712833.0171</v>
      </c>
      <c r="L5180" s="444">
        <f t="shared" ca="1" si="202"/>
        <v>-619259793792757.13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-619259793792757.13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-2580249140803.1548</v>
      </c>
      <c r="L5181" s="444">
        <f t="shared" ca="1" si="202"/>
        <v>-621840042933560.25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-621840042933560.25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-2591000178889.8345</v>
      </c>
      <c r="L5182" s="444">
        <f t="shared" ca="1" si="202"/>
        <v>-624431043112450.13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-624431043112450.13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-2601796012968.542</v>
      </c>
      <c r="L5183" s="444">
        <f t="shared" ca="1" si="202"/>
        <v>-627032839125418.63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-627032839125418.63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-2612636829689.2441</v>
      </c>
      <c r="L5184" s="444">
        <f t="shared" ca="1" si="202"/>
        <v>-629645475955107.88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-629645475955107.88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-2623522816479.6162</v>
      </c>
      <c r="L5185" s="444">
        <f t="shared" ca="1" si="202"/>
        <v>-632268998771587.5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-632268998771587.5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-2634454161548.2813</v>
      </c>
      <c r="L5186" s="444">
        <f t="shared" ca="1" si="202"/>
        <v>-634903452933135.75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-634903452933135.75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-2645431053888.0654</v>
      </c>
      <c r="L5187" s="444">
        <f t="shared" ca="1" si="202"/>
        <v>-637548883987023.88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-637548883987023.88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-2656453683279.2661</v>
      </c>
      <c r="L5188" s="444">
        <f t="shared" ca="1" si="202"/>
        <v>-640205337670303.13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-640205337670303.13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-2667522240292.9297</v>
      </c>
      <c r="L5189" s="444">
        <f t="shared" ca="1" si="202"/>
        <v>-642872859910596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-642872859910596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-2678636916294.1499</v>
      </c>
      <c r="L5190" s="444">
        <f t="shared" ca="1" si="202"/>
        <v>-645551496826890.13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-645551496826890.13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-2689797903445.3755</v>
      </c>
      <c r="L5191" s="444">
        <f t="shared" ca="1" si="202"/>
        <v>-648241294730335.5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-648241294730335.5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-2701005394709.7314</v>
      </c>
      <c r="L5192" s="444">
        <f t="shared" ca="1" si="202"/>
        <v>-650942300125045.25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-650942300125045.25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-2712259583854.355</v>
      </c>
      <c r="L5193" s="444">
        <f t="shared" ca="1" si="202"/>
        <v>-653654559708899.63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-653654559708899.63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-2723560665453.7485</v>
      </c>
      <c r="L5194" s="444">
        <f t="shared" ca="1" si="202"/>
        <v>-656378120374353.38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-656378120374353.38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-2734908834893.1392</v>
      </c>
      <c r="L5195" s="444">
        <f t="shared" ca="1" si="202"/>
        <v>-659113029209246.5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-659113029209246.5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-2746304288371.8604</v>
      </c>
      <c r="L5196" s="444">
        <f t="shared" ca="1" si="202"/>
        <v>-661859333497618.38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-661859333497618.38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-2757747222906.7432</v>
      </c>
      <c r="L5197" s="444">
        <f t="shared" ca="1" si="202"/>
        <v>-664617080720525.13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-664617080720525.13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-2769237836335.5215</v>
      </c>
      <c r="L5198" s="444">
        <f t="shared" ca="1" si="202"/>
        <v>-667386318556860.63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-667386318556860.63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-2780776327320.2524</v>
      </c>
      <c r="L5199" s="444">
        <f t="shared" ca="1" si="202"/>
        <v>-670167094884180.88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-670167094884180.88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-2792362895350.7534</v>
      </c>
      <c r="L5200" s="444">
        <f t="shared" ca="1" si="202"/>
        <v>-672959457779531.63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-672959457779531.63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-2803997740748.0483</v>
      </c>
      <c r="L5201" s="444">
        <f t="shared" ca="1" si="202"/>
        <v>-675763455520279.63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-675763455520279.63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-2815681064667.8315</v>
      </c>
      <c r="L5202" s="444">
        <f t="shared" ca="1" si="202"/>
        <v>-678579136584947.5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-678579136584947.5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-2827413069103.9478</v>
      </c>
      <c r="L5203" s="444">
        <f t="shared" ca="1" si="202"/>
        <v>-681406549654051.5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-681406549654051.5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-2839193956891.8813</v>
      </c>
      <c r="L5204" s="444">
        <f t="shared" ca="1" si="202"/>
        <v>-684245743610943.38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-684245743610943.38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-2851023931712.2642</v>
      </c>
      <c r="L5205" s="444">
        <f t="shared" ca="1" si="202"/>
        <v>-687096767542655.63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-687096767542655.63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-2862903198094.3984</v>
      </c>
      <c r="L5206" s="444">
        <f t="shared" ca="1" si="202"/>
        <v>-689959670740750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-689959670740750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-2874831961419.7915</v>
      </c>
      <c r="L5207" s="444">
        <f t="shared" ca="1" si="202"/>
        <v>-692834502702169.75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-692834502702169.75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-2886810427925.707</v>
      </c>
      <c r="L5208" s="444">
        <f t="shared" ca="1" si="202"/>
        <v>-695721313130095.5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-695721313130095.5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-2898838804708.7314</v>
      </c>
      <c r="L5209" s="444">
        <f t="shared" ca="1" si="202"/>
        <v>-698620151934804.25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-698620151934804.25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-2910917299728.3511</v>
      </c>
      <c r="L5210" s="444">
        <f t="shared" ca="1" si="202"/>
        <v>-701531069234532.63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-701531069234532.63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-2923046121810.5527</v>
      </c>
      <c r="L5211" s="444">
        <f t="shared" ca="1" si="202"/>
        <v>-704454115356343.13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-704454115356343.13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-2935225480651.4297</v>
      </c>
      <c r="L5212" s="444">
        <f t="shared" ca="1" si="202"/>
        <v>-707389340836994.5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-707389340836994.5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-2947455586820.8105</v>
      </c>
      <c r="L5213" s="444">
        <f t="shared" ca="1" si="202"/>
        <v>-710336796423815.25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-710336796423815.25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-2959736651765.897</v>
      </c>
      <c r="L5214" s="444">
        <f t="shared" ca="1" si="202"/>
        <v>-713296533075581.13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-713296533075581.13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-2972068887814.9214</v>
      </c>
      <c r="L5215" s="444">
        <f t="shared" ca="1" si="202"/>
        <v>-716268601963396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-716268601963396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-2984452508180.8164</v>
      </c>
      <c r="L5216" s="444">
        <f t="shared" ca="1" si="202"/>
        <v>-719253054471576.88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-719253054471576.88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-2996887726964.9038</v>
      </c>
      <c r="L5217" s="444">
        <f t="shared" ca="1" si="202"/>
        <v>-722249942198541.75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-722249942198541.75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-3009374759160.5908</v>
      </c>
      <c r="L5218" s="444">
        <f t="shared" ca="1" si="202"/>
        <v>-725259316957702.38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-725259316957702.38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-3021913820657.0933</v>
      </c>
      <c r="L5219" s="444">
        <f t="shared" ca="1" si="202"/>
        <v>-728281230778359.5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-728281230778359.5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-3034505128243.1646</v>
      </c>
      <c r="L5220" s="444">
        <f t="shared" ca="1" si="202"/>
        <v>-731315735906602.63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-731315735906602.63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-3047148899610.8442</v>
      </c>
      <c r="L5221" s="444">
        <f t="shared" ca="1" si="202"/>
        <v>-734362884806213.5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-734362884806213.5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-3059845353359.2227</v>
      </c>
      <c r="L5222" s="444">
        <f t="shared" ca="1" si="202"/>
        <v>-737422730159572.75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-737422730159572.75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-3072594708998.2197</v>
      </c>
      <c r="L5223" s="444">
        <f t="shared" ca="1" si="202"/>
        <v>-740495324868571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-740495324868571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-3085397186952.3789</v>
      </c>
      <c r="L5224" s="444">
        <f t="shared" ca="1" si="202"/>
        <v>-743580722055523.38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-743580722055523.38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-3098253008564.6807</v>
      </c>
      <c r="L5225" s="444">
        <f t="shared" ca="1" si="202"/>
        <v>-746678975064088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-746678975064088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-3111162396100.3667</v>
      </c>
      <c r="L5226" s="444">
        <f t="shared" ca="1" si="202"/>
        <v>-749790137460188.38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-749790137460188.38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-3124125572750.7847</v>
      </c>
      <c r="L5227" s="444">
        <f t="shared" ca="1" si="202"/>
        <v>-752914263032939.13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-752914263032939.13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-3137142762637.2461</v>
      </c>
      <c r="L5228" s="444">
        <f t="shared" ca="1" si="202"/>
        <v>-756051405795576.38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-756051405795576.38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-3150214190814.9014</v>
      </c>
      <c r="L5229" s="444">
        <f t="shared" ca="1" si="202"/>
        <v>-759201619986391.25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-759201619986391.25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-3163340083276.6304</v>
      </c>
      <c r="L5230" s="444">
        <f t="shared" ca="1" si="202"/>
        <v>-762364960069667.88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-762364960069667.88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-3176520666956.9492</v>
      </c>
      <c r="L5231" s="444">
        <f t="shared" ca="1" si="202"/>
        <v>-765541480736624.88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-765541480736624.88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-3189756169735.937</v>
      </c>
      <c r="L5232" s="444">
        <f t="shared" ca="1" si="202"/>
        <v>-768731236906360.75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-768731236906360.75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-3203046820443.1699</v>
      </c>
      <c r="L5233" s="444">
        <f t="shared" ca="1" si="202"/>
        <v>-771934283726803.88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-771934283726803.88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-3216392848861.6826</v>
      </c>
      <c r="L5234" s="444">
        <f t="shared" ca="1" si="202"/>
        <v>-775150676575665.5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-775150676575665.5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-3229794485731.9395</v>
      </c>
      <c r="L5235" s="444">
        <f t="shared" ca="1" si="202"/>
        <v>-778380471061397.5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-778380471061397.5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-3243251962755.8228</v>
      </c>
      <c r="L5236" s="444">
        <f t="shared" ca="1" si="202"/>
        <v>-781623723024153.38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-781623723024153.38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-3256765512600.6392</v>
      </c>
      <c r="L5237" s="444">
        <f t="shared" ca="1" si="202"/>
        <v>-784880488536754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-784880488536754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-3270335368903.1416</v>
      </c>
      <c r="L5238" s="444">
        <f t="shared" ca="1" si="202"/>
        <v>-788150823905657.13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-788150823905657.13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-3283961766273.5713</v>
      </c>
      <c r="L5239" s="444">
        <f t="shared" ca="1" si="202"/>
        <v>-791434785671930.75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-791434785671930.75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-3297644940299.7114</v>
      </c>
      <c r="L5240" s="444">
        <f t="shared" ca="1" si="202"/>
        <v>-794732430612230.5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-794732430612230.5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-3311385127550.9604</v>
      </c>
      <c r="L5241" s="444">
        <f t="shared" ca="1" si="202"/>
        <v>-798043815739781.5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-798043815739781.5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-3325182565582.4229</v>
      </c>
      <c r="L5242" s="444">
        <f t="shared" ca="1" si="202"/>
        <v>-801368998305363.88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-801368998305363.88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-3339037492939.0161</v>
      </c>
      <c r="L5243" s="444">
        <f t="shared" ca="1" si="202"/>
        <v>-804708035798302.88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-804708035798302.88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-3352950149159.5952</v>
      </c>
      <c r="L5244" s="444">
        <f t="shared" ca="1" si="202"/>
        <v>-808060985947462.5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-808060985947462.5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-3366920774781.0938</v>
      </c>
      <c r="L5245" s="444">
        <f t="shared" ca="1" si="202"/>
        <v>-811427906722243.63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-811427906722243.63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-3380949611342.6816</v>
      </c>
      <c r="L5246" s="444">
        <f t="shared" ca="1" si="202"/>
        <v>-814808856333586.25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-814808856333586.25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-3395036901389.9429</v>
      </c>
      <c r="L5247" s="444">
        <f t="shared" ca="1" si="202"/>
        <v>-818203893234976.25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-818203893234976.25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-3409182888479.0679</v>
      </c>
      <c r="L5248" s="444">
        <f t="shared" ca="1" si="202"/>
        <v>-821613076123455.38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-821613076123455.38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-3423387817181.064</v>
      </c>
      <c r="L5249" s="444">
        <f t="shared" ca="1" si="202"/>
        <v>-825036463940636.5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-825036463940636.5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-3437651933085.9854</v>
      </c>
      <c r="L5250" s="444">
        <f t="shared" ca="1" si="202"/>
        <v>-828474115873722.5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-828474115873722.5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-3451975482807.1772</v>
      </c>
      <c r="L5251" s="444">
        <f t="shared" ca="1" si="202"/>
        <v>-831926091356529.63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-831926091356529.63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-3466358713985.54</v>
      </c>
      <c r="L5252" s="444">
        <f t="shared" ca="1" si="202"/>
        <v>-835392450070515.13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-835392450070515.13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-3480801875293.813</v>
      </c>
      <c r="L5253" s="444">
        <f t="shared" ca="1" si="202"/>
        <v>-838873251945809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-838873251945809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-3495305216440.8706</v>
      </c>
      <c r="L5254" s="444">
        <f t="shared" ca="1" si="202"/>
        <v>-842368557162249.88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-842368557162249.88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-3509868988176.041</v>
      </c>
      <c r="L5255" s="444">
        <f t="shared" ca="1" si="202"/>
        <v>-845878426150425.88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-845878426150425.88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-3524493442293.4409</v>
      </c>
      <c r="L5256" s="444">
        <f t="shared" ca="1" si="202"/>
        <v>-849402919592719.38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-849402919592719.38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-3539178831636.3306</v>
      </c>
      <c r="L5257" s="444">
        <f t="shared" ca="1" si="202"/>
        <v>-852942098424355.75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-852942098424355.75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-3553925410101.4824</v>
      </c>
      <c r="L5258" s="444">
        <f t="shared" ca="1" si="202"/>
        <v>-856496023834457.25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-856496023834457.25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-3568733432643.5718</v>
      </c>
      <c r="L5259" s="444">
        <f t="shared" ca="1" si="202"/>
        <v>-860064757267100.88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-860064757267100.88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-3583603155279.5869</v>
      </c>
      <c r="L5260" s="444">
        <f t="shared" ca="1" si="202"/>
        <v>-863648360422380.5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-863648360422380.5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-3598534835093.252</v>
      </c>
      <c r="L5261" s="444">
        <f t="shared" ca="1" si="202"/>
        <v>-867246895257473.75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-867246895257473.75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-3613528730239.4741</v>
      </c>
      <c r="L5262" s="444">
        <f t="shared" ca="1" si="202"/>
        <v>-870860423987713.25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-870860423987713.25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-3628585099948.8052</v>
      </c>
      <c r="L5263" s="444">
        <f t="shared" ca="1" si="202"/>
        <v>-874489009087662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-874489009087662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-3643704204531.9248</v>
      </c>
      <c r="L5264" s="444">
        <f t="shared" ca="1" si="202"/>
        <v>-878132713292193.88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-878132713292193.88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-3658886305384.1411</v>
      </c>
      <c r="L5265" s="444">
        <f t="shared" ca="1" si="202"/>
        <v>-881791599597578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-881791599597578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-3674131664989.9077</v>
      </c>
      <c r="L5266" s="444">
        <f t="shared" ca="1" si="202"/>
        <v>-885465731262567.88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-885465731262567.88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-3689440546927.3667</v>
      </c>
      <c r="L5267" s="444">
        <f t="shared" ca="1" si="202"/>
        <v>-889155171809495.25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-889155171809495.25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-3704813215872.8975</v>
      </c>
      <c r="L5268" s="444">
        <f t="shared" ca="1" si="202"/>
        <v>-892859985025368.13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-892859985025368.13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-3720249937605.7007</v>
      </c>
      <c r="L5269" s="444">
        <f t="shared" ca="1" si="202"/>
        <v>-896580234962973.88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-896580234962973.88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-3735750979012.3911</v>
      </c>
      <c r="L5270" s="444">
        <f t="shared" ca="1" si="202"/>
        <v>-900315985941986.25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-900315985941986.25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-3751316608091.6094</v>
      </c>
      <c r="L5271" s="444">
        <f t="shared" ca="1" si="202"/>
        <v>-904067302550077.88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-904067302550077.88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-3766947093958.6582</v>
      </c>
      <c r="L5272" s="444">
        <f t="shared" ca="1" si="202"/>
        <v>-907834249644036.5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-907834249644036.5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-3782642706850.1523</v>
      </c>
      <c r="L5273" s="444">
        <f t="shared" ca="1" si="202"/>
        <v>-911616892350886.63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-911616892350886.63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-3798403718128.6948</v>
      </c>
      <c r="L5274" s="444">
        <f t="shared" ca="1" si="202"/>
        <v>-915415296069015.38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-915415296069015.38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-3814230400287.564</v>
      </c>
      <c r="L5275" s="444">
        <f t="shared" ca="1" si="202"/>
        <v>-919229526469303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-919229526469303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-3830123026955.4292</v>
      </c>
      <c r="L5276" s="444">
        <f t="shared" ca="1" si="202"/>
        <v>-923059649496258.38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-923059649496258.38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-3846081872901.0762</v>
      </c>
      <c r="L5277" s="444">
        <f t="shared" ca="1" si="202"/>
        <v>-926905731369159.5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-926905731369159.5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-3862107214038.165</v>
      </c>
      <c r="L5278" s="444">
        <f t="shared" ca="1" si="202"/>
        <v>-930767838583197.63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-930767838583197.63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-3878199327429.9902</v>
      </c>
      <c r="L5279" s="444">
        <f t="shared" ca="1" si="202"/>
        <v>-934646037910627.63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-934646037910627.63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-3894358491294.2817</v>
      </c>
      <c r="L5280" s="444">
        <f t="shared" ca="1" si="202"/>
        <v>-938540396401921.88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-938540396401921.88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-3910584985008.0078</v>
      </c>
      <c r="L5281" s="444">
        <f t="shared" ca="1" si="202"/>
        <v>-942450981386929.88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-942450981386929.88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-3926879089112.207</v>
      </c>
      <c r="L5282" s="444">
        <f t="shared" ca="1" si="202"/>
        <v>-946377860476042.13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-946377860476042.13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-3943241085316.8423</v>
      </c>
      <c r="L5283" s="444">
        <f t="shared" ca="1" si="202"/>
        <v>-950321101561359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-950321101561359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-3959671256505.6626</v>
      </c>
      <c r="L5284" s="444">
        <f t="shared" ca="1" si="202"/>
        <v>-954280772817864.63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-954280772817864.63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-3976169886741.1025</v>
      </c>
      <c r="L5285" s="444">
        <f t="shared" ca="1" si="202"/>
        <v>-958256942704605.75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-958256942704605.75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-3992737261269.1909</v>
      </c>
      <c r="L5286" s="444">
        <f t="shared" ca="1" si="202"/>
        <v>-962249679965875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-962249679965875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-4009373666524.479</v>
      </c>
      <c r="L5287" s="444">
        <f t="shared" ca="1" si="202"/>
        <v>-966259053632399.5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-966259053632399.5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-4026079390134.9976</v>
      </c>
      <c r="L5288" s="444">
        <f t="shared" ca="1" si="202"/>
        <v>-970285133022534.5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-970285133022534.5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-4042854720927.2271</v>
      </c>
      <c r="L5289" s="444">
        <f t="shared" ca="1" si="202"/>
        <v>-974327987743461.75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-974327987743461.75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-4059699948931.0913</v>
      </c>
      <c r="L5290" s="444">
        <f t="shared" ca="1" si="202"/>
        <v>-978387687692392.88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-978387687692392.88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-4076615365384.9702</v>
      </c>
      <c r="L5291" s="444">
        <f t="shared" ca="1" si="202"/>
        <v>-982464303057777.88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-982464303057777.88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-4093601262740.7412</v>
      </c>
      <c r="L5292" s="444">
        <f t="shared" ca="1" si="202"/>
        <v>-986557904320518.63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-986557904320518.63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-4110657934668.8276</v>
      </c>
      <c r="L5293" s="444">
        <f t="shared" ca="1" si="202"/>
        <v>-990668562255187.5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-990668562255187.5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-4127785676063.2813</v>
      </c>
      <c r="L5294" s="444">
        <f t="shared" ca="1" si="202"/>
        <v>-994796347931250.75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-994796347931250.75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-4144984783046.8784</v>
      </c>
      <c r="L5295" s="444">
        <f t="shared" ca="1" si="202"/>
        <v>-998941332714297.63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-998941332714297.63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-4162255552976.2402</v>
      </c>
      <c r="L5296" s="444">
        <f t="shared" ca="1" si="202"/>
        <v>-1003103588267273.9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-1003103588267273.9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-4179598284446.9751</v>
      </c>
      <c r="L5297" s="444">
        <f t="shared" ca="1" si="202"/>
        <v>-1007283186551720.9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-1007283186551720.9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-4197013277298.8369</v>
      </c>
      <c r="L5298" s="444">
        <f t="shared" ca="1" si="202"/>
        <v>-1011480199829019.8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-1011480199829019.8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-4214500832620.9155</v>
      </c>
      <c r="L5299" s="444">
        <f t="shared" ca="1" si="202"/>
        <v>-1015694700661640.6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-1015694700661640.6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-4232061252756.8354</v>
      </c>
      <c r="L5300" s="444">
        <f t="shared" ca="1" si="202"/>
        <v>-1019926761914397.5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-1019926761914397.5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-4249694841309.9897</v>
      </c>
      <c r="L5301" s="444">
        <f t="shared" ca="1" si="202"/>
        <v>-1024176456755707.5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-1024176456755707.5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-4267401903148.7808</v>
      </c>
      <c r="L5302" s="444">
        <f t="shared" ca="1" si="202"/>
        <v>-1028443858658856.3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-1028443858658856.3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-4285182744411.9009</v>
      </c>
      <c r="L5303" s="444">
        <f t="shared" ca="1" si="202"/>
        <v>-1032729041403268.1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-1032729041403268.1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-4303037672513.6177</v>
      </c>
      <c r="L5304" s="444">
        <f t="shared" ca="1" si="202"/>
        <v>-1037032079075781.8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-1037032079075781.8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-4320966996149.0898</v>
      </c>
      <c r="L5305" s="444">
        <f t="shared" ca="1" si="202"/>
        <v>-1041353046071930.9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-1041353046071930.9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-4338971025299.7124</v>
      </c>
      <c r="L5306" s="444">
        <f t="shared" ca="1" si="202"/>
        <v>-1045692017097230.6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-1045692017097230.6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-4357050071238.4609</v>
      </c>
      <c r="L5307" s="444">
        <f t="shared" ca="1" si="202"/>
        <v>-1050049067168469.1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-1050049067168469.1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-4375204446535.2881</v>
      </c>
      <c r="L5308" s="444">
        <f t="shared" ca="1" si="202"/>
        <v>-1054424271615004.4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-1054424271615004.4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-4393434465062.5181</v>
      </c>
      <c r="L5309" s="444">
        <f t="shared" ca="1" si="202"/>
        <v>-1058817706080066.9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-1058817706080066.9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-4411740442000.2783</v>
      </c>
      <c r="L5310" s="444">
        <f t="shared" ca="1" si="202"/>
        <v>-1063229446522067.1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-1063229446522067.1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-4430122693841.9463</v>
      </c>
      <c r="L5311" s="444">
        <f t="shared" ca="1" si="202"/>
        <v>-1067659569215909.1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-1067659569215909.1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-4448581538399.6211</v>
      </c>
      <c r="L5312" s="444">
        <f t="shared" ca="1" si="202"/>
        <v>-1072108150754308.8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-1072108150754308.8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-4467117294809.6191</v>
      </c>
      <c r="L5313" s="444">
        <f t="shared" ca="1" si="202"/>
        <v>-1076575268049118.4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-1076575268049118.4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-4485730283537.9932</v>
      </c>
      <c r="L5314" s="444">
        <f t="shared" ca="1" si="202"/>
        <v>-1081060998332656.4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-1081060998332656.4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-4504420826386.0674</v>
      </c>
      <c r="L5315" s="444">
        <f t="shared" ca="1" si="202"/>
        <v>-1085565419159042.5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-1085565419159042.5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-4523189246496.0107</v>
      </c>
      <c r="L5316" s="444">
        <f t="shared" ca="1" si="202"/>
        <v>-1090088608405538.5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-1090088608405538.5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-4542035868356.4102</v>
      </c>
      <c r="L5317" s="444">
        <f t="shared" ca="1" si="202"/>
        <v>-1094630644273894.9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-1094630644273894.9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-4560961017807.8955</v>
      </c>
      <c r="L5318" s="444">
        <f t="shared" ca="1" si="202"/>
        <v>-1099191605291702.8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-1099191605291702.8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-4579965022048.7617</v>
      </c>
      <c r="L5319" s="444">
        <f t="shared" ca="1" si="202"/>
        <v>-1103771570313751.5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-1103771570313751.5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-4599048209640.6309</v>
      </c>
      <c r="L5320" s="444">
        <f t="shared" ca="1" si="202"/>
        <v>-1108370618523392.1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-1108370618523392.1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-4618210910514.1328</v>
      </c>
      <c r="L5321" s="444">
        <f t="shared" ca="1" si="202"/>
        <v>-1112988829433906.3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-1112988829433906.3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-4637453455974.6094</v>
      </c>
      <c r="L5322" s="444">
        <f t="shared" ca="1" si="202"/>
        <v>-1117626282889880.9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-1117626282889880.9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-4656776178707.8359</v>
      </c>
      <c r="L5323" s="444">
        <f t="shared" ca="1" si="202"/>
        <v>-1122283059068588.8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-1122283059068588.8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-4676179412785.7861</v>
      </c>
      <c r="L5324" s="444">
        <f t="shared" ca="1" si="202"/>
        <v>-1126959238481374.5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-1126959238481374.5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-4695663493672.3936</v>
      </c>
      <c r="L5325" s="444">
        <f t="shared" ca="1" si="202"/>
        <v>-1131654901975047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-1131654901975047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-4715228758229.3623</v>
      </c>
      <c r="L5326" s="444">
        <f t="shared" ca="1" si="202"/>
        <v>-1136370130733276.3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-1136370130733276.3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-4734875544721.9844</v>
      </c>
      <c r="L5327" s="444">
        <f t="shared" ca="1" si="202"/>
        <v>-1141105006277998.3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-1141105006277998.3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-4754604192824.9922</v>
      </c>
      <c r="L5328" s="444">
        <f t="shared" ca="1" si="202"/>
        <v>-1145859610470823.3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-1145859610470823.3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-4774415043628.4297</v>
      </c>
      <c r="L5329" s="444">
        <f t="shared" ca="1" si="202"/>
        <v>-1150634025514451.8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-1150634025514451.8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-4794308439643.5488</v>
      </c>
      <c r="L5330" s="444">
        <f t="shared" ca="1" si="202"/>
        <v>-1155428333954095.3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-1155428333954095.3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-4814284724808.7305</v>
      </c>
      <c r="L5331" s="444">
        <f t="shared" ca="1" si="202"/>
        <v>-1160242618678904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-1160242618678904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-4834344244495.4336</v>
      </c>
      <c r="L5332" s="444">
        <f t="shared" ca="1" si="202"/>
        <v>-1165076962923399.5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-1165076962923399.5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-4854487345514.1641</v>
      </c>
      <c r="L5333" s="444">
        <f t="shared" ca="1" si="202"/>
        <v>-1169931450268913.8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-1169931450268913.8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-4874714376120.4736</v>
      </c>
      <c r="L5334" s="444">
        <f t="shared" ca="1" si="202"/>
        <v>-1174806164645034.3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-1174806164645034.3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-4895025686020.9756</v>
      </c>
      <c r="L5335" s="444">
        <f t="shared" ca="1" si="202"/>
        <v>-1179701190331055.3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-1179701190331055.3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-4915421626379.3965</v>
      </c>
      <c r="L5336" s="444">
        <f t="shared" ca="1" si="202"/>
        <v>-1184616611957434.8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-1184616611957434.8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-4935902549822.6445</v>
      </c>
      <c r="L5337" s="444">
        <f t="shared" ca="1" si="202"/>
        <v>-1189552514507257.5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-1189552514507257.5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-4956468810446.9063</v>
      </c>
      <c r="L5338" s="444">
        <f t="shared" ca="1" si="202"/>
        <v>-1194508983317704.5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-1194508983317704.5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-4977120763823.7686</v>
      </c>
      <c r="L5339" s="444">
        <f t="shared" ca="1" si="202"/>
        <v>-1199486104081528.3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-1199486104081528.3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-4997858767006.3672</v>
      </c>
      <c r="L5340" s="444">
        <f t="shared" ca="1" si="202"/>
        <v>-1204483962848534.5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-1204483962848534.5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-5018683178535.5605</v>
      </c>
      <c r="L5341" s="444">
        <f t="shared" ca="1" si="202"/>
        <v>-1209502646027070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-1209502646027070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-5039594358446.125</v>
      </c>
      <c r="L5342" s="444">
        <f t="shared" ca="1" si="202"/>
        <v>-1214542240385516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-1214542240385516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-5060592668272.9834</v>
      </c>
      <c r="L5343" s="444">
        <f t="shared" ca="1" si="202"/>
        <v>-1219602833053789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-1219602833053789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-5081678471057.4541</v>
      </c>
      <c r="L5344" s="444">
        <f t="shared" ca="1" si="202"/>
        <v>-1224684511524846.5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-1224684511524846.5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-5102852131353.5273</v>
      </c>
      <c r="L5345" s="444">
        <f t="shared" ca="1" si="202"/>
        <v>-1229787363656200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-1229787363656200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-5124114015234.167</v>
      </c>
      <c r="L5346" s="444">
        <f t="shared" ca="1" si="202"/>
        <v>-1234911477671434.3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-1234911477671434.3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-5145464490297.6426</v>
      </c>
      <c r="L5347" s="444">
        <f t="shared" ca="1" si="202"/>
        <v>-1240056942161732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-1240056942161732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-5166903925673.8828</v>
      </c>
      <c r="L5348" s="444">
        <f t="shared" ca="1" si="202"/>
        <v>-1245223846087406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-1245223846087406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-5188432692030.8584</v>
      </c>
      <c r="L5349" s="444">
        <f t="shared" ca="1" si="202"/>
        <v>-1250412278779436.8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-1250412278779436.8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-5210051161580.9863</v>
      </c>
      <c r="L5350" s="444">
        <f t="shared" ca="1" si="202"/>
        <v>-1255622329941017.8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-1255622329941017.8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-5231759708087.5742</v>
      </c>
      <c r="L5351" s="444">
        <f t="shared" ca="1" si="202"/>
        <v>-1260854089649105.3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-1260854089649105.3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-5253558706871.2715</v>
      </c>
      <c r="L5352" s="444">
        <f t="shared" ca="1" si="202"/>
        <v>-1266107648355976.5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-1266107648355976.5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-5275448534816.5684</v>
      </c>
      <c r="L5353" s="444">
        <f t="shared" ca="1" si="202"/>
        <v>-1271383096890793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-1271383096890793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-5297429570378.3037</v>
      </c>
      <c r="L5354" s="444">
        <f t="shared" ca="1" si="202"/>
        <v>-1276680526461171.3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-1276680526461171.3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-5319502193588.2139</v>
      </c>
      <c r="L5355" s="444">
        <f t="shared" ca="1" si="202"/>
        <v>-1282000028654759.5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-1282000028654759.5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-5341666786061.498</v>
      </c>
      <c r="L5356" s="444">
        <f t="shared" ca="1" si="202"/>
        <v>-1287341695440821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-1287341695440821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-5363923731003.4209</v>
      </c>
      <c r="L5357" s="444">
        <f t="shared" ca="1" si="202"/>
        <v>-1292705619171824.5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-1292705619171824.5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-5386273413215.9355</v>
      </c>
      <c r="L5358" s="444">
        <f t="shared" ca="1" si="202"/>
        <v>-1298091892585040.5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-1298091892585040.5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-5408716219104.335</v>
      </c>
      <c r="L5359" s="444">
        <f t="shared" ca="1" si="202"/>
        <v>-1303500608804144.8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-1303500608804144.8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-5431252536683.9365</v>
      </c>
      <c r="L5360" s="444">
        <f t="shared" ca="1" si="202"/>
        <v>-1308931861340828.8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-1308931861340828.8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-5453882755586.7861</v>
      </c>
      <c r="L5361" s="444">
        <f t="shared" ca="1" si="202"/>
        <v>-1314385744096415.5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-1314385744096415.5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-5476607267068.3975</v>
      </c>
      <c r="L5362" s="444">
        <f t="shared" ca="1" si="202"/>
        <v>-1319862351363484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-1319862351363484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-5499426464014.5166</v>
      </c>
      <c r="L5363" s="444">
        <f t="shared" ref="L5363:L5617" ca="1" si="207">I5363-J5363+K5363</f>
        <v>-1325361777827498.5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-1325361777827498.5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-5522340740947.9102</v>
      </c>
      <c r="L5364" s="444">
        <f t="shared" ca="1" si="207"/>
        <v>-1330884118568446.5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-1330884118568446.5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-5545350494035.1934</v>
      </c>
      <c r="L5365" s="444">
        <f t="shared" ca="1" si="207"/>
        <v>-1336429469062481.8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-1336429469062481.8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-5568456121093.6738</v>
      </c>
      <c r="L5366" s="444">
        <f t="shared" ca="1" si="207"/>
        <v>-1341997925183575.5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-1341997925183575.5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-5591658021598.2314</v>
      </c>
      <c r="L5367" s="444">
        <f t="shared" ca="1" si="207"/>
        <v>-1347589583205173.8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-1347589583205173.8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-5614956596688.2236</v>
      </c>
      <c r="L5368" s="444">
        <f t="shared" ca="1" si="207"/>
        <v>-1353204539801862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-1353204539801862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-5638352249174.4248</v>
      </c>
      <c r="L5369" s="444">
        <f t="shared" ca="1" si="207"/>
        <v>-1358842892051036.5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-1358842892051036.5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-5661845383545.9854</v>
      </c>
      <c r="L5370" s="444">
        <f t="shared" ca="1" si="207"/>
        <v>-1364504737434582.5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-1364504737434582.5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-5685436405977.4268</v>
      </c>
      <c r="L5371" s="444">
        <f t="shared" ca="1" si="207"/>
        <v>-1370190173840560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-1370190173840560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-5709125724335.667</v>
      </c>
      <c r="L5372" s="444">
        <f t="shared" ca="1" si="207"/>
        <v>-1375899299564895.8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-1375899299564895.8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-5732913748187.0654</v>
      </c>
      <c r="L5373" s="444">
        <f t="shared" ca="1" si="207"/>
        <v>-1381632213313082.8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-1381632213313082.8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-5756800888804.5117</v>
      </c>
      <c r="L5374" s="444">
        <f t="shared" ca="1" si="207"/>
        <v>-1387389014201887.3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-1387389014201887.3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-5780787559174.5303</v>
      </c>
      <c r="L5375" s="444">
        <f t="shared" ca="1" si="207"/>
        <v>-1393169801761061.8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-1393169801761061.8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-5804874174004.4238</v>
      </c>
      <c r="L5376" s="444">
        <f t="shared" ca="1" si="207"/>
        <v>-1398974675935066.3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-1398974675935066.3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-5829061149729.4424</v>
      </c>
      <c r="L5377" s="444">
        <f t="shared" ca="1" si="207"/>
        <v>-1404803737084795.8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-1404803737084795.8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-5853348904519.9824</v>
      </c>
      <c r="L5378" s="444">
        <f t="shared" ca="1" si="207"/>
        <v>-1410657085989315.8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-1410657085989315.8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-5877737858288.8154</v>
      </c>
      <c r="L5379" s="444">
        <f t="shared" ca="1" si="207"/>
        <v>-1416534823847604.5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-1416534823847604.5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-5902228432698.3516</v>
      </c>
      <c r="L5380" s="444">
        <f t="shared" ca="1" si="207"/>
        <v>-1422437052280302.8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-1422437052280302.8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-5926821051167.9277</v>
      </c>
      <c r="L5381" s="444">
        <f t="shared" ca="1" si="207"/>
        <v>-1428363873331470.8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-1428363873331470.8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-5951516138881.1279</v>
      </c>
      <c r="L5382" s="444">
        <f t="shared" ca="1" si="207"/>
        <v>-1434315389470352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-1434315389470352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-5976314122793.1328</v>
      </c>
      <c r="L5383" s="444">
        <f t="shared" ca="1" si="207"/>
        <v>-1440291703593145.3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-1440291703593145.3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-6001215431638.1055</v>
      </c>
      <c r="L5384" s="444">
        <f t="shared" ca="1" si="207"/>
        <v>-1446292919024783.3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-1446292919024783.3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-6026220495936.5967</v>
      </c>
      <c r="L5385" s="444">
        <f t="shared" ca="1" si="207"/>
        <v>-1452319139520719.8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-1452319139520719.8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-6051329748002.999</v>
      </c>
      <c r="L5386" s="444">
        <f t="shared" ca="1" si="207"/>
        <v>-1458370469268722.8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-1458370469268722.8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-6076543621953.0117</v>
      </c>
      <c r="L5387" s="444">
        <f t="shared" ca="1" si="207"/>
        <v>-1464447012890675.8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-1464447012890675.8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-6101862553711.1484</v>
      </c>
      <c r="L5388" s="444">
        <f t="shared" ca="1" si="207"/>
        <v>-1470548875444387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-1470548875444387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-6127286981018.2793</v>
      </c>
      <c r="L5389" s="444">
        <f t="shared" ca="1" si="207"/>
        <v>-1476676162425405.3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-1476676162425405.3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-6152817343439.1885</v>
      </c>
      <c r="L5390" s="444">
        <f t="shared" ca="1" si="207"/>
        <v>-1482828979768844.5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-1482828979768844.5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-6178454082370.1855</v>
      </c>
      <c r="L5391" s="444">
        <f t="shared" ca="1" si="207"/>
        <v>-1489007433851214.8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-1489007433851214.8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-6204197641046.7285</v>
      </c>
      <c r="L5392" s="444">
        <f t="shared" ca="1" si="207"/>
        <v>-1495211631492261.5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-1495211631492261.5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-6230048464551.0898</v>
      </c>
      <c r="L5393" s="444">
        <f t="shared" ca="1" si="207"/>
        <v>-1501441679956812.5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-1501441679956812.5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-6256006999820.0518</v>
      </c>
      <c r="L5394" s="444">
        <f t="shared" ca="1" si="207"/>
        <v>-1507697686956632.5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-1507697686956632.5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-6282073695652.6357</v>
      </c>
      <c r="L5395" s="444">
        <f t="shared" ca="1" si="207"/>
        <v>-1513979760652285.3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-1513979760652285.3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-6308249002717.8555</v>
      </c>
      <c r="L5396" s="444">
        <f t="shared" ca="1" si="207"/>
        <v>-1520288009655003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-1520288009655003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-6334533373562.5127</v>
      </c>
      <c r="L5397" s="444">
        <f t="shared" ca="1" si="207"/>
        <v>-1526622543028565.5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-1526622543028565.5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-6360927262619.0225</v>
      </c>
      <c r="L5398" s="444">
        <f t="shared" ca="1" si="207"/>
        <v>-1532983470291184.5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-1532983470291184.5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-6387431126213.2686</v>
      </c>
      <c r="L5399" s="444">
        <f t="shared" ca="1" si="207"/>
        <v>-1539370901417397.8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-1539370901417397.8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-6414045422572.4902</v>
      </c>
      <c r="L5400" s="444">
        <f t="shared" ca="1" si="207"/>
        <v>-1545784946839970.3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-1545784946839970.3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-6440770611833.209</v>
      </c>
      <c r="L5401" s="444">
        <f t="shared" ca="1" si="207"/>
        <v>-1552225717451803.5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-1552225717451803.5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-6467607156049.1816</v>
      </c>
      <c r="L5402" s="444">
        <f t="shared" ca="1" si="207"/>
        <v>-1558693324607852.8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-1558693324607852.8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-6494555519199.3867</v>
      </c>
      <c r="L5403" s="444">
        <f t="shared" ca="1" si="207"/>
        <v>-1565187880127052.3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-1565187880127052.3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-6521616167196.0508</v>
      </c>
      <c r="L5404" s="444">
        <f t="shared" ca="1" si="207"/>
        <v>-1571709496294248.3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-1571709496294248.3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-6548789567892.7012</v>
      </c>
      <c r="L5405" s="444">
        <f t="shared" ca="1" si="207"/>
        <v>-1578258285862141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-1578258285862141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-6576076191092.2539</v>
      </c>
      <c r="L5406" s="444">
        <f t="shared" ca="1" si="207"/>
        <v>-1584834362053233.3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-1584834362053233.3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-6603476508555.1387</v>
      </c>
      <c r="L5407" s="444">
        <f t="shared" ca="1" si="207"/>
        <v>-1591437838561788.5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-1591437838561788.5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-6630990994007.4521</v>
      </c>
      <c r="L5408" s="444">
        <f t="shared" ca="1" si="207"/>
        <v>-1598068829555796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-1598068829555796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-6658620123149.1504</v>
      </c>
      <c r="L5409" s="444">
        <f t="shared" ca="1" si="207"/>
        <v>-1604727449678945.3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-1604727449678945.3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-6686364373662.2715</v>
      </c>
      <c r="L5410" s="444">
        <f t="shared" ca="1" si="207"/>
        <v>-1611413814052607.5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-1611413814052607.5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-6714224225219.1982</v>
      </c>
      <c r="L5411" s="444">
        <f t="shared" ca="1" si="207"/>
        <v>-1618128038277826.8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-1618128038277826.8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-6742200159490.9443</v>
      </c>
      <c r="L5412" s="444">
        <f t="shared" ca="1" si="207"/>
        <v>-1624870238437317.8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-1624870238437317.8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-6770292660155.4902</v>
      </c>
      <c r="L5413" s="444">
        <f t="shared" ca="1" si="207"/>
        <v>-1631640531097473.3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-1631640531097473.3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-6798502212906.1387</v>
      </c>
      <c r="L5414" s="444">
        <f t="shared" ca="1" si="207"/>
        <v>-1638439033310379.5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-1638439033310379.5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-6826829305459.9141</v>
      </c>
      <c r="L5415" s="444">
        <f t="shared" ca="1" si="207"/>
        <v>-1645265862615839.5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-1645265862615839.5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-6855274427565.998</v>
      </c>
      <c r="L5416" s="444">
        <f t="shared" ca="1" si="207"/>
        <v>-1652121137043405.5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-1652121137043405.5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-6883838071014.1895</v>
      </c>
      <c r="L5417" s="444">
        <f t="shared" ca="1" si="207"/>
        <v>-1659004975114419.8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-1659004975114419.8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-6912520729643.416</v>
      </c>
      <c r="L5418" s="444">
        <f t="shared" ca="1" si="207"/>
        <v>-1665917495844063.3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-1665917495844063.3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-6941322899350.2637</v>
      </c>
      <c r="L5419" s="444">
        <f t="shared" ca="1" si="207"/>
        <v>-1672858818743413.5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-1672858818743413.5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-6970245078097.5566</v>
      </c>
      <c r="L5420" s="444">
        <f t="shared" ca="1" si="207"/>
        <v>-1679829063821511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-1679829063821511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-6999287765922.9629</v>
      </c>
      <c r="L5421" s="444">
        <f t="shared" ca="1" si="207"/>
        <v>-1686828351587434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-1686828351587434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-7028451464947.6416</v>
      </c>
      <c r="L5422" s="444">
        <f t="shared" ca="1" si="207"/>
        <v>-1693856803052381.8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-1693856803052381.8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-7057736679384.9238</v>
      </c>
      <c r="L5423" s="444">
        <f t="shared" ca="1" si="207"/>
        <v>-1700914539731766.8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-1700914539731766.8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-7087143915549.0283</v>
      </c>
      <c r="L5424" s="444">
        <f t="shared" ca="1" si="207"/>
        <v>-1708001683647315.8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-1708001683647315.8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-7116673681863.8154</v>
      </c>
      <c r="L5425" s="444">
        <f t="shared" ca="1" si="207"/>
        <v>-1715118357329179.5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-1715118357329179.5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-7146326488871.5811</v>
      </c>
      <c r="L5426" s="444">
        <f t="shared" ca="1" si="207"/>
        <v>-1722264683818051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-1722264683818051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-7176102849241.8789</v>
      </c>
      <c r="L5427" s="444">
        <f t="shared" ca="1" si="207"/>
        <v>-1729440786667293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-1729440786667293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-7206003277780.3877</v>
      </c>
      <c r="L5428" s="444">
        <f t="shared" ca="1" si="207"/>
        <v>-1736646789945073.5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-1736646789945073.5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-7236028291437.8057</v>
      </c>
      <c r="L5429" s="444">
        <f t="shared" ca="1" si="207"/>
        <v>-1743882818236511.3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-1743882818236511.3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-7266178409318.7969</v>
      </c>
      <c r="L5430" s="444">
        <f t="shared" ca="1" si="207"/>
        <v>-1751148996645830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-1751148996645830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-7296454152690.958</v>
      </c>
      <c r="L5431" s="444">
        <f t="shared" ca="1" si="207"/>
        <v>-1758445450798521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-1758445450798521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-7326856044993.8369</v>
      </c>
      <c r="L5432" s="444">
        <f t="shared" ca="1" si="207"/>
        <v>-1765772306843514.8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-1765772306843514.8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-7357384611847.9766</v>
      </c>
      <c r="L5433" s="444">
        <f t="shared" ca="1" si="207"/>
        <v>-1773129691455362.8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-1773129691455362.8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-7388040381064.0117</v>
      </c>
      <c r="L5434" s="444">
        <f t="shared" ca="1" si="207"/>
        <v>-1780517731836426.8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-1780517731836426.8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-7418823882651.7783</v>
      </c>
      <c r="L5435" s="444">
        <f t="shared" ca="1" si="207"/>
        <v>-1787936555719078.5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-1787936555719078.5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-7449735648829.4932</v>
      </c>
      <c r="L5436" s="444">
        <f t="shared" ca="1" si="207"/>
        <v>-1795386291367908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-1795386291367908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-7480776214032.9502</v>
      </c>
      <c r="L5437" s="444">
        <f t="shared" ca="1" si="207"/>
        <v>-1802867067581941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-1802867067581941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-7511946114924.7549</v>
      </c>
      <c r="L5438" s="444">
        <f t="shared" ca="1" si="207"/>
        <v>-1810379013696865.8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-1810379013696865.8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-7543245890403.6084</v>
      </c>
      <c r="L5439" s="444">
        <f t="shared" ca="1" si="207"/>
        <v>-1817922259587269.3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-1817922259587269.3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-7574676081613.6221</v>
      </c>
      <c r="L5440" s="444">
        <f t="shared" ca="1" si="207"/>
        <v>-1825496935668882.8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-1825496935668882.8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-7606237231953.6777</v>
      </c>
      <c r="L5441" s="444">
        <f t="shared" ca="1" si="207"/>
        <v>-1833103172900836.5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-1833103172900836.5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-7637929887086.8184</v>
      </c>
      <c r="L5442" s="444">
        <f t="shared" ca="1" si="207"/>
        <v>-1840741102787923.3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-1840741102787923.3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-7669754594949.6797</v>
      </c>
      <c r="L5443" s="444">
        <f t="shared" ca="1" si="207"/>
        <v>-1848410857382873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-1848410857382873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-7701711905761.9697</v>
      </c>
      <c r="L5444" s="444">
        <f t="shared" ca="1" si="207"/>
        <v>-1856112569288635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-1856112569288635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-7733802372035.9805</v>
      </c>
      <c r="L5445" s="444">
        <f t="shared" ca="1" si="207"/>
        <v>-1863846371660671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-1863846371660671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-7766026548586.1289</v>
      </c>
      <c r="L5446" s="444">
        <f t="shared" ca="1" si="207"/>
        <v>-1871612398209257.3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-1871612398209257.3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-7798384992538.5703</v>
      </c>
      <c r="L5447" s="444">
        <f t="shared" ca="1" si="207"/>
        <v>-1879410783201795.8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-1879410783201795.8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-7830878263340.8154</v>
      </c>
      <c r="L5448" s="444">
        <f t="shared" ca="1" si="207"/>
        <v>-1887241661465136.5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-1887241661465136.5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-7863506922771.4033</v>
      </c>
      <c r="L5449" s="444">
        <f t="shared" ca="1" si="207"/>
        <v>-1895105168387908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-1895105168387908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-7896271534949.6162</v>
      </c>
      <c r="L5450" s="444">
        <f t="shared" ca="1" si="207"/>
        <v>-1903001439922857.5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-1903001439922857.5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-7929172666345.2383</v>
      </c>
      <c r="L5451" s="444">
        <f t="shared" ca="1" si="207"/>
        <v>-1910930612589202.8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-1910930612589202.8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-7962210885788.3447</v>
      </c>
      <c r="L5452" s="444">
        <f t="shared" ca="1" si="207"/>
        <v>-1918892823474991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-1918892823474991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-7995386764479.1289</v>
      </c>
      <c r="L5453" s="444">
        <f t="shared" ca="1" si="207"/>
        <v>-1926888210239470.3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-1926888210239470.3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-8028700875997.793</v>
      </c>
      <c r="L5454" s="444">
        <f t="shared" ca="1" si="207"/>
        <v>-1934916911115468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-1934916911115468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-8062153796314.4502</v>
      </c>
      <c r="L5455" s="444">
        <f t="shared" ca="1" si="207"/>
        <v>-1942979064911782.5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-1942979064911782.5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-8095746103799.0928</v>
      </c>
      <c r="L5456" s="444">
        <f t="shared" ca="1" si="207"/>
        <v>-1951074811015581.5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-1951074811015581.5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-8129478379231.5898</v>
      </c>
      <c r="L5457" s="444">
        <f t="shared" ca="1" si="207"/>
        <v>-1959204289394813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-1959204289394813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-8163351205811.7207</v>
      </c>
      <c r="L5458" s="444">
        <f t="shared" ca="1" si="207"/>
        <v>-1967367640600624.8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-1967367640600624.8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-8197365169169.2695</v>
      </c>
      <c r="L5459" s="444">
        <f t="shared" ca="1" si="207"/>
        <v>-1975565005769794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-1975565005769794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-8231520857374.1416</v>
      </c>
      <c r="L5460" s="444">
        <f t="shared" ca="1" si="207"/>
        <v>-1983796526627168.3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-1983796526627168.3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-8265818860946.5352</v>
      </c>
      <c r="L5461" s="444">
        <f t="shared" ca="1" si="207"/>
        <v>-1992062345488114.8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-1992062345488114.8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-8300259772867.1445</v>
      </c>
      <c r="L5462" s="444">
        <f t="shared" ca="1" si="207"/>
        <v>-2000362605260982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-2000362605260982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-8334844188587.4238</v>
      </c>
      <c r="L5463" s="444">
        <f t="shared" ca="1" si="207"/>
        <v>-2008697449449569.5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-2008697449449569.5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-8369572706039.873</v>
      </c>
      <c r="L5464" s="444">
        <f t="shared" ca="1" si="207"/>
        <v>-2017067022155609.3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-2017067022155609.3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-8404445925648.3721</v>
      </c>
      <c r="L5465" s="444">
        <f t="shared" ca="1" si="207"/>
        <v>-2025471468081257.5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-2025471468081257.5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-8439464450338.5732</v>
      </c>
      <c r="L5466" s="444">
        <f t="shared" ca="1" si="207"/>
        <v>-2033910932531596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-2033910932531596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-8474628885548.3164</v>
      </c>
      <c r="L5467" s="444">
        <f t="shared" ca="1" si="207"/>
        <v>-2042385561417144.3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-2042385561417144.3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-8509939839238.1006</v>
      </c>
      <c r="L5468" s="444">
        <f t="shared" ca="1" si="207"/>
        <v>-2050895501256382.3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-2050895501256382.3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-8545397921901.5928</v>
      </c>
      <c r="L5469" s="444">
        <f t="shared" ca="1" si="207"/>
        <v>-2059440899178283.8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-2059440899178283.8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-8581003746576.1826</v>
      </c>
      <c r="L5470" s="444">
        <f t="shared" ca="1" si="207"/>
        <v>-2068021902924860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-2068021902924860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-8616757928853.583</v>
      </c>
      <c r="L5471" s="444">
        <f t="shared" ca="1" si="207"/>
        <v>-2076638660853713.5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-2076638660853713.5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-8652661086890.4717</v>
      </c>
      <c r="L5472" s="444">
        <f t="shared" ca="1" si="207"/>
        <v>-2085291321940604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-2085291321940604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-8688713841419.1836</v>
      </c>
      <c r="L5473" s="444">
        <f t="shared" ca="1" si="207"/>
        <v>-2093980035782023.3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-2093980035782023.3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-8724916815758.4297</v>
      </c>
      <c r="L5474" s="444">
        <f t="shared" ca="1" si="207"/>
        <v>-2102704952597781.8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-2102704952597781.8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-8761270635824.0908</v>
      </c>
      <c r="L5475" s="444">
        <f t="shared" ca="1" si="207"/>
        <v>-2111466223233605.8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-2111466223233605.8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-8797775930140.0234</v>
      </c>
      <c r="L5476" s="444">
        <f t="shared" ca="1" si="207"/>
        <v>-2120263999163745.8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-2120263999163745.8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-8834433329848.9395</v>
      </c>
      <c r="L5477" s="444">
        <f t="shared" ca="1" si="207"/>
        <v>-2129098432493594.8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-2129098432493594.8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-8871243468723.3105</v>
      </c>
      <c r="L5478" s="444">
        <f t="shared" ca="1" si="207"/>
        <v>-2137969675962318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-2137969675962318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-8908206983176.3242</v>
      </c>
      <c r="L5479" s="444">
        <f t="shared" ca="1" si="207"/>
        <v>-2146877882945494.3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-2146877882945494.3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-8945324512272.8926</v>
      </c>
      <c r="L5480" s="444">
        <f t="shared" ca="1" si="207"/>
        <v>-2155823207457767.3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-2155823207457767.3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-8982596697740.6973</v>
      </c>
      <c r="L5481" s="444">
        <f t="shared" ca="1" si="207"/>
        <v>-2164805804155508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-2164805804155508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-9020024183981.2832</v>
      </c>
      <c r="L5482" s="444">
        <f t="shared" ca="1" si="207"/>
        <v>-2173825828339489.3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-2173825828339489.3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-9057607618081.2051</v>
      </c>
      <c r="L5483" s="444">
        <f t="shared" ca="1" si="207"/>
        <v>-2182883435957570.5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-2182883435957570.5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-9095347649823.2109</v>
      </c>
      <c r="L5484" s="444">
        <f t="shared" ca="1" si="207"/>
        <v>-2191978783607393.8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-2191978783607393.8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-9133244931697.4746</v>
      </c>
      <c r="L5485" s="444">
        <f t="shared" ca="1" si="207"/>
        <v>-2201112028539091.3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-2201112028539091.3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-9171300118912.8809</v>
      </c>
      <c r="L5486" s="444">
        <f t="shared" ca="1" si="207"/>
        <v>-2210283328658004.3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-2210283328658004.3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-9209513869408.3516</v>
      </c>
      <c r="L5487" s="444">
        <f t="shared" ca="1" si="207"/>
        <v>-2219492842527412.5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-2219492842527412.5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-9247886843864.2188</v>
      </c>
      <c r="L5488" s="444">
        <f t="shared" ca="1" si="207"/>
        <v>-2228740729371276.8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-2228740729371276.8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-9286419705713.6543</v>
      </c>
      <c r="L5489" s="444">
        <f t="shared" ca="1" si="207"/>
        <v>-2238027149076990.5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-2238027149076990.5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-9325113121154.127</v>
      </c>
      <c r="L5490" s="444">
        <f t="shared" ca="1" si="207"/>
        <v>-2247352262198144.8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-2247352262198144.8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-9363967759158.9355</v>
      </c>
      <c r="L5491" s="444">
        <f t="shared" ca="1" si="207"/>
        <v>-2256716229957303.5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-2256716229957303.5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-9402984291488.7637</v>
      </c>
      <c r="L5492" s="444">
        <f t="shared" ca="1" si="207"/>
        <v>-2266119214248792.5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-2266119214248792.5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-9442163392703.3027</v>
      </c>
      <c r="L5493" s="444">
        <f t="shared" ca="1" si="207"/>
        <v>-2275561377641496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-2275561377641496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-9481505740172.9004</v>
      </c>
      <c r="L5494" s="444">
        <f t="shared" ca="1" si="207"/>
        <v>-2285042883381669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-2285042883381669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-9521012014090.2871</v>
      </c>
      <c r="L5495" s="444">
        <f t="shared" ca="1" si="207"/>
        <v>-2294563895395759.5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-2294563895395759.5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-9560682897482.332</v>
      </c>
      <c r="L5496" s="444">
        <f t="shared" ca="1" si="207"/>
        <v>-2304124578293242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-2304124578293242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-9600519076221.8418</v>
      </c>
      <c r="L5497" s="444">
        <f t="shared" ca="1" si="207"/>
        <v>-2313725097369464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-2313725097369464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-9640521239039.4336</v>
      </c>
      <c r="L5498" s="444">
        <f t="shared" ca="1" si="207"/>
        <v>-2323365618608503.5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-2323365618608503.5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-9680690077535.4316</v>
      </c>
      <c r="L5499" s="444">
        <f t="shared" ca="1" si="207"/>
        <v>-2333046308686039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-2333046308686039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-9721026286191.8281</v>
      </c>
      <c r="L5500" s="444">
        <f t="shared" ca="1" si="207"/>
        <v>-2342767334972231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-2342767334972231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-9761530562384.2949</v>
      </c>
      <c r="L5501" s="444">
        <f t="shared" ca="1" si="207"/>
        <v>-2352528865534615.5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-2352528865534615.5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-9802203606394.2305</v>
      </c>
      <c r="L5502" s="444">
        <f t="shared" ca="1" si="207"/>
        <v>-2362331069141009.5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-2362331069141009.5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-9843046121420.873</v>
      </c>
      <c r="L5503" s="444">
        <f t="shared" ca="1" si="207"/>
        <v>-2372174115262430.5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-2372174115262430.5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-9884058813593.4609</v>
      </c>
      <c r="L5504" s="444">
        <f t="shared" ca="1" si="207"/>
        <v>-2382058174076024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-2382058174076024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-9925242391983.4336</v>
      </c>
      <c r="L5505" s="444">
        <f t="shared" ca="1" si="207"/>
        <v>-2391983416468007.5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-2391983416468007.5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-9966597568616.6973</v>
      </c>
      <c r="L5506" s="444">
        <f t="shared" ca="1" si="207"/>
        <v>-2401950014036624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-2401950014036624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-10008125058485.934</v>
      </c>
      <c r="L5507" s="444">
        <f t="shared" ca="1" si="207"/>
        <v>-2411958139095110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-2411958139095110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-10049825579562.959</v>
      </c>
      <c r="L5508" s="444">
        <f t="shared" ca="1" si="207"/>
        <v>-2422007964674673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-2422007964674673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-10091699852811.137</v>
      </c>
      <c r="L5509" s="444">
        <f t="shared" ca="1" si="207"/>
        <v>-2432099664527484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-2432099664527484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-10133748602197.85</v>
      </c>
      <c r="L5510" s="444">
        <f t="shared" ca="1" si="207"/>
        <v>-2442233413129682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-2442233413129682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-10175972554707.008</v>
      </c>
      <c r="L5511" s="444">
        <f t="shared" ca="1" si="207"/>
        <v>-2452409385684389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-2452409385684389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-10218372440351.621</v>
      </c>
      <c r="L5512" s="444">
        <f t="shared" ca="1" si="207"/>
        <v>-2462627758124740.5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-2462627758124740.5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-10260948992186.418</v>
      </c>
      <c r="L5513" s="444">
        <f t="shared" ca="1" si="207"/>
        <v>-2472888707116927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-2472888707116927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-10303702946320.529</v>
      </c>
      <c r="L5514" s="444">
        <f t="shared" ca="1" si="207"/>
        <v>-2483192410063247.5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-2483192410063247.5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-10346635041930.197</v>
      </c>
      <c r="L5515" s="444">
        <f t="shared" ca="1" si="207"/>
        <v>-2493539045105177.5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-2493539045105177.5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-10389746021271.572</v>
      </c>
      <c r="L5516" s="444">
        <f t="shared" ca="1" si="207"/>
        <v>-2503928791126449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-2503928791126449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-10433036629693.537</v>
      </c>
      <c r="L5517" s="444">
        <f t="shared" ca="1" si="207"/>
        <v>-2514361827756142.5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-2514361827756142.5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-10476507615650.594</v>
      </c>
      <c r="L5518" s="444">
        <f t="shared" ca="1" si="207"/>
        <v>-2524838335371793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-2524838335371793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-10520159730715.805</v>
      </c>
      <c r="L5519" s="444">
        <f t="shared" ca="1" si="207"/>
        <v>-2535358495102509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-2535358495102509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-10563993729593.787</v>
      </c>
      <c r="L5520" s="444">
        <f t="shared" ca="1" si="207"/>
        <v>-2545922488832103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-2545922488832103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-10608010370133.762</v>
      </c>
      <c r="L5521" s="444">
        <f t="shared" ca="1" si="207"/>
        <v>-2556530499202237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-2556530499202237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-10652210413342.654</v>
      </c>
      <c r="L5522" s="444">
        <f t="shared" ca="1" si="207"/>
        <v>-2567182709615579.5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-2567182709615579.5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-10696594623398.248</v>
      </c>
      <c r="L5523" s="444">
        <f t="shared" ca="1" si="207"/>
        <v>-2577879304238977.5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-2577879304238977.5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-10741163767662.406</v>
      </c>
      <c r="L5524" s="444">
        <f t="shared" ca="1" si="207"/>
        <v>-2588620468006640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-2588620468006640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-10785918616694.334</v>
      </c>
      <c r="L5525" s="444">
        <f t="shared" ca="1" si="207"/>
        <v>-2599406386623334.5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-2599406386623334.5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-10830859944263.895</v>
      </c>
      <c r="L5526" s="444">
        <f t="shared" ca="1" si="207"/>
        <v>-2610237246567598.5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-2610237246567598.5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-10875988527364.994</v>
      </c>
      <c r="L5527" s="444">
        <f t="shared" ca="1" si="207"/>
        <v>-2621113235094963.5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-2621113235094963.5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-10921305146229.014</v>
      </c>
      <c r="L5528" s="444">
        <f t="shared" ca="1" si="207"/>
        <v>-2632034540241192.5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-2632034540241192.5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-10966810584338.303</v>
      </c>
      <c r="L5529" s="444">
        <f t="shared" ca="1" si="207"/>
        <v>-2643001350825531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-2643001350825531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-11012505628439.713</v>
      </c>
      <c r="L5530" s="444">
        <f t="shared" ca="1" si="207"/>
        <v>-2654013856453970.5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-2654013856453970.5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-11058391068558.211</v>
      </c>
      <c r="L5531" s="444">
        <f t="shared" ca="1" si="207"/>
        <v>-2665072247522528.5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-2665072247522528.5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-11104467698010.535</v>
      </c>
      <c r="L5532" s="444">
        <f t="shared" ca="1" si="207"/>
        <v>-2676176715220539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-2676176715220539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-11150736313418.912</v>
      </c>
      <c r="L5533" s="444">
        <f t="shared" ca="1" si="207"/>
        <v>-2687327451533958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-2687327451533958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-11197197714724.824</v>
      </c>
      <c r="L5534" s="444">
        <f t="shared" ca="1" si="207"/>
        <v>-2698524649248683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-2698524649248683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-11243852705202.846</v>
      </c>
      <c r="L5535" s="444">
        <f t="shared" ca="1" si="207"/>
        <v>-2709768501953886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-2709768501953886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-11290702091474.525</v>
      </c>
      <c r="L5536" s="444">
        <f t="shared" ca="1" si="207"/>
        <v>-2721059204045360.5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-2721059204045360.5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-11337746683522.336</v>
      </c>
      <c r="L5537" s="444">
        <f t="shared" ca="1" si="207"/>
        <v>-2732396950728883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-2732396950728883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-11384987294703.68</v>
      </c>
      <c r="L5538" s="444">
        <f t="shared" ca="1" si="207"/>
        <v>-2743781938023586.5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-2743781938023586.5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-11432424741764.943</v>
      </c>
      <c r="L5539" s="444">
        <f t="shared" ca="1" si="207"/>
        <v>-2755214362765351.5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-2755214362765351.5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-11480059844855.631</v>
      </c>
      <c r="L5540" s="444">
        <f t="shared" ca="1" si="207"/>
        <v>-2766694422610207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-2766694422610207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-11527893427542.529</v>
      </c>
      <c r="L5541" s="444">
        <f t="shared" ca="1" si="207"/>
        <v>-2778222316037749.5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-2778222316037749.5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-11575926316823.957</v>
      </c>
      <c r="L5542" s="444">
        <f t="shared" ca="1" si="207"/>
        <v>-2789798242354573.5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-2789798242354573.5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-11624159343144.057</v>
      </c>
      <c r="L5543" s="444">
        <f t="shared" ca="1" si="207"/>
        <v>-2801422401697717.5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-2801422401697717.5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-11672593340407.156</v>
      </c>
      <c r="L5544" s="444">
        <f t="shared" ca="1" si="207"/>
        <v>-2813094995038124.5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-2813094995038124.5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-11721229145992.186</v>
      </c>
      <c r="L5545" s="444">
        <f t="shared" ca="1" si="207"/>
        <v>-2824816224184116.5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-2824816224184116.5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-11770067600767.152</v>
      </c>
      <c r="L5546" s="444">
        <f t="shared" ca="1" si="207"/>
        <v>-2836586291784883.5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-2836586291784883.5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-11819109549103.682</v>
      </c>
      <c r="L5547" s="444">
        <f t="shared" ca="1" si="207"/>
        <v>-2848405401333987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-2848405401333987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-11868355838891.613</v>
      </c>
      <c r="L5548" s="444">
        <f t="shared" ca="1" si="207"/>
        <v>-2860273757172878.5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-2860273757172878.5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-11917807321553.66</v>
      </c>
      <c r="L5549" s="444">
        <f t="shared" ca="1" si="207"/>
        <v>-2872191564494432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-2872191564494432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-11967464852060.133</v>
      </c>
      <c r="L5550" s="444">
        <f t="shared" ca="1" si="207"/>
        <v>-2884159029346492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-2884159029346492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-12017329288943.717</v>
      </c>
      <c r="L5551" s="444">
        <f t="shared" ca="1" si="207"/>
        <v>-2896176358635435.5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-2896176358635435.5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-12067401494314.314</v>
      </c>
      <c r="L5552" s="444">
        <f t="shared" ca="1" si="207"/>
        <v>-2908243760129750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-2908243760129750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-12117682333873.959</v>
      </c>
      <c r="L5553" s="444">
        <f t="shared" ca="1" si="207"/>
        <v>-2920361442463624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-2920361442463624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-12168172676931.766</v>
      </c>
      <c r="L5554" s="444">
        <f t="shared" ca="1" si="207"/>
        <v>-2932529615140556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-2932529615140556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-12218873396418.982</v>
      </c>
      <c r="L5555" s="444">
        <f t="shared" ca="1" si="207"/>
        <v>-2944748488536975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-2944748488536975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-12269785368904.063</v>
      </c>
      <c r="L5556" s="444">
        <f t="shared" ca="1" si="207"/>
        <v>-2957018273905879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-2957018273905879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-12320909474607.828</v>
      </c>
      <c r="L5557" s="444">
        <f t="shared" ca="1" si="207"/>
        <v>-2969339183380487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-2969339183380487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-12372246597418.695</v>
      </c>
      <c r="L5558" s="444">
        <f t="shared" ca="1" si="207"/>
        <v>-2981711429977905.5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-2981711429977905.5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-12423797624907.939</v>
      </c>
      <c r="L5559" s="444">
        <f t="shared" ca="1" si="207"/>
        <v>-2994135227602813.5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-2994135227602813.5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-12475563448345.057</v>
      </c>
      <c r="L5560" s="444">
        <f t="shared" ca="1" si="207"/>
        <v>-3006610791051158.5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-3006610791051158.5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-12527544962713.16</v>
      </c>
      <c r="L5561" s="444">
        <f t="shared" ca="1" si="207"/>
        <v>-3019138336013871.5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-3019138336013871.5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-12579743066724.465</v>
      </c>
      <c r="L5562" s="444">
        <f t="shared" ca="1" si="207"/>
        <v>-3031718079080596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-3031718079080596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-12632158662835.816</v>
      </c>
      <c r="L5563" s="444">
        <f t="shared" ca="1" si="207"/>
        <v>-3044350237743432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-3044350237743432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-12684792657264.301</v>
      </c>
      <c r="L5564" s="444">
        <f t="shared" ca="1" si="207"/>
        <v>-3057035030400696.5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-3057035030400696.5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-12737645960002.902</v>
      </c>
      <c r="L5565" s="444">
        <f t="shared" ca="1" si="207"/>
        <v>-3069772676360699.5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-3069772676360699.5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-12790719484836.248</v>
      </c>
      <c r="L5566" s="444">
        <f t="shared" ca="1" si="207"/>
        <v>-3082563395845535.5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-3082563395845535.5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-12844014149356.398</v>
      </c>
      <c r="L5567" s="444">
        <f t="shared" ca="1" si="207"/>
        <v>-3095407409994892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-3095407409994892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-12897530874978.717</v>
      </c>
      <c r="L5568" s="444">
        <f t="shared" ca="1" si="207"/>
        <v>-3108304940869870.5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-3108304940869870.5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-12951270586957.793</v>
      </c>
      <c r="L5569" s="444">
        <f t="shared" ca="1" si="207"/>
        <v>-3121256211456828.5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-3121256211456828.5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-13005234214403.451</v>
      </c>
      <c r="L5570" s="444">
        <f t="shared" ca="1" si="207"/>
        <v>-3134261445671232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-3134261445671232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-13059422690296.801</v>
      </c>
      <c r="L5571" s="444">
        <f t="shared" ca="1" si="207"/>
        <v>-3147320868361529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-3147320868361529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-13113836951506.371</v>
      </c>
      <c r="L5572" s="444">
        <f t="shared" ca="1" si="207"/>
        <v>-3160434705313035.5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-3160434705313035.5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-13168477938804.314</v>
      </c>
      <c r="L5573" s="444">
        <f t="shared" ca="1" si="207"/>
        <v>-3173603183251840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-3173603183251840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-13223346596882.666</v>
      </c>
      <c r="L5574" s="444">
        <f t="shared" ca="1" si="207"/>
        <v>-3186826529848722.5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-3186826529848722.5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-13278443874369.678</v>
      </c>
      <c r="L5575" s="444">
        <f t="shared" ca="1" si="207"/>
        <v>-3200104973723092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-3200104973723092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-13333770723846.217</v>
      </c>
      <c r="L5576" s="444">
        <f t="shared" ca="1" si="207"/>
        <v>-3213438744446938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-3213438744446938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-13389328101862.242</v>
      </c>
      <c r="L5577" s="444">
        <f t="shared" ca="1" si="207"/>
        <v>-3226828072548800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-3226828072548800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-13445116968953.334</v>
      </c>
      <c r="L5578" s="444">
        <f t="shared" ca="1" si="207"/>
        <v>-3240273189517753.5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-3240273189517753.5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-13501138289657.307</v>
      </c>
      <c r="L5579" s="444">
        <f t="shared" ca="1" si="207"/>
        <v>-3253774327807411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-3253774327807411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-13557393032530.879</v>
      </c>
      <c r="L5580" s="444">
        <f t="shared" ca="1" si="207"/>
        <v>-3267331720839942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-3267331720839942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-13613882170166.426</v>
      </c>
      <c r="L5581" s="444">
        <f t="shared" ca="1" si="207"/>
        <v>-3280945603010108.5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-3280945603010108.5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-13670606679208.785</v>
      </c>
      <c r="L5582" s="444">
        <f t="shared" ca="1" si="207"/>
        <v>-3294616209689317.5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-3294616209689317.5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-13727567540372.156</v>
      </c>
      <c r="L5583" s="444">
        <f t="shared" ca="1" si="207"/>
        <v>-3308343777229689.5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-3308343777229689.5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-13784765738457.039</v>
      </c>
      <c r="L5584" s="444">
        <f t="shared" ca="1" si="207"/>
        <v>-3322128542968146.5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-3322128542968146.5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-13842202262367.277</v>
      </c>
      <c r="L5585" s="444">
        <f t="shared" ca="1" si="207"/>
        <v>-3335970745230514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-3335970745230514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-13899878105127.141</v>
      </c>
      <c r="L5586" s="444">
        <f t="shared" ca="1" si="207"/>
        <v>-3349870623335641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-3349870623335641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-13957794263898.504</v>
      </c>
      <c r="L5587" s="444">
        <f t="shared" ca="1" si="207"/>
        <v>-3363828417599539.5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-3363828417599539.5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-14015951739998.082</v>
      </c>
      <c r="L5588" s="444">
        <f t="shared" ca="1" si="207"/>
        <v>-3377844369339537.5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-3377844369339537.5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-14074351538914.74</v>
      </c>
      <c r="L5589" s="444">
        <f t="shared" ca="1" si="207"/>
        <v>-3391918720878452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-3391918720878452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-14132994670326.883</v>
      </c>
      <c r="L5590" s="444">
        <f t="shared" ca="1" si="207"/>
        <v>-3406051715548779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-3406051715548779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-14191882148119.912</v>
      </c>
      <c r="L5591" s="444">
        <f t="shared" ca="1" si="207"/>
        <v>-3420243597696899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-3420243597696899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-14251014990403.746</v>
      </c>
      <c r="L5592" s="444">
        <f t="shared" ca="1" si="207"/>
        <v>-3434494612687302.5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-3434494612687302.5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-14310394219530.428</v>
      </c>
      <c r="L5593" s="444">
        <f t="shared" ca="1" si="207"/>
        <v>-3448805006906833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-3448805006906833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-14370020862111.805</v>
      </c>
      <c r="L5594" s="444">
        <f t="shared" ca="1" si="207"/>
        <v>-3463175027768945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-3463175027768945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-14429895949037.271</v>
      </c>
      <c r="L5595" s="444">
        <f t="shared" ca="1" si="207"/>
        <v>-3477604923717982.5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-3477604923717982.5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-14490020515491.594</v>
      </c>
      <c r="L5596" s="444">
        <f t="shared" ca="1" si="207"/>
        <v>-3492094944233474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-3492094944233474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-14550395600972.809</v>
      </c>
      <c r="L5597" s="444">
        <f t="shared" ca="1" si="207"/>
        <v>-3506645339834447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-3506645339834447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-14611022249310.195</v>
      </c>
      <c r="L5598" s="444">
        <f t="shared" ca="1" si="207"/>
        <v>-3521256362083757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-3521256362083757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-14671901508682.322</v>
      </c>
      <c r="L5599" s="444">
        <f t="shared" ca="1" si="207"/>
        <v>-3535928263592439.5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-3535928263592439.5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-14733034431635.162</v>
      </c>
      <c r="L5600" s="444">
        <f t="shared" ca="1" si="207"/>
        <v>-3550661298024074.5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-3550661298024074.5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-14794422075100.311</v>
      </c>
      <c r="L5601" s="444">
        <f t="shared" ca="1" si="207"/>
        <v>-3565455720099175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-3565455720099175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-14856065500413.229</v>
      </c>
      <c r="L5602" s="444">
        <f t="shared" ca="1" si="207"/>
        <v>-3580311785599588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-3580311785599588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-14917965773331.615</v>
      </c>
      <c r="L5603" s="444">
        <f t="shared" ca="1" si="207"/>
        <v>-3595229751372919.5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-3595229751372919.5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-14980123964053.83</v>
      </c>
      <c r="L5604" s="444">
        <f t="shared" ca="1" si="207"/>
        <v>-3610209875336973.5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-3610209875336973.5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-15042541147237.389</v>
      </c>
      <c r="L5605" s="444">
        <f t="shared" ca="1" si="207"/>
        <v>-3625252416484211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-3625252416484211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-15105218402017.545</v>
      </c>
      <c r="L5606" s="444">
        <f t="shared" ca="1" si="207"/>
        <v>-3640357634886228.5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-3640357634886228.5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-15168156812025.951</v>
      </c>
      <c r="L5607" s="444">
        <f t="shared" ca="1" si="207"/>
        <v>-3655525791698254.5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-3655525791698254.5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-15231357465409.393</v>
      </c>
      <c r="L5608" s="444">
        <f t="shared" ca="1" si="207"/>
        <v>-3670757149163664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-3670757149163664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-15294821454848.6</v>
      </c>
      <c r="L5609" s="444">
        <f t="shared" ca="1" si="207"/>
        <v>-3686051970618512.5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-3686051970618512.5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-15358549877577.135</v>
      </c>
      <c r="L5610" s="444">
        <f t="shared" ca="1" si="207"/>
        <v>-3701410520496089.5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-3701410520496089.5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-15422543835400.373</v>
      </c>
      <c r="L5611" s="444">
        <f t="shared" ca="1" si="207"/>
        <v>-3716833064331490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-3716833064331490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-15486804434714.543</v>
      </c>
      <c r="L5612" s="444">
        <f t="shared" ca="1" si="207"/>
        <v>-3732319868766204.5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-3732319868766204.5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-15551332786525.852</v>
      </c>
      <c r="L5613" s="444">
        <f t="shared" ca="1" si="207"/>
        <v>-3747871201552730.5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-3747871201552730.5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-15616130006469.711</v>
      </c>
      <c r="L5614" s="444">
        <f t="shared" ca="1" si="207"/>
        <v>-3763487331559200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-3763487331559200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-15681197214830.002</v>
      </c>
      <c r="L5615" s="444">
        <f t="shared" ca="1" si="207"/>
        <v>-3779168528774030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-3779168528774030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-15746535536558.459</v>
      </c>
      <c r="L5616" s="444">
        <f t="shared" ca="1" si="207"/>
        <v>-3794915064310588.5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-3794915064310588.5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-15812146101294.119</v>
      </c>
      <c r="L5617" s="444">
        <f t="shared" ca="1" si="207"/>
        <v>-3810727210411882.5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-3810727210411882.5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-15878030043382.846</v>
      </c>
      <c r="L5618" s="444">
        <f t="shared" ref="L5618:L5872" ca="1" si="212">I5618-J5618+K5618</f>
        <v>-3826605240455265.5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-3826605240455265.5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-15944188501896.938</v>
      </c>
      <c r="L5619" s="444">
        <f t="shared" ca="1" si="212"/>
        <v>-3842549428957162.5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-3842549428957162.5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-16010622620654.844</v>
      </c>
      <c r="L5620" s="444">
        <f t="shared" ca="1" si="212"/>
        <v>-3858560051577817.5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-3858560051577817.5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-16077333548240.906</v>
      </c>
      <c r="L5621" s="444">
        <f t="shared" ca="1" si="212"/>
        <v>-3874637385126058.5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-3874637385126058.5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-16144322438025.244</v>
      </c>
      <c r="L5622" s="444">
        <f t="shared" ca="1" si="212"/>
        <v>-3890781707564083.5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-3890781707564083.5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-16211590448183.682</v>
      </c>
      <c r="L5623" s="444">
        <f t="shared" ca="1" si="212"/>
        <v>-3906993298012267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-3906993298012267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-16279138741717.779</v>
      </c>
      <c r="L5624" s="444">
        <f t="shared" ca="1" si="212"/>
        <v>-3923272436753985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-3923272436753985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-16346968486474.936</v>
      </c>
      <c r="L5625" s="444">
        <f t="shared" ca="1" si="212"/>
        <v>-3939619405240460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-3939619405240460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-16415080855168.584</v>
      </c>
      <c r="L5626" s="444">
        <f t="shared" ca="1" si="212"/>
        <v>-3956034486095628.5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-3956034486095628.5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-16483477025398.453</v>
      </c>
      <c r="L5627" s="444">
        <f t="shared" ca="1" si="212"/>
        <v>-3972517963121027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-3972517963121027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-16552158179670.945</v>
      </c>
      <c r="L5628" s="444">
        <f t="shared" ca="1" si="212"/>
        <v>-3989070121300698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-3989070121300698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-16621125505419.574</v>
      </c>
      <c r="L5629" s="444">
        <f t="shared" ca="1" si="212"/>
        <v>-4005691246806117.5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-4005691246806117.5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-16690380195025.486</v>
      </c>
      <c r="L5630" s="444">
        <f t="shared" ca="1" si="212"/>
        <v>-4022381627001143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-4022381627001143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-16759923445838.096</v>
      </c>
      <c r="L5631" s="444">
        <f t="shared" ca="1" si="212"/>
        <v>-4039141550446981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-4039141550446981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-16829756460195.754</v>
      </c>
      <c r="L5632" s="444">
        <f t="shared" ca="1" si="212"/>
        <v>-4055971306907177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-4055971306907177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-16899880445446.572</v>
      </c>
      <c r="L5633" s="444">
        <f t="shared" ca="1" si="212"/>
        <v>-4072871187352623.5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-4072871187352623.5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-16970296613969.264</v>
      </c>
      <c r="L5634" s="444">
        <f t="shared" ca="1" si="212"/>
        <v>-4089841483966593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-4089841483966593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-17041006183194.135</v>
      </c>
      <c r="L5635" s="444">
        <f t="shared" ca="1" si="212"/>
        <v>-4106882490149787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-4106882490149787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-17112010375624.109</v>
      </c>
      <c r="L5636" s="444">
        <f t="shared" ca="1" si="212"/>
        <v>-4123994500525411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-4123994500525411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-17183310418855.879</v>
      </c>
      <c r="L5637" s="444">
        <f t="shared" ca="1" si="212"/>
        <v>-4141177810944267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-4141177810944267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-17254907545601.115</v>
      </c>
      <c r="L5638" s="444">
        <f t="shared" ca="1" si="212"/>
        <v>-4158432718489868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-4158432718489868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-17326802993707.781</v>
      </c>
      <c r="L5639" s="444">
        <f t="shared" ca="1" si="212"/>
        <v>-4175759521483576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-4175759521483576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-17398998006181.566</v>
      </c>
      <c r="L5640" s="444">
        <f t="shared" ca="1" si="212"/>
        <v>-4193158519489757.5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-4193158519489757.5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-17471493831207.322</v>
      </c>
      <c r="L5641" s="444">
        <f t="shared" ca="1" si="212"/>
        <v>-4210630013320965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-4210630013320965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-17544291722170.688</v>
      </c>
      <c r="L5642" s="444">
        <f t="shared" ca="1" si="212"/>
        <v>-4228174305043135.5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-4228174305043135.5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-17617392937679.73</v>
      </c>
      <c r="L5643" s="444">
        <f t="shared" ca="1" si="212"/>
        <v>-4245791697980815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-4245791697980815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-17690798741586.73</v>
      </c>
      <c r="L5644" s="444">
        <f t="shared" ca="1" si="212"/>
        <v>-4263482496722401.5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-4263482496722401.5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-17764510403010.008</v>
      </c>
      <c r="L5645" s="444">
        <f t="shared" ca="1" si="212"/>
        <v>-4281247007125411.5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-4281247007125411.5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-17838529196355.883</v>
      </c>
      <c r="L5646" s="444">
        <f t="shared" ca="1" si="212"/>
        <v>-4299085536321767.5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-4299085536321767.5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-17912856401340.699</v>
      </c>
      <c r="L5647" s="444">
        <f t="shared" ca="1" si="212"/>
        <v>-4316998392723108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-4316998392723108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-17987493303012.949</v>
      </c>
      <c r="L5648" s="444">
        <f t="shared" ca="1" si="212"/>
        <v>-4334985886026121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-4334985886026121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-18062441191775.504</v>
      </c>
      <c r="L5649" s="444">
        <f t="shared" ca="1" si="212"/>
        <v>-4353048327217896.5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-4353048327217896.5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-18137701363407.902</v>
      </c>
      <c r="L5650" s="444">
        <f t="shared" ca="1" si="212"/>
        <v>-4371186028581304.5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-4371186028581304.5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-18213275119088.77</v>
      </c>
      <c r="L5651" s="444">
        <f t="shared" ca="1" si="212"/>
        <v>-4389399303700393.5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-4389399303700393.5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-18289163765418.305</v>
      </c>
      <c r="L5652" s="444">
        <f t="shared" ca="1" si="212"/>
        <v>-4407688467465812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-4407688467465812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-18365368614440.883</v>
      </c>
      <c r="L5653" s="444">
        <f t="shared" ca="1" si="212"/>
        <v>-4426053836080253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-4426053836080253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-18441890983667.719</v>
      </c>
      <c r="L5654" s="444">
        <f t="shared" ca="1" si="212"/>
        <v>-4444495727063920.5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-4444495727063920.5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-18518732196099.668</v>
      </c>
      <c r="L5655" s="444">
        <f t="shared" ca="1" si="212"/>
        <v>-4463014459260020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-4463014459260020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-18595893580250.086</v>
      </c>
      <c r="L5656" s="444">
        <f t="shared" ca="1" si="212"/>
        <v>-4481610352840270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-4481610352840270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-18673376470167.789</v>
      </c>
      <c r="L5657" s="444">
        <f t="shared" ca="1" si="212"/>
        <v>-4500283729310438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-4500283729310438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-18751182205460.156</v>
      </c>
      <c r="L5658" s="444">
        <f t="shared" ca="1" si="212"/>
        <v>-4519034911515898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-4519034911515898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-18829312131316.242</v>
      </c>
      <c r="L5659" s="444">
        <f t="shared" ca="1" si="212"/>
        <v>-4537864223647214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-4537864223647214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-18907767598530.059</v>
      </c>
      <c r="L5660" s="444">
        <f t="shared" ca="1" si="212"/>
        <v>-4556771991245744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-4556771991245744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-18986549963523.934</v>
      </c>
      <c r="L5661" s="444">
        <f t="shared" ca="1" si="212"/>
        <v>-4575758541209268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-4575758541209268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-19065660588371.949</v>
      </c>
      <c r="L5662" s="444">
        <f t="shared" ca="1" si="212"/>
        <v>-4594824201797640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-4594824201797640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-19145100840823.5</v>
      </c>
      <c r="L5663" s="444">
        <f t="shared" ca="1" si="212"/>
        <v>-4613969302638464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-4613969302638464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-19224872094326.934</v>
      </c>
      <c r="L5664" s="444">
        <f t="shared" ca="1" si="212"/>
        <v>-4633194174732791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-4633194174732791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-19304975728053.297</v>
      </c>
      <c r="L5665" s="444">
        <f t="shared" ca="1" si="212"/>
        <v>-4652499150460844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-4652499150460844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-19385413126920.184</v>
      </c>
      <c r="L5666" s="444">
        <f t="shared" ca="1" si="212"/>
        <v>-4671884563587764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-4671884563587764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-19466185681615.684</v>
      </c>
      <c r="L5667" s="444">
        <f t="shared" ca="1" si="212"/>
        <v>-4691350749269380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-4691350749269380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-19547294788622.418</v>
      </c>
      <c r="L5668" s="444">
        <f t="shared" ca="1" si="212"/>
        <v>-4710898044058002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-4710898044058002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-19628741850241.676</v>
      </c>
      <c r="L5669" s="444">
        <f t="shared" ca="1" si="212"/>
        <v>-4730526785908244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-4730526785908244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-19710528274617.684</v>
      </c>
      <c r="L5670" s="444">
        <f t="shared" ca="1" si="212"/>
        <v>-4750237314182862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-4750237314182862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-19792655475761.926</v>
      </c>
      <c r="L5671" s="444">
        <f t="shared" ca="1" si="212"/>
        <v>-4770029969658624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-4770029969658624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-19875124873577.602</v>
      </c>
      <c r="L5672" s="444">
        <f t="shared" ca="1" si="212"/>
        <v>-4789905094532202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-4789905094532202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-19957937893884.176</v>
      </c>
      <c r="L5673" s="444">
        <f t="shared" ca="1" si="212"/>
        <v>-4809863032426086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-4809863032426086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-20041095968442.023</v>
      </c>
      <c r="L5674" s="444">
        <f t="shared" ca="1" si="212"/>
        <v>-4829904128394528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-4829904128394528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-20124600534977.199</v>
      </c>
      <c r="L5675" s="444">
        <f t="shared" ca="1" si="212"/>
        <v>-4850028728929505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-4850028728929505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-20208453037206.27</v>
      </c>
      <c r="L5676" s="444">
        <f t="shared" ca="1" si="212"/>
        <v>-4870237181966711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-4870237181966711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-20292654924861.297</v>
      </c>
      <c r="L5677" s="444">
        <f t="shared" ca="1" si="212"/>
        <v>-4890529836891572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-4890529836891572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-20377207653714.883</v>
      </c>
      <c r="L5678" s="444">
        <f t="shared" ca="1" si="212"/>
        <v>-4910907044545287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-4910907044545287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-20462112685605.363</v>
      </c>
      <c r="L5679" s="444">
        <f t="shared" ca="1" si="212"/>
        <v>-4931369157230892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-4931369157230892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-20547371488462.051</v>
      </c>
      <c r="L5680" s="444">
        <f t="shared" ca="1" si="212"/>
        <v>-4951916528719354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-4951916528719354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-20632985536330.641</v>
      </c>
      <c r="L5681" s="444">
        <f t="shared" ca="1" si="212"/>
        <v>-4972549514255685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-4972549514255685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-20718956309398.688</v>
      </c>
      <c r="L5682" s="444">
        <f t="shared" ca="1" si="212"/>
        <v>-4993268470565084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-4993268470565084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-20805285294021.184</v>
      </c>
      <c r="L5683" s="444">
        <f t="shared" ca="1" si="212"/>
        <v>-5014073755859105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-5014073755859105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-20891973982746.27</v>
      </c>
      <c r="L5684" s="444">
        <f t="shared" ca="1" si="212"/>
        <v>-5034965729841851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-5034965729841851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-20979023874341.047</v>
      </c>
      <c r="L5685" s="444">
        <f t="shared" ca="1" si="212"/>
        <v>-5055944753716192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-5055944753716192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-21066436473817.465</v>
      </c>
      <c r="L5686" s="444">
        <f t="shared" ca="1" si="212"/>
        <v>-5077011190190009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-5077011190190009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-21154213292458.371</v>
      </c>
      <c r="L5687" s="444">
        <f t="shared" ca="1" si="212"/>
        <v>-5098165403482467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-5098165403482467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-21242355847843.613</v>
      </c>
      <c r="L5688" s="444">
        <f t="shared" ca="1" si="212"/>
        <v>-5119407759330311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-5119407759330311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-21330865663876.297</v>
      </c>
      <c r="L5689" s="444">
        <f t="shared" ca="1" si="212"/>
        <v>-5140738624994187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-5140738624994187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-21419744270809.113</v>
      </c>
      <c r="L5690" s="444">
        <f t="shared" ca="1" si="212"/>
        <v>-5162158369264996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-5162158369264996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-21508993205270.816</v>
      </c>
      <c r="L5691" s="444">
        <f t="shared" ca="1" si="212"/>
        <v>-5183667362470267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-5183667362470267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-21598614010292.777</v>
      </c>
      <c r="L5692" s="444">
        <f t="shared" ca="1" si="212"/>
        <v>-5205265976480560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-5205265976480560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-21688608235335.668</v>
      </c>
      <c r="L5693" s="444">
        <f t="shared" ca="1" si="212"/>
        <v>-5226954584715896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-5226954584715896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-21778977436316.234</v>
      </c>
      <c r="L5694" s="444">
        <f t="shared" ca="1" si="212"/>
        <v>-5248733562152212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-5248733562152212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-21869723175634.215</v>
      </c>
      <c r="L5695" s="444">
        <f t="shared" ca="1" si="212"/>
        <v>-5270603285327846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-5270603285327846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-21960847022199.359</v>
      </c>
      <c r="L5696" s="444">
        <f t="shared" ca="1" si="212"/>
        <v>-5292564132350045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-5292564132350045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-22052350551458.52</v>
      </c>
      <c r="L5697" s="444">
        <f t="shared" ca="1" si="212"/>
        <v>-5314616482901504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-5314616482901504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-22144235345422.934</v>
      </c>
      <c r="L5698" s="444">
        <f t="shared" ca="1" si="212"/>
        <v>-5336760718246927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-5336760718246927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-22236502992695.527</v>
      </c>
      <c r="L5699" s="444">
        <f t="shared" ca="1" si="212"/>
        <v>-5358997221239623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-5358997221239623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-22329155088498.43</v>
      </c>
      <c r="L5700" s="444">
        <f t="shared" ca="1" si="212"/>
        <v>-5381326376328121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-5381326376328121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-22422193234700.504</v>
      </c>
      <c r="L5701" s="444">
        <f t="shared" ca="1" si="212"/>
        <v>-5403748569562822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-5403748569562822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-22515619039845.09</v>
      </c>
      <c r="L5702" s="444">
        <f t="shared" ca="1" si="212"/>
        <v>-5426264188602667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-5426264188602667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-22609434119177.777</v>
      </c>
      <c r="L5703" s="444">
        <f t="shared" ca="1" si="212"/>
        <v>-5448873622721845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-5448873622721845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-22703640094674.355</v>
      </c>
      <c r="L5704" s="444">
        <f t="shared" ca="1" si="212"/>
        <v>-5471577262816519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-5471577262816519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-22798238595068.828</v>
      </c>
      <c r="L5705" s="444">
        <f t="shared" ca="1" si="212"/>
        <v>-5494375501411588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-5494375501411588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-22893231255881.617</v>
      </c>
      <c r="L5706" s="444">
        <f t="shared" ca="1" si="212"/>
        <v>-5517268732667470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-5517268732667470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-22988619719447.793</v>
      </c>
      <c r="L5707" s="444">
        <f t="shared" ca="1" si="212"/>
        <v>-5540257352386918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-5540257352386918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-23084405634945.492</v>
      </c>
      <c r="L5708" s="444">
        <f t="shared" ca="1" si="212"/>
        <v>-5563341758021863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-5563341758021863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-23180590658424.43</v>
      </c>
      <c r="L5709" s="444">
        <f t="shared" ca="1" si="212"/>
        <v>-5586522348680287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-5586522348680287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-23277176452834.527</v>
      </c>
      <c r="L5710" s="444">
        <f t="shared" ca="1" si="212"/>
        <v>-5609799525133122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-5609799525133122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-23374164688054.676</v>
      </c>
      <c r="L5711" s="444">
        <f t="shared" ca="1" si="212"/>
        <v>-5633173689821177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-5633173689821177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-23471557040921.57</v>
      </c>
      <c r="L5712" s="444">
        <f t="shared" ca="1" si="212"/>
        <v>-5656645246862099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-5656645246862099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-23569355195258.746</v>
      </c>
      <c r="L5713" s="444">
        <f t="shared" ca="1" si="212"/>
        <v>-5680214602057358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-5680214602057358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-23667560841905.656</v>
      </c>
      <c r="L5714" s="444">
        <f t="shared" ca="1" si="212"/>
        <v>-5703882162899264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-5703882162899264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-23766175678746.934</v>
      </c>
      <c r="L5715" s="444">
        <f t="shared" ca="1" si="212"/>
        <v>-5727648338578011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-5727648338578011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-23865201410741.711</v>
      </c>
      <c r="L5716" s="444">
        <f t="shared" ca="1" si="212"/>
        <v>-5751513539988753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-5751513539988753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-23964639749953.137</v>
      </c>
      <c r="L5717" s="444">
        <f t="shared" ca="1" si="212"/>
        <v>-5775478179738706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-5775478179738706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-24064492415577.941</v>
      </c>
      <c r="L5718" s="444">
        <f t="shared" ca="1" si="212"/>
        <v>-5799542672154284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-5799542672154284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-24164761133976.184</v>
      </c>
      <c r="L5719" s="444">
        <f t="shared" ca="1" si="212"/>
        <v>-5823707433288260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-5823707433288260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-24265447638701.082</v>
      </c>
      <c r="L5720" s="444">
        <f t="shared" ca="1" si="212"/>
        <v>-5847972880926961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-5847972880926961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-24366553670529.004</v>
      </c>
      <c r="L5721" s="444">
        <f t="shared" ca="1" si="212"/>
        <v>-5872339434597490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-5872339434597490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-24468080977489.543</v>
      </c>
      <c r="L5722" s="444">
        <f t="shared" ca="1" si="212"/>
        <v>-5896807515574980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-5896807515574980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-24570031314895.75</v>
      </c>
      <c r="L5723" s="444">
        <f t="shared" ca="1" si="212"/>
        <v>-5921377546889876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-5921377546889876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-24672406445374.484</v>
      </c>
      <c r="L5724" s="444">
        <f t="shared" ca="1" si="212"/>
        <v>-5946049953335250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-5946049953335250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-24775208138896.875</v>
      </c>
      <c r="L5725" s="444">
        <f t="shared" ca="1" si="212"/>
        <v>-5970825161474147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-5970825161474147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-24878438172808.945</v>
      </c>
      <c r="L5726" s="444">
        <f t="shared" ca="1" si="212"/>
        <v>-5995703599646956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-5995703599646956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-24982098331862.316</v>
      </c>
      <c r="L5727" s="444">
        <f t="shared" ca="1" si="212"/>
        <v>-6020685697978818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-6020685697978818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-25086190408245.074</v>
      </c>
      <c r="L5728" s="444">
        <f t="shared" ca="1" si="212"/>
        <v>-6045771888387063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-6045771888387063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-25190716201612.762</v>
      </c>
      <c r="L5729" s="444">
        <f t="shared" ca="1" si="212"/>
        <v>-6070962604588676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-6070962604588676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-25295677519119.484</v>
      </c>
      <c r="L5730" s="444">
        <f t="shared" ca="1" si="212"/>
        <v>-6096258282107795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-6096258282107795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-25401076175449.145</v>
      </c>
      <c r="L5731" s="444">
        <f t="shared" ca="1" si="212"/>
        <v>-6121659358283244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-6121659358283244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-25506913992846.852</v>
      </c>
      <c r="L5732" s="444">
        <f t="shared" ca="1" si="212"/>
        <v>-6147166272276091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-6147166272276091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-25613192801150.379</v>
      </c>
      <c r="L5733" s="444">
        <f t="shared" ca="1" si="212"/>
        <v>-6172779465077241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-6172779465077241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-25719914437821.836</v>
      </c>
      <c r="L5734" s="444">
        <f t="shared" ca="1" si="212"/>
        <v>-6198499379515063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-6198499379515063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-25827080747979.43</v>
      </c>
      <c r="L5735" s="444">
        <f t="shared" ca="1" si="212"/>
        <v>-6224326460263042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-6224326460263042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-25934693584429.34</v>
      </c>
      <c r="L5736" s="444">
        <f t="shared" ca="1" si="212"/>
        <v>-6250261153847471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-6250261153847471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-26042754807697.797</v>
      </c>
      <c r="L5737" s="444">
        <f t="shared" ca="1" si="212"/>
        <v>-6276303908655169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-6276303908655169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-26151266286063.203</v>
      </c>
      <c r="L5738" s="444">
        <f t="shared" ca="1" si="212"/>
        <v>-6302455174941232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-6302455174941232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-26260229895588.465</v>
      </c>
      <c r="L5739" s="444">
        <f t="shared" ca="1" si="212"/>
        <v>-6328715404836820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-6328715404836820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-26369647520153.418</v>
      </c>
      <c r="L5740" s="444">
        <f t="shared" ca="1" si="212"/>
        <v>-6355085052356973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-6355085052356973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-26479521051487.387</v>
      </c>
      <c r="L5741" s="444">
        <f t="shared" ca="1" si="212"/>
        <v>-6381564573408460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-6381564573408460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-26589852389201.918</v>
      </c>
      <c r="L5742" s="444">
        <f t="shared" ca="1" si="212"/>
        <v>-6408154425797662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-6408154425797662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-26700643440823.59</v>
      </c>
      <c r="L5743" s="444">
        <f t="shared" ca="1" si="212"/>
        <v>-6434855069238486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-6434855069238486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-26811896121827.023</v>
      </c>
      <c r="L5744" s="444">
        <f t="shared" ca="1" si="212"/>
        <v>-6461666965360313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-6461666965360313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-26923612355667.969</v>
      </c>
      <c r="L5745" s="444">
        <f t="shared" ca="1" si="212"/>
        <v>-6488590577715981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-6488590577715981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-27035794073816.586</v>
      </c>
      <c r="L5746" s="444">
        <f t="shared" ca="1" si="212"/>
        <v>-6515626371789798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-6515626371789798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-27148443215790.824</v>
      </c>
      <c r="L5747" s="444">
        <f t="shared" ca="1" si="212"/>
        <v>-6542774815005589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-6542774815005589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-27261561729189.953</v>
      </c>
      <c r="L5748" s="444">
        <f t="shared" ca="1" si="212"/>
        <v>-6570036376734779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-6570036376734779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-27375151569728.246</v>
      </c>
      <c r="L5749" s="444">
        <f t="shared" ca="1" si="212"/>
        <v>-6597411528304507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-6597411528304507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-27489214701268.777</v>
      </c>
      <c r="L5750" s="444">
        <f t="shared" ca="1" si="212"/>
        <v>-6624900743005776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-6624900743005776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-27603753095857.398</v>
      </c>
      <c r="L5751" s="444">
        <f t="shared" ca="1" si="212"/>
        <v>-6652504496101633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-6652504496101633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-27718768733756.805</v>
      </c>
      <c r="L5752" s="444">
        <f t="shared" ca="1" si="212"/>
        <v>-6680223264835390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-6680223264835390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-27834263603480.793</v>
      </c>
      <c r="L5753" s="444">
        <f t="shared" ca="1" si="212"/>
        <v>-6708057528438871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-6708057528438871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-27950239701828.629</v>
      </c>
      <c r="L5754" s="444">
        <f t="shared" ca="1" si="212"/>
        <v>-6736007768140700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-6736007768140700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-28066699033919.582</v>
      </c>
      <c r="L5755" s="444">
        <f t="shared" ca="1" si="212"/>
        <v>-6764074467174620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-6764074467174620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-28183643613227.582</v>
      </c>
      <c r="L5756" s="444">
        <f t="shared" ca="1" si="212"/>
        <v>-6792258110787848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-6792258110787848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-28301075461616.031</v>
      </c>
      <c r="L5757" s="444">
        <f t="shared" ca="1" si="212"/>
        <v>-6820559186249464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-6820559186249464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-28418996609372.766</v>
      </c>
      <c r="L5758" s="444">
        <f t="shared" ca="1" si="212"/>
        <v>-6848978182858837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-6848978182858837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-28537409095245.152</v>
      </c>
      <c r="L5759" s="444">
        <f t="shared" ca="1" si="212"/>
        <v>-6877515591954082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-6877515591954082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-28656314966475.34</v>
      </c>
      <c r="L5760" s="444">
        <f t="shared" ca="1" si="212"/>
        <v>-6906171906920557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-6906171906920557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-28775716278835.652</v>
      </c>
      <c r="L5761" s="444">
        <f t="shared" ca="1" si="212"/>
        <v>-6934947623199393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-6934947623199393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-28895615096664.137</v>
      </c>
      <c r="L5762" s="444">
        <f t="shared" ca="1" si="212"/>
        <v>-6963843238296057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-6963843238296057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-29016013492900.238</v>
      </c>
      <c r="L5763" s="444">
        <f t="shared" ca="1" si="212"/>
        <v>-6992859251788957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-6992859251788957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-29136913549120.652</v>
      </c>
      <c r="L5764" s="444">
        <f t="shared" ca="1" si="212"/>
        <v>-7021996165338078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-7021996165338078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-29258317355575.32</v>
      </c>
      <c r="L5765" s="444">
        <f t="shared" ca="1" si="212"/>
        <v>-7051254482693653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-7051254482693653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-29380227011223.555</v>
      </c>
      <c r="L5766" s="444">
        <f t="shared" ca="1" si="212"/>
        <v>-7080634709704877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-7080634709704877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-29502644623770.32</v>
      </c>
      <c r="L5767" s="444">
        <f t="shared" ca="1" si="212"/>
        <v>-7110137354328647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-7110137354328647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-29625572309702.695</v>
      </c>
      <c r="L5768" s="444">
        <f t="shared" ca="1" si="212"/>
        <v>-7139762926638350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-7139762926638350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-29749012194326.457</v>
      </c>
      <c r="L5769" s="444">
        <f t="shared" ca="1" si="212"/>
        <v>-7169511938832676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-7169511938832676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-29872966411802.816</v>
      </c>
      <c r="L5770" s="444">
        <f t="shared" ca="1" si="212"/>
        <v>-7199384905244479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-7199384905244479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-29997437105185.328</v>
      </c>
      <c r="L5771" s="444">
        <f t="shared" ca="1" si="212"/>
        <v>-7229382342349664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-7229382342349664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-30122426426456.934</v>
      </c>
      <c r="L5772" s="444">
        <f t="shared" ca="1" si="212"/>
        <v>-7259504768776121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-7259504768776121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-30247936536567.168</v>
      </c>
      <c r="L5773" s="444">
        <f t="shared" ca="1" si="212"/>
        <v>-7289752705312688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-7289752705312688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-30373969605469.531</v>
      </c>
      <c r="L5774" s="444">
        <f t="shared" ca="1" si="212"/>
        <v>-7320126674918158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-7320126674918158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-30500527812158.992</v>
      </c>
      <c r="L5775" s="444">
        <f t="shared" ca="1" si="212"/>
        <v>-7350627202730317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-7350627202730317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-30627613344709.652</v>
      </c>
      <c r="L5776" s="444">
        <f t="shared" ca="1" si="212"/>
        <v>-7381254816075027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-7381254816075027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-30755228400312.613</v>
      </c>
      <c r="L5777" s="444">
        <f t="shared" ca="1" si="212"/>
        <v>-7412010044475340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-7412010044475340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-30883375185313.918</v>
      </c>
      <c r="L5778" s="444">
        <f t="shared" ca="1" si="212"/>
        <v>-7442893419660654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-7442893419660654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-31012055915252.73</v>
      </c>
      <c r="L5779" s="444">
        <f t="shared" ca="1" si="212"/>
        <v>-7473905475575907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-7473905475575907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-31141272814899.613</v>
      </c>
      <c r="L5780" s="444">
        <f t="shared" ca="1" si="212"/>
        <v>-7505046748390807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-7505046748390807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-31271028118295.023</v>
      </c>
      <c r="L5781" s="444">
        <f t="shared" ca="1" si="212"/>
        <v>-7536317776509102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-7536317776509102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-31401324068787.926</v>
      </c>
      <c r="L5782" s="444">
        <f t="shared" ca="1" si="212"/>
        <v>-7567719100577890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-7567719100577890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-31532162919074.543</v>
      </c>
      <c r="L5783" s="444">
        <f t="shared" ca="1" si="212"/>
        <v>-7599251263496965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-7599251263496965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-31663546931237.355</v>
      </c>
      <c r="L5784" s="444">
        <f t="shared" ca="1" si="212"/>
        <v>-7630914810428202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-7630914810428202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-31795478376784.176</v>
      </c>
      <c r="L5785" s="444">
        <f t="shared" ca="1" si="212"/>
        <v>-7662710288804986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-7662710288804986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-31927959536687.441</v>
      </c>
      <c r="L5786" s="444">
        <f t="shared" ca="1" si="212"/>
        <v>-7694638248341673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-7694638248341673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-32060992701423.637</v>
      </c>
      <c r="L5787" s="444">
        <f t="shared" ca="1" si="212"/>
        <v>-7726699241043097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-7726699241043097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-32194580171012.902</v>
      </c>
      <c r="L5788" s="444">
        <f t="shared" ca="1" si="212"/>
        <v>-7758893821214110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-7758893821214110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-32328724255058.793</v>
      </c>
      <c r="L5789" s="444">
        <f t="shared" ca="1" si="212"/>
        <v>-7791222545469169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-7791222545469169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-32463427272788.203</v>
      </c>
      <c r="L5790" s="444">
        <f t="shared" ca="1" si="212"/>
        <v>-7823685972741957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-7823685972741957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-32598691553091.488</v>
      </c>
      <c r="L5791" s="444">
        <f t="shared" ca="1" si="212"/>
        <v>-7856284664295048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-7856284664295048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-32734519434562.695</v>
      </c>
      <c r="L5792" s="444">
        <f t="shared" ca="1" si="212"/>
        <v>-7889019183729611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-7889019183729611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-32870913265540.047</v>
      </c>
      <c r="L5793" s="444">
        <f t="shared" ca="1" si="212"/>
        <v>-7921890096995151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-7921890096995151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-33007875404146.461</v>
      </c>
      <c r="L5794" s="444">
        <f t="shared" ca="1" si="212"/>
        <v>-7954897972399297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-7954897972399297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-33145408218330.402</v>
      </c>
      <c r="L5795" s="444">
        <f t="shared" ca="1" si="212"/>
        <v>-7988043380617627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-7988043380617627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-33283514085906.777</v>
      </c>
      <c r="L5796" s="444">
        <f t="shared" ca="1" si="212"/>
        <v>-8021326894703534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-8021326894703534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-33422195394598.059</v>
      </c>
      <c r="L5797" s="444">
        <f t="shared" ca="1" si="212"/>
        <v>-8054749090098132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-8054749090098132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-33561454542075.551</v>
      </c>
      <c r="L5798" s="444">
        <f t="shared" ca="1" si="212"/>
        <v>-8088310544640208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-8088310544640208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-33701293936000.863</v>
      </c>
      <c r="L5799" s="444">
        <f t="shared" ca="1" si="212"/>
        <v>-8122011838576209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-8122011838576209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-33841715994067.535</v>
      </c>
      <c r="L5800" s="444">
        <f t="shared" ca="1" si="212"/>
        <v>-8155853554570277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-8155853554570277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-33982723144042.82</v>
      </c>
      <c r="L5801" s="444">
        <f t="shared" ca="1" si="212"/>
        <v>-8189836277714320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-8189836277714320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-34124317823809.672</v>
      </c>
      <c r="L5802" s="444">
        <f t="shared" ca="1" si="212"/>
        <v>-8223960595538130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-8223960595538130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-34266502481408.875</v>
      </c>
      <c r="L5803" s="444">
        <f t="shared" ca="1" si="212"/>
        <v>-8258227098019539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-8258227098019539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-34409279575081.41</v>
      </c>
      <c r="L5804" s="444">
        <f t="shared" ca="1" si="212"/>
        <v>-8292636377594620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-8292636377594620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-34552651573310.918</v>
      </c>
      <c r="L5805" s="444">
        <f t="shared" ca="1" si="212"/>
        <v>-8327189029167931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-8327189029167931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-34696620954866.379</v>
      </c>
      <c r="L5806" s="444">
        <f t="shared" ca="1" si="212"/>
        <v>-8361885650122797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-8361885650122797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-34841190208844.988</v>
      </c>
      <c r="L5807" s="444">
        <f t="shared" ca="1" si="212"/>
        <v>-8396726840331642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-8396726840331642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-34986361834715.172</v>
      </c>
      <c r="L5808" s="444">
        <f t="shared" ca="1" si="212"/>
        <v>-8431713202166357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-8431713202166357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-35132138342359.82</v>
      </c>
      <c r="L5809" s="444">
        <f t="shared" ca="1" si="212"/>
        <v>-8466845340508717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-8466845340508717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-35278522252119.656</v>
      </c>
      <c r="L5810" s="444">
        <f t="shared" ca="1" si="212"/>
        <v>-8502123862760837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-8502123862760837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-35425516094836.82</v>
      </c>
      <c r="L5811" s="444">
        <f t="shared" ca="1" si="212"/>
        <v>-8537549378855674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-8537549378855674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-35573122411898.641</v>
      </c>
      <c r="L5812" s="444">
        <f t="shared" ca="1" si="212"/>
        <v>-8573122501267573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-8573122501267573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-35721343755281.547</v>
      </c>
      <c r="L5813" s="444">
        <f t="shared" ca="1" si="212"/>
        <v>-8608843845022855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-8608843845022855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-35870182687595.227</v>
      </c>
      <c r="L5814" s="444">
        <f t="shared" ca="1" si="212"/>
        <v>-8644714027710450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-8644714027710450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-36019641782126.875</v>
      </c>
      <c r="L5815" s="444">
        <f t="shared" ca="1" si="212"/>
        <v>-8680733669492577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-8680733669492577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-36169723622885.734</v>
      </c>
      <c r="L5816" s="444">
        <f t="shared" ca="1" si="212"/>
        <v>-8716903393115463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-8716903393115463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-36320430804647.766</v>
      </c>
      <c r="L5817" s="444">
        <f t="shared" ca="1" si="212"/>
        <v>-8753223823920111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-8753223823920111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-36471765933000.461</v>
      </c>
      <c r="L5818" s="444">
        <f t="shared" ca="1" si="212"/>
        <v>-8789695589853111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-8789695589853111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-36623731624387.961</v>
      </c>
      <c r="L5819" s="444">
        <f t="shared" ca="1" si="212"/>
        <v>-8826319321477499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-8826319321477499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-36776330506156.242</v>
      </c>
      <c r="L5820" s="444">
        <f t="shared" ca="1" si="212"/>
        <v>-8863095651983655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-8863095651983655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-36929565216598.563</v>
      </c>
      <c r="L5821" s="444">
        <f t="shared" ca="1" si="212"/>
        <v>-8900025217200254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-8900025217200254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-37083438405001.055</v>
      </c>
      <c r="L5822" s="444">
        <f t="shared" ca="1" si="212"/>
        <v>-8937108655605255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-8937108655605255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-37237952731688.563</v>
      </c>
      <c r="L5823" s="444">
        <f t="shared" ca="1" si="212"/>
        <v>-8974346608336944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-8974346608336944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-37393110868070.602</v>
      </c>
      <c r="L5824" s="444">
        <f t="shared" ca="1" si="212"/>
        <v>-9011739719205014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-9011739719205014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-37548915496687.555</v>
      </c>
      <c r="L5825" s="444">
        <f t="shared" ca="1" si="212"/>
        <v>-9049288634701702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-9049288634701702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-37705369311257.094</v>
      </c>
      <c r="L5826" s="444">
        <f t="shared" ca="1" si="212"/>
        <v>-9086994004012960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-9086994004012960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-37862475016720.664</v>
      </c>
      <c r="L5827" s="444">
        <f t="shared" ca="1" si="212"/>
        <v>-9124856479029680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-9124856479029680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-38020235329290.336</v>
      </c>
      <c r="L5828" s="444">
        <f t="shared" ca="1" si="212"/>
        <v>-9162876714358970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-9162876714358970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-38178652976495.711</v>
      </c>
      <c r="L5829" s="444">
        <f t="shared" ca="1" si="212"/>
        <v>-9201055367335466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-9201055367335466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-38337730697231.109</v>
      </c>
      <c r="L5830" s="444">
        <f t="shared" ca="1" si="212"/>
        <v>-9239393098032698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-9239393098032698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-38497471241802.906</v>
      </c>
      <c r="L5831" s="444">
        <f t="shared" ca="1" si="212"/>
        <v>-9277890569274500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-9277890569274500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-38657877371977.086</v>
      </c>
      <c r="L5832" s="444">
        <f t="shared" ca="1" si="212"/>
        <v>-9316548446646478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-9316548446646478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-38818951861026.992</v>
      </c>
      <c r="L5833" s="444">
        <f t="shared" ca="1" si="212"/>
        <v>-9355367398507504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-9355367398507504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-38980697493781.266</v>
      </c>
      <c r="L5834" s="444">
        <f t="shared" ca="1" si="212"/>
        <v>-9394348096001286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-9394348096001286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-39143117066672.023</v>
      </c>
      <c r="L5835" s="444">
        <f t="shared" ca="1" si="212"/>
        <v>-9433491213067958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-9433491213067958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-39306213387783.156</v>
      </c>
      <c r="L5836" s="444">
        <f t="shared" ca="1" si="212"/>
        <v>-9472797426455742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-9472797426455742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-39469989276898.922</v>
      </c>
      <c r="L5837" s="444">
        <f t="shared" ca="1" si="212"/>
        <v>-9512267415732640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-9512267415732640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-39634447565552.664</v>
      </c>
      <c r="L5838" s="444">
        <f t="shared" ca="1" si="212"/>
        <v>-9551901863298192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-9551901863298192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-39799591097075.797</v>
      </c>
      <c r="L5839" s="444">
        <f t="shared" ca="1" si="212"/>
        <v>-9591701454395268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-9591701454395268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-39965422726646.953</v>
      </c>
      <c r="L5840" s="444">
        <f t="shared" ca="1" si="212"/>
        <v>-9631666877121914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-9631666877121914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-40131945321341.305</v>
      </c>
      <c r="L5841" s="444">
        <f t="shared" ca="1" si="212"/>
        <v>-9671798822443256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-9671798822443256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-40299161760180.234</v>
      </c>
      <c r="L5842" s="444">
        <f t="shared" ca="1" si="212"/>
        <v>-9712097984203436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-9712097984203436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-40467074934180.984</v>
      </c>
      <c r="L5843" s="444">
        <f t="shared" ca="1" si="212"/>
        <v>-9752565059137616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-9752565059137616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-40635687746406.734</v>
      </c>
      <c r="L5844" s="444">
        <f t="shared" ca="1" si="212"/>
        <v>-9793200746884022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-9793200746884022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-40805003112016.758</v>
      </c>
      <c r="L5845" s="444">
        <f t="shared" ca="1" si="212"/>
        <v>-9834005749996038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-9834005749996038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-40975023958316.828</v>
      </c>
      <c r="L5846" s="444">
        <f t="shared" ca="1" si="212"/>
        <v>-9874980773954354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-9874980773954354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-41145753224809.805</v>
      </c>
      <c r="L5847" s="444">
        <f t="shared" ca="1" si="212"/>
        <v>-9916126527179164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-9916126527179164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-41317193863246.516</v>
      </c>
      <c r="L5848" s="444">
        <f t="shared" ca="1" si="212"/>
        <v>-9957443721042410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-9957443721042410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-41489348837676.711</v>
      </c>
      <c r="L5849" s="444">
        <f t="shared" ca="1" si="212"/>
        <v>-9998933069880086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-9998933069880086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-41662221124500.359</v>
      </c>
      <c r="L5850" s="444">
        <f t="shared" ca="1" si="212"/>
        <v>-1.0040595291004586E+16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-1.0040595291004586E+16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-41835813712519.109</v>
      </c>
      <c r="L5851" s="444">
        <f t="shared" ca="1" si="212"/>
        <v>-1.0082431104717106E+16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-1.0082431104717106E+16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-42010129602987.938</v>
      </c>
      <c r="L5852" s="444">
        <f t="shared" ca="1" si="212"/>
        <v>-1.0124441234320094E+16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-1.0124441234320094E+16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-42185171809667.055</v>
      </c>
      <c r="L5853" s="444">
        <f t="shared" ca="1" si="212"/>
        <v>-1.0166626406129762E+16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-1.0166626406129762E+16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-42360943358874.008</v>
      </c>
      <c r="L5854" s="444">
        <f t="shared" ca="1" si="212"/>
        <v>-1.0208987349488636E+16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-1.0208987349488636E+16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-42537447289535.984</v>
      </c>
      <c r="L5855" s="444">
        <f t="shared" ca="1" si="212"/>
        <v>-1.0251524796778172E+16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-1.0251524796778172E+16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-42714686653242.383</v>
      </c>
      <c r="L5856" s="444">
        <f t="shared" ca="1" si="212"/>
        <v>-1.0294239483431414E+16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-1.0294239483431414E+16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-42892664514297.555</v>
      </c>
      <c r="L5857" s="444">
        <f t="shared" ca="1" si="212"/>
        <v>-1.0337132147945712E+16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-1.0337132147945712E+16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-43071383949773.797</v>
      </c>
      <c r="L5858" s="444">
        <f t="shared" ca="1" si="212"/>
        <v>-1.0380203531895486E+16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-1.0380203531895486E+16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-43250848049564.523</v>
      </c>
      <c r="L5859" s="444">
        <f t="shared" ca="1" si="212"/>
        <v>-1.042345437994505E+16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-1.042345437994505E+16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-43431059916437.711</v>
      </c>
      <c r="L5860" s="444">
        <f t="shared" ca="1" si="212"/>
        <v>-1.0466885439861488E+16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-1.0466885439861488E+16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-43612022666089.531</v>
      </c>
      <c r="L5861" s="444">
        <f t="shared" ca="1" si="212"/>
        <v>-1.0510497462527578E+16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-1.0510497462527578E+16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-43793739427198.242</v>
      </c>
      <c r="L5862" s="444">
        <f t="shared" ca="1" si="212"/>
        <v>-1.0554291201954776E+16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-1.0554291201954776E+16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-43976213341478.234</v>
      </c>
      <c r="L5863" s="444">
        <f t="shared" ca="1" si="212"/>
        <v>-1.0598267415296254E+16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-1.0598267415296254E+16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-44159447563734.391</v>
      </c>
      <c r="L5864" s="444">
        <f t="shared" ca="1" si="212"/>
        <v>-1.0642426862859988E+16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-1.0642426862859988E+16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-44343445261916.617</v>
      </c>
      <c r="L5865" s="444">
        <f t="shared" ca="1" si="212"/>
        <v>-1.0686770308121904E+16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-1.0686770308121904E+16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-44528209617174.602</v>
      </c>
      <c r="L5866" s="444">
        <f t="shared" ca="1" si="212"/>
        <v>-1.0731298517739078E+16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-1.0731298517739078E+16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-44713743823912.828</v>
      </c>
      <c r="L5867" s="444">
        <f t="shared" ca="1" si="212"/>
        <v>-1.077601226156299E+16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-1.077601226156299E+16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-44900051089845.789</v>
      </c>
      <c r="L5868" s="444">
        <f t="shared" ca="1" si="212"/>
        <v>-1.0820912312652836E+16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-1.0820912312652836E+16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-45087134636053.484</v>
      </c>
      <c r="L5869" s="444">
        <f t="shared" ca="1" si="212"/>
        <v>-1.086599944728889E+16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-1.086599944728889E+16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-45274997697037.039</v>
      </c>
      <c r="L5870" s="444">
        <f t="shared" ca="1" si="212"/>
        <v>-1.0911274444985928E+16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-1.0911274444985928E+16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-45463643520774.703</v>
      </c>
      <c r="L5871" s="444">
        <f t="shared" ca="1" si="212"/>
        <v>-1.0956738088506702E+16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-1.0956738088506702E+16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-45653075368777.922</v>
      </c>
      <c r="L5872" s="444">
        <f t="shared" ca="1" si="212"/>
        <v>-1.100239116387548E+16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-1.100239116387548E+16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-45843296516147.836</v>
      </c>
      <c r="L5873" s="444">
        <f t="shared" ref="L5873:L6127" ca="1" si="217">I5873-J5873+K5873</f>
        <v>-1.1048234460391628E+16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-1.1048234460391628E+16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-46034310251631.781</v>
      </c>
      <c r="L5874" s="444">
        <f t="shared" ca="1" si="217"/>
        <v>-1.109426877064326E+16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-1.109426877064326E+16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-46226119877680.25</v>
      </c>
      <c r="L5875" s="444">
        <f t="shared" ca="1" si="217"/>
        <v>-1.114049489052094E+16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-1.114049489052094E+16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-46418728710503.914</v>
      </c>
      <c r="L5876" s="444">
        <f t="shared" ca="1" si="217"/>
        <v>-1.1186913619231444E+16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-1.1186913619231444E+16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-46612140080131.016</v>
      </c>
      <c r="L5877" s="444">
        <f t="shared" ca="1" si="217"/>
        <v>-1.1233525759311576E+16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-1.1233525759311576E+16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-46806357330464.898</v>
      </c>
      <c r="L5878" s="444">
        <f t="shared" ca="1" si="217"/>
        <v>-1.128033211664204E+16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-1.128033211664204E+16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-47001383819341.836</v>
      </c>
      <c r="L5879" s="444">
        <f t="shared" ca="1" si="217"/>
        <v>-1.1327333500461382E+16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-1.1327333500461382E+16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-47197222918589.094</v>
      </c>
      <c r="L5880" s="444">
        <f t="shared" ca="1" si="217"/>
        <v>-1.1374530723379972E+16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-1.1374530723379972E+16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-47393878014083.219</v>
      </c>
      <c r="L5881" s="444">
        <f t="shared" ca="1" si="217"/>
        <v>-1.1421924601394056E+16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-1.1421924601394056E+16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-47591352505808.563</v>
      </c>
      <c r="L5882" s="444">
        <f t="shared" ca="1" si="217"/>
        <v>-1.1469515953899864E+16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-1.1469515953899864E+16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-47789649807916.102</v>
      </c>
      <c r="L5883" s="444">
        <f t="shared" ca="1" si="217"/>
        <v>-1.151730560370778E+16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-1.151730560370778E+16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-47988773348782.414</v>
      </c>
      <c r="L5884" s="444">
        <f t="shared" ca="1" si="217"/>
        <v>-1.1565294377056562E+16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-1.1565294377056562E+16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-48188726571069.008</v>
      </c>
      <c r="L5885" s="444">
        <f t="shared" ca="1" si="217"/>
        <v>-1.1613483103627632E+16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-1.1613483103627632E+16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-48389512931781.797</v>
      </c>
      <c r="L5886" s="444">
        <f t="shared" ca="1" si="217"/>
        <v>-1.1661872616559414E+16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-1.1661872616559414E+16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-48591135902330.891</v>
      </c>
      <c r="L5887" s="444">
        <f t="shared" ca="1" si="217"/>
        <v>-1.1710463752461744E+16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-1.1710463752461744E+16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-48793598968590.602</v>
      </c>
      <c r="L5888" s="444">
        <f t="shared" ca="1" si="217"/>
        <v>-1.1759257351430334E+16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-1.1759257351430334E+16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-48996905630959.727</v>
      </c>
      <c r="L5889" s="444">
        <f t="shared" ca="1" si="217"/>
        <v>-1.1808254257061294E+16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-1.1808254257061294E+16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-49201059404422.055</v>
      </c>
      <c r="L5890" s="444">
        <f t="shared" ca="1" si="217"/>
        <v>-1.1857455316465716E+16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-1.1857455316465716E+16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-49406063818607.148</v>
      </c>
      <c r="L5891" s="444">
        <f t="shared" ca="1" si="217"/>
        <v>-1.1906861380284324E+16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-1.1906861380284324E+16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-49611922417851.352</v>
      </c>
      <c r="L5892" s="444">
        <f t="shared" ca="1" si="217"/>
        <v>-1.1956473302702176E+16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-1.1956473302702176E+16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-49818638761259.063</v>
      </c>
      <c r="L5893" s="444">
        <f t="shared" ca="1" si="217"/>
        <v>-1.2006291941463436E+16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-1.2006291941463436E+16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-50026216422764.313</v>
      </c>
      <c r="L5894" s="444">
        <f t="shared" ca="1" si="217"/>
        <v>-1.20563181578862E+16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-1.20563181578862E+16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-50234658991192.5</v>
      </c>
      <c r="L5895" s="444">
        <f t="shared" ca="1" si="217"/>
        <v>-1.2106552816877392E+16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-1.2106552816877392E+16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-50443970070322.469</v>
      </c>
      <c r="L5896" s="444">
        <f t="shared" ca="1" si="217"/>
        <v>-1.2156996786947714E+16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-1.2156996786947714E+16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-50654153278948.805</v>
      </c>
      <c r="L5897" s="444">
        <f t="shared" ca="1" si="217"/>
        <v>-1.2207650940226662E+16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-1.2207650940226662E+16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-50865212250944.422</v>
      </c>
      <c r="L5898" s="444">
        <f t="shared" ca="1" si="217"/>
        <v>-1.2258516152477606E+16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-1.2258516152477606E+16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-51077150635323.359</v>
      </c>
      <c r="L5899" s="444">
        <f t="shared" ca="1" si="217"/>
        <v>-1.230959330311293E+16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-1.230959330311293E+16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-51289972096303.875</v>
      </c>
      <c r="L5900" s="444">
        <f t="shared" ca="1" si="217"/>
        <v>-1.2360883275209234E+16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-1.2360883275209234E+16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-51503680313371.805</v>
      </c>
      <c r="L5901" s="444">
        <f t="shared" ca="1" si="217"/>
        <v>-1.2412386955522606E+16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-1.2412386955522606E+16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-51718278981344.188</v>
      </c>
      <c r="L5902" s="444">
        <f t="shared" ca="1" si="217"/>
        <v>-1.246410523450395E+16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-1.246410523450395E+16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-51933771810433.125</v>
      </c>
      <c r="L5903" s="444">
        <f t="shared" ca="1" si="217"/>
        <v>-1.2516039006314384E+16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-1.2516039006314384E+16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-52150162526309.93</v>
      </c>
      <c r="L5904" s="444">
        <f t="shared" ca="1" si="217"/>
        <v>-1.2568189168840694E+16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-1.2568189168840694E+16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-52367454870169.555</v>
      </c>
      <c r="L5905" s="444">
        <f t="shared" ca="1" si="217"/>
        <v>-1.2620556623710864E+16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-1.2620556623710864E+16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-52585652598795.266</v>
      </c>
      <c r="L5906" s="444">
        <f t="shared" ca="1" si="217"/>
        <v>-1.267314227630966E+16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-1.267314227630966E+16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-52804759484623.586</v>
      </c>
      <c r="L5907" s="444">
        <f t="shared" ca="1" si="217"/>
        <v>-1.2725947035794284E+16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-1.2725947035794284E+16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-53024779315809.516</v>
      </c>
      <c r="L5908" s="444">
        <f t="shared" ca="1" si="217"/>
        <v>-1.2778971815110094E+16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-1.2778971815110094E+16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-53245715896292.055</v>
      </c>
      <c r="L5909" s="444">
        <f t="shared" ca="1" si="217"/>
        <v>-1.2832217531006386E+16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-1.2832217531006386E+16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-53467573045859.938</v>
      </c>
      <c r="L5910" s="444">
        <f t="shared" ca="1" si="217"/>
        <v>-1.2885685104052246E+16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-1.2885685104052246E+16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-53690354600217.688</v>
      </c>
      <c r="L5911" s="444">
        <f t="shared" ca="1" si="217"/>
        <v>-1.2939375458652464E+16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-1.2939375458652464E+16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-53914064411051.93</v>
      </c>
      <c r="L5912" s="444">
        <f t="shared" ca="1" si="217"/>
        <v>-1.2993289523063516E+16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-1.2993289523063516E+16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-54138706346097.984</v>
      </c>
      <c r="L5913" s="444">
        <f t="shared" ca="1" si="217"/>
        <v>-1.3047428229409614E+16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-1.3047428229409614E+16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-54364284289206.727</v>
      </c>
      <c r="L5914" s="444">
        <f t="shared" ca="1" si="217"/>
        <v>-1.310179251369882E+16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-1.310179251369882E+16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-54590802140411.75</v>
      </c>
      <c r="L5915" s="444">
        <f t="shared" ca="1" si="217"/>
        <v>-1.3156383315839232E+16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-1.3156383315839232E+16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-54818263815996.797</v>
      </c>
      <c r="L5916" s="444">
        <f t="shared" ca="1" si="217"/>
        <v>-1.3211201579655228E+16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-1.3211201579655228E+16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-55046673248563.453</v>
      </c>
      <c r="L5917" s="444">
        <f t="shared" ca="1" si="217"/>
        <v>-1.3266248252903792E+16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-1.3266248252903792E+16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-55276034387099.133</v>
      </c>
      <c r="L5918" s="444">
        <f t="shared" ca="1" si="217"/>
        <v>-1.3321524287290892E+16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-1.3321524287290892E+16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-55506351197045.383</v>
      </c>
      <c r="L5919" s="444">
        <f t="shared" ca="1" si="217"/>
        <v>-1.3377030638487938E+16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-1.3377030638487938E+16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-55737627660366.406</v>
      </c>
      <c r="L5920" s="444">
        <f t="shared" ca="1" si="217"/>
        <v>-1.3432768266148304E+16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-1.3432768266148304E+16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-55969867775617.93</v>
      </c>
      <c r="L5921" s="444">
        <f t="shared" ca="1" si="217"/>
        <v>-1.3488738133923922E+16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-1.3488738133923922E+16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-56203075558016.344</v>
      </c>
      <c r="L5922" s="444">
        <f t="shared" ca="1" si="217"/>
        <v>-1.3544941209481938E+16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-1.3544941209481938E+16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-56437255039508.07</v>
      </c>
      <c r="L5923" s="444">
        <f t="shared" ca="1" si="217"/>
        <v>-1.3601378464521446E+16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-1.3601378464521446E+16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-56672410268839.359</v>
      </c>
      <c r="L5924" s="444">
        <f t="shared" ca="1" si="217"/>
        <v>-1.3658050874790286E+16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-1.3658050874790286E+16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-56908545311626.188</v>
      </c>
      <c r="L5925" s="444">
        <f t="shared" ca="1" si="217"/>
        <v>-1.3714959420101912E+16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-1.3714959420101912E+16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-57145664250424.633</v>
      </c>
      <c r="L5926" s="444">
        <f t="shared" ca="1" si="217"/>
        <v>-1.3772105084352336E+16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-1.3772105084352336E+16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-57383771184801.398</v>
      </c>
      <c r="L5927" s="444">
        <f t="shared" ca="1" si="217"/>
        <v>-1.3829488855537138E+16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-1.3829488855537138E+16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-57622870231404.742</v>
      </c>
      <c r="L5928" s="444">
        <f t="shared" ca="1" si="217"/>
        <v>-1.3887111725768542E+16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-1.3887111725768542E+16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-57862965524035.594</v>
      </c>
      <c r="L5929" s="444">
        <f t="shared" ca="1" si="217"/>
        <v>-1.3944974691292578E+16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-1.3944974691292578E+16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-58104061213719.07</v>
      </c>
      <c r="L5930" s="444">
        <f t="shared" ca="1" si="217"/>
        <v>-1.4003078752506298E+16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-1.4003078752506298E+16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-58346161468776.242</v>
      </c>
      <c r="L5931" s="444">
        <f t="shared" ca="1" si="217"/>
        <v>-1.4061424913975074E+16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-1.4061424913975074E+16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-58589270474896.141</v>
      </c>
      <c r="L5932" s="444">
        <f t="shared" ca="1" si="217"/>
        <v>-1.412001418444997E+16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-1.412001418444997E+16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-58833392435208.211</v>
      </c>
      <c r="L5933" s="444">
        <f t="shared" ca="1" si="217"/>
        <v>-1.4178847576885178E+16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-1.4178847576885178E+16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-59078531570354.898</v>
      </c>
      <c r="L5934" s="444">
        <f t="shared" ca="1" si="217"/>
        <v>-1.4237926108455532E+16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-1.4237926108455532E+16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-59324692118564.727</v>
      </c>
      <c r="L5935" s="444">
        <f t="shared" ca="1" si="217"/>
        <v>-1.4297250800574096E+16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-1.4297250800574096E+16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-59571878335725.406</v>
      </c>
      <c r="L5936" s="444">
        <f t="shared" ca="1" si="217"/>
        <v>-1.4356822678909822E+16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-1.4356822678909822E+16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-59820094495457.594</v>
      </c>
      <c r="L5937" s="444">
        <f t="shared" ca="1" si="217"/>
        <v>-1.441664277340528E+16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-1.441664277340528E+16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-60069344889188.664</v>
      </c>
      <c r="L5938" s="444">
        <f t="shared" ca="1" si="217"/>
        <v>-1.4476712118294468E+16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-1.4476712118294468E+16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-60319633826226.961</v>
      </c>
      <c r="L5939" s="444">
        <f t="shared" ca="1" si="217"/>
        <v>-1.4537031752120694E+16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-1.4537031752120694E+16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-60570965633836.227</v>
      </c>
      <c r="L5940" s="444">
        <f t="shared" ca="1" si="217"/>
        <v>-1.459760271775453E+16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-1.459760271775453E+16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-60823344657310.547</v>
      </c>
      <c r="L5941" s="444">
        <f t="shared" ca="1" si="217"/>
        <v>-1.465842606241184E+16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-1.465842606241184E+16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-61076775260049.336</v>
      </c>
      <c r="L5942" s="444">
        <f t="shared" ca="1" si="217"/>
        <v>-1.471950283767189E+16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-1.471950283767189E+16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-61331261823632.883</v>
      </c>
      <c r="L5943" s="444">
        <f t="shared" ca="1" si="217"/>
        <v>-1.4780834099495522E+16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-1.4780834099495522E+16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-61586808747898.008</v>
      </c>
      <c r="L5944" s="444">
        <f t="shared" ca="1" si="217"/>
        <v>-1.484242090824342E+16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-1.484242090824342E+16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-61843420451014.25</v>
      </c>
      <c r="L5945" s="444">
        <f t="shared" ca="1" si="217"/>
        <v>-1.4904264328694434E+16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-1.4904264328694434E+16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-62101101369560.141</v>
      </c>
      <c r="L5946" s="444">
        <f t="shared" ca="1" si="217"/>
        <v>-1.4966365430063994E+16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-1.4966365430063994E+16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-62359855958599.977</v>
      </c>
      <c r="L5947" s="444">
        <f t="shared" ca="1" si="217"/>
        <v>-1.5028725286022594E+16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-1.5028725286022594E+16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-62619688691760.805</v>
      </c>
      <c r="L5948" s="444">
        <f t="shared" ca="1" si="217"/>
        <v>-1.5091344974714354E+16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-1.5091344974714354E+16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-62880604061309.797</v>
      </c>
      <c r="L5949" s="444">
        <f t="shared" ca="1" si="217"/>
        <v>-1.5154225578775664E+16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-1.5154225578775664E+16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-63142606578231.938</v>
      </c>
      <c r="L5950" s="444">
        <f t="shared" ca="1" si="217"/>
        <v>-1.5217368185353896E+16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-1.5217368185353896E+16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-63405700772307.898</v>
      </c>
      <c r="L5951" s="444">
        <f t="shared" ca="1" si="217"/>
        <v>-1.5280773886126204E+16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-1.5280773886126204E+16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-63669891192192.516</v>
      </c>
      <c r="L5952" s="444">
        <f t="shared" ca="1" si="217"/>
        <v>-1.5344443777318396E+16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-1.5344443777318396E+16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-63935182405493.313</v>
      </c>
      <c r="L5953" s="444">
        <f t="shared" ca="1" si="217"/>
        <v>-1.540837895972389E+16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-1.540837895972389E+16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-64201578998849.539</v>
      </c>
      <c r="L5954" s="444">
        <f t="shared" ca="1" si="217"/>
        <v>-1.547258053872274E+16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-1.547258053872274E+16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-64469085578011.414</v>
      </c>
      <c r="L5955" s="444">
        <f t="shared" ca="1" si="217"/>
        <v>-1.5537049624300752E+16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-1.5537049624300752E+16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-64737706767919.805</v>
      </c>
      <c r="L5956" s="444">
        <f t="shared" ca="1" si="217"/>
        <v>-1.5601787331068672E+16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-1.5601787331068672E+16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-65007447212786.125</v>
      </c>
      <c r="L5957" s="444">
        <f t="shared" ca="1" si="217"/>
        <v>-1.5666794778281458E+16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-1.5666794778281458E+16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-65278311576172.742</v>
      </c>
      <c r="L5958" s="444">
        <f t="shared" ca="1" si="217"/>
        <v>-1.573207308985763E+16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-1.573207308985763E+16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-65550304541073.461</v>
      </c>
      <c r="L5959" s="444">
        <f t="shared" ca="1" si="217"/>
        <v>-1.5797623394398704E+16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-1.5797623394398704E+16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-65823430809994.602</v>
      </c>
      <c r="L5960" s="444">
        <f t="shared" ca="1" si="217"/>
        <v>-1.5863446825208698E+16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-1.5863446825208698E+16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-66097695105036.242</v>
      </c>
      <c r="L5961" s="444">
        <f t="shared" ca="1" si="217"/>
        <v>-1.5929544520313734E+16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-1.5929544520313734E+16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-66373102167973.891</v>
      </c>
      <c r="L5962" s="444">
        <f t="shared" ca="1" si="217"/>
        <v>-1.5995917622481708E+16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-1.5995917622481708E+16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-66649656760340.445</v>
      </c>
      <c r="L5963" s="444">
        <f t="shared" ca="1" si="217"/>
        <v>-1.6062567279242048E+16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-1.6062567279242048E+16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-66927363663508.531</v>
      </c>
      <c r="L5964" s="444">
        <f t="shared" ca="1" si="217"/>
        <v>-1.6129494642905556E+16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-1.6129494642905556E+16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-67206227678773.148</v>
      </c>
      <c r="L5965" s="444">
        <f t="shared" ca="1" si="217"/>
        <v>-1.619670087058433E+16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-1.619670087058433E+16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-67486253627434.695</v>
      </c>
      <c r="L5966" s="444">
        <f t="shared" ca="1" si="217"/>
        <v>-1.6264187124211764E+16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-1.6264187124211764E+16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-67767446350882.359</v>
      </c>
      <c r="L5967" s="444">
        <f t="shared" ca="1" si="217"/>
        <v>-1.6331954570562646E+16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-1.6331954570562646E+16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-68049810710677.688</v>
      </c>
      <c r="L5968" s="444">
        <f t="shared" ca="1" si="217"/>
        <v>-1.6400004381273324E+16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-1.6400004381273324E+16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-68333351588638.859</v>
      </c>
      <c r="L5969" s="444">
        <f t="shared" ca="1" si="217"/>
        <v>-1.6468337732861962E+16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-1.6468337732861962E+16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-68618073886924.844</v>
      </c>
      <c r="L5970" s="444">
        <f t="shared" ca="1" si="217"/>
        <v>-1.6536955806748886E+16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-1.6536955806748886E+16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-68903982528120.359</v>
      </c>
      <c r="L5971" s="444">
        <f t="shared" ca="1" si="217"/>
        <v>-1.6605859789277006E+16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-1.6605859789277006E+16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-69191082455320.859</v>
      </c>
      <c r="L5972" s="444">
        <f t="shared" ca="1" si="217"/>
        <v>-1.6675050871732326E+16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-1.6675050871732326E+16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-69479378632218.023</v>
      </c>
      <c r="L5973" s="444">
        <f t="shared" ca="1" si="217"/>
        <v>-1.6744530250364544E+16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-1.6744530250364544E+16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-69768876043185.609</v>
      </c>
      <c r="L5974" s="444">
        <f t="shared" ca="1" si="217"/>
        <v>-1.681429912640773E+16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-1.681429912640773E+16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-70059579693365.539</v>
      </c>
      <c r="L5975" s="444">
        <f t="shared" ca="1" si="217"/>
        <v>-1.6884358706101096E+16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-1.6884358706101096E+16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-70351494608754.563</v>
      </c>
      <c r="L5976" s="444">
        <f t="shared" ca="1" si="217"/>
        <v>-1.695471020070985E+16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-1.695471020070985E+16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-70644625836291.047</v>
      </c>
      <c r="L5977" s="444">
        <f t="shared" ca="1" si="217"/>
        <v>-1.7025354826546142E+16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-1.7025354826546142E+16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-70938978443942.25</v>
      </c>
      <c r="L5978" s="444">
        <f t="shared" ca="1" si="217"/>
        <v>-1.7096293804990084E+16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-1.7096293804990084E+16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-71234557520792.016</v>
      </c>
      <c r="L5979" s="444">
        <f t="shared" ca="1" si="217"/>
        <v>-1.7167528362510876E+16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-1.7167528362510876E+16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-71531368177128.656</v>
      </c>
      <c r="L5980" s="444">
        <f t="shared" ca="1" si="217"/>
        <v>-1.7239059730688004E+16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-1.7239059730688004E+16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-71829415544533.344</v>
      </c>
      <c r="L5981" s="444">
        <f t="shared" ca="1" si="217"/>
        <v>-1.7310889146232538E+16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-1.7310889146232538E+16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-72128704775968.906</v>
      </c>
      <c r="L5982" s="444">
        <f t="shared" ca="1" si="217"/>
        <v>-1.7383017851008506E+16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-1.7383017851008506E+16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-72429241045868.766</v>
      </c>
      <c r="L5983" s="444">
        <f t="shared" ca="1" si="217"/>
        <v>-1.7455447092054374E+16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-1.7455447092054374E+16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-72731029550226.563</v>
      </c>
      <c r="L5984" s="444">
        <f t="shared" ca="1" si="217"/>
        <v>-1.75281781216046E+16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-1.75281781216046E+16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-73034075506685.844</v>
      </c>
      <c r="L5985" s="444">
        <f t="shared" ca="1" si="217"/>
        <v>-1.7601212197111286E+16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-1.7601212197111286E+16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-73338384154630.359</v>
      </c>
      <c r="L5986" s="444">
        <f t="shared" ca="1" si="217"/>
        <v>-1.7674550581265916E+16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-1.7674550581265916E+16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-73643960755274.641</v>
      </c>
      <c r="L5987" s="444">
        <f t="shared" ca="1" si="217"/>
        <v>-1.774819454202119E+16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-1.774819454202119E+16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-73950810591754.953</v>
      </c>
      <c r="L5988" s="444">
        <f t="shared" ca="1" si="217"/>
        <v>-1.7822145352612944E+16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-1.7822145352612944E+16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-74258938969220.594</v>
      </c>
      <c r="L5989" s="444">
        <f t="shared" ca="1" si="217"/>
        <v>-1.7896404291582164E+16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-1.7896404291582164E+16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-74568351214925.688</v>
      </c>
      <c r="L5990" s="444">
        <f t="shared" ca="1" si="217"/>
        <v>-1.797097264279709E+16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-1.797097264279709E+16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-74879052678321.203</v>
      </c>
      <c r="L5991" s="444">
        <f t="shared" ca="1" si="217"/>
        <v>-1.8045851695475412E+16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-1.8045851695475412E+16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-75191048731147.547</v>
      </c>
      <c r="L5992" s="444">
        <f t="shared" ca="1" si="217"/>
        <v>-1.812104274420656E+16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-1.812104274420656E+16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-75504344767527.328</v>
      </c>
      <c r="L5993" s="444">
        <f t="shared" ca="1" si="217"/>
        <v>-1.8196547088974088E+16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-1.8196547088974088E+16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-75818946204058.703</v>
      </c>
      <c r="L5994" s="444">
        <f t="shared" ca="1" si="217"/>
        <v>-1.8272366035178148E+16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-1.8272366035178148E+16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-76134858479908.953</v>
      </c>
      <c r="L5995" s="444">
        <f t="shared" ca="1" si="217"/>
        <v>-1.8348500893658056E+16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-1.8348500893658056E+16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-76452087056908.563</v>
      </c>
      <c r="L5996" s="444">
        <f t="shared" ca="1" si="217"/>
        <v>-1.8424952980714964E+16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-1.8424952980714964E+16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-76770637419645.688</v>
      </c>
      <c r="L5997" s="444">
        <f t="shared" ca="1" si="217"/>
        <v>-1.8501723618134608E+16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-1.8501723618134608E+16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-77090515075560.859</v>
      </c>
      <c r="L5998" s="444">
        <f t="shared" ca="1" si="217"/>
        <v>-1.8578814133210168E+16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-1.8578814133210168E+16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-77411725555042.359</v>
      </c>
      <c r="L5999" s="444">
        <f t="shared" ca="1" si="217"/>
        <v>-1.8656225858765212E+16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-1.8656225858765212E+16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-77734274411521.719</v>
      </c>
      <c r="L6000" s="444">
        <f t="shared" ca="1" si="217"/>
        <v>-1.8733960133176732E+16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-1.8733960133176732E+16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-78058167221569.719</v>
      </c>
      <c r="L6001" s="444">
        <f t="shared" ca="1" si="217"/>
        <v>-1.88120183003983E+16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-1.88120183003983E+16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-78383409584992.922</v>
      </c>
      <c r="L6002" s="444">
        <f t="shared" ca="1" si="217"/>
        <v>-1.8890401709983292E+16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-1.8890401709983292E+16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-78710007124930.375</v>
      </c>
      <c r="L6003" s="444">
        <f t="shared" ca="1" si="217"/>
        <v>-1.8969111717108224E+16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-1.8969111717108224E+16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-79037965487950.938</v>
      </c>
      <c r="L6004" s="444">
        <f t="shared" ca="1" si="217"/>
        <v>-1.9048149682596176E+16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-1.9048149682596176E+16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-79367290344150.734</v>
      </c>
      <c r="L6005" s="444">
        <f t="shared" ca="1" si="217"/>
        <v>-1.9127516972940328E+16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-1.9127516972940328E+16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-79697987387251.359</v>
      </c>
      <c r="L6006" s="444">
        <f t="shared" ca="1" si="217"/>
        <v>-1.920721496032758E+16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-1.920721496032758E+16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-80030062334698.25</v>
      </c>
      <c r="L6007" s="444">
        <f t="shared" ca="1" si="217"/>
        <v>-1.928724502266228E+16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-1.928724502266228E+16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-80363520927759.5</v>
      </c>
      <c r="L6008" s="444">
        <f t="shared" ca="1" si="217"/>
        <v>-1.936760854359004E+16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-1.936760854359004E+16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-80698368931625.172</v>
      </c>
      <c r="L6009" s="444">
        <f t="shared" ca="1" si="217"/>
        <v>-1.9448306912521664E+16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-1.9448306912521664E+16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-81034612135506.938</v>
      </c>
      <c r="L6010" s="444">
        <f t="shared" ca="1" si="217"/>
        <v>-1.9529341524657172E+16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-1.9529341524657172E+16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-81372256352738.219</v>
      </c>
      <c r="L6011" s="444">
        <f t="shared" ca="1" si="217"/>
        <v>-1.9610713781009912E+16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-1.9610713781009912E+16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-81711307420874.625</v>
      </c>
      <c r="L6012" s="444">
        <f t="shared" ca="1" si="217"/>
        <v>-1.9692425088430788E+16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-1.9692425088430788E+16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-82051771201794.953</v>
      </c>
      <c r="L6013" s="444">
        <f t="shared" ca="1" si="217"/>
        <v>-1.9774476859632584E+16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-1.9774476859632584E+16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-82393653581802.438</v>
      </c>
      <c r="L6014" s="444">
        <f t="shared" ca="1" si="217"/>
        <v>-1.9856870513214388E+16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-1.9856870513214388E+16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-82736960471726.609</v>
      </c>
      <c r="L6015" s="444">
        <f t="shared" ca="1" si="217"/>
        <v>-1.9939607473686116E+16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-1.9939607473686116E+16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-83081697807025.484</v>
      </c>
      <c r="L6016" s="444">
        <f t="shared" ca="1" si="217"/>
        <v>-2.002268917149314E+16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-2.002268917149314E+16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-83427871547888.078</v>
      </c>
      <c r="L6017" s="444">
        <f t="shared" ca="1" si="217"/>
        <v>-2.0106117043041028E+16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-2.0106117043041028E+16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-83775487679337.609</v>
      </c>
      <c r="L6018" s="444">
        <f t="shared" ca="1" si="217"/>
        <v>-2.0189892530720364E+16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-2.0189892530720364E+16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-84124552211334.844</v>
      </c>
      <c r="L6019" s="444">
        <f t="shared" ca="1" si="217"/>
        <v>-2.02740170829317E+16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-2.02740170829317E+16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-84475071178882.078</v>
      </c>
      <c r="L6020" s="444">
        <f t="shared" ca="1" si="217"/>
        <v>-2.0358492154110584E+16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-2.0358492154110584E+16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-84827050642127.438</v>
      </c>
      <c r="L6021" s="444">
        <f t="shared" ca="1" si="217"/>
        <v>-2.0443319204752712E+16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-2.0443319204752712E+16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-85180496686469.625</v>
      </c>
      <c r="L6022" s="444">
        <f t="shared" ca="1" si="217"/>
        <v>-2.052849970143918E+16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-2.052849970143918E+16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-85535415422663.25</v>
      </c>
      <c r="L6023" s="444">
        <f t="shared" ca="1" si="217"/>
        <v>-2.0614035116861844E+16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-2.0614035116861844E+16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-85891812986924.344</v>
      </c>
      <c r="L6024" s="444">
        <f t="shared" ca="1" si="217"/>
        <v>-2.0699926929848768E+16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-2.0699926929848768E+16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-86249695541036.531</v>
      </c>
      <c r="L6025" s="444">
        <f t="shared" ca="1" si="217"/>
        <v>-2.0786176625389804E+16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-2.0786176625389804E+16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-86609069272457.516</v>
      </c>
      <c r="L6026" s="444">
        <f t="shared" ca="1" si="217"/>
        <v>-2.087278569466226E+16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-2.087278569466226E+16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-86969940394426.078</v>
      </c>
      <c r="L6027" s="444">
        <f t="shared" ca="1" si="217"/>
        <v>-2.0959755635056688E+16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-2.0959755635056688E+16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-87332315146069.531</v>
      </c>
      <c r="L6028" s="444">
        <f t="shared" ca="1" si="217"/>
        <v>-2.1047087950202756E+16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-2.1047087950202756E+16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-87696199792511.484</v>
      </c>
      <c r="L6029" s="444">
        <f t="shared" ca="1" si="217"/>
        <v>-2.1134784149995268E+16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-2.1134784149995268E+16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-88061600624980.281</v>
      </c>
      <c r="L6030" s="444">
        <f t="shared" ca="1" si="217"/>
        <v>-2.1222845750620248E+16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-2.1222845750620248E+16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-88428523960917.703</v>
      </c>
      <c r="L6031" s="444">
        <f t="shared" ca="1" si="217"/>
        <v>-2.1311274274581164E+16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-2.1311274274581164E+16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-88796976144088.188</v>
      </c>
      <c r="L6032" s="444">
        <f t="shared" ca="1" si="217"/>
        <v>-2.1400071250725252E+16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-2.1400071250725252E+16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-89166963544688.547</v>
      </c>
      <c r="L6033" s="444">
        <f t="shared" ca="1" si="217"/>
        <v>-2.148923821426994E+16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-2.148923821426994E+16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-89538492559458.078</v>
      </c>
      <c r="L6034" s="444">
        <f t="shared" ca="1" si="217"/>
        <v>-2.15787767068294E+16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-2.15787767068294E+16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-89911569611789.172</v>
      </c>
      <c r="L6035" s="444">
        <f t="shared" ca="1" si="217"/>
        <v>-2.1668688276441188E+16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-2.1668688276441188E+16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-90286201151838.281</v>
      </c>
      <c r="L6036" s="444">
        <f t="shared" ca="1" si="217"/>
        <v>-2.1758974477593028E+16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-2.1758974477593028E+16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-90662393656637.609</v>
      </c>
      <c r="L6037" s="444">
        <f t="shared" ca="1" si="217"/>
        <v>-2.1849636871249664E+16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-2.1849636871249664E+16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-91040153630206.938</v>
      </c>
      <c r="L6038" s="444">
        <f t="shared" ca="1" si="217"/>
        <v>-2.1940677024879872E+16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-2.1940677024879872E+16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-91419487603666.125</v>
      </c>
      <c r="L6039" s="444">
        <f t="shared" ca="1" si="217"/>
        <v>-2.203209651248354E+16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-2.203209651248354E+16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-91800402135348.078</v>
      </c>
      <c r="L6040" s="444">
        <f t="shared" ca="1" si="217"/>
        <v>-2.2123896914618888E+16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-2.2123896914618888E+16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-92182903810912.031</v>
      </c>
      <c r="L6041" s="444">
        <f t="shared" ca="1" si="217"/>
        <v>-2.22160798184298E+16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-2.22160798184298E+16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-92566999243457.5</v>
      </c>
      <c r="L6042" s="444">
        <f t="shared" ca="1" si="217"/>
        <v>-2.2308646817673256E+16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-2.2308646817673256E+16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-92952695073638.563</v>
      </c>
      <c r="L6043" s="444">
        <f t="shared" ca="1" si="217"/>
        <v>-2.2401599512746896E+16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-2.2401599512746896E+16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-93339997969778.734</v>
      </c>
      <c r="L6044" s="444">
        <f t="shared" ca="1" si="217"/>
        <v>-2.2494939510716676E+16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-2.2494939510716676E+16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-93728914627986.156</v>
      </c>
      <c r="L6045" s="444">
        <f t="shared" ca="1" si="217"/>
        <v>-2.2588668425344664E+16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-2.2588668425344664E+16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-94119451772269.438</v>
      </c>
      <c r="L6046" s="444">
        <f t="shared" ca="1" si="217"/>
        <v>-2.2682787877116932E+16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-2.2682787877116932E+16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-94511616154653.875</v>
      </c>
      <c r="L6047" s="444">
        <f t="shared" ca="1" si="217"/>
        <v>-2.2777299493271584E+16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-2.2777299493271584E+16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-94905414555298.266</v>
      </c>
      <c r="L6048" s="444">
        <f t="shared" ca="1" si="217"/>
        <v>-2.2872204907826884E+16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-2.2872204907826884E+16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-95300853782612.016</v>
      </c>
      <c r="L6049" s="444">
        <f t="shared" ca="1" si="217"/>
        <v>-2.2967505761609496E+16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-2.2967505761609496E+16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-95697940673372.906</v>
      </c>
      <c r="L6050" s="444">
        <f t="shared" ca="1" si="217"/>
        <v>-2.3063203702282868E+16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-2.3063203702282868E+16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-96096682092845.281</v>
      </c>
      <c r="L6051" s="444">
        <f t="shared" ca="1" si="217"/>
        <v>-2.3159300384375712E+16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-2.3159300384375712E+16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-96497084934898.797</v>
      </c>
      <c r="L6052" s="444">
        <f t="shared" ca="1" si="217"/>
        <v>-2.3255797469310612E+16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-2.3255797469310612E+16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-96899156122127.547</v>
      </c>
      <c r="L6053" s="444">
        <f t="shared" ca="1" si="217"/>
        <v>-2.335269662543274E+16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-2.335269662543274E+16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-97302902605969.75</v>
      </c>
      <c r="L6054" s="444">
        <f t="shared" ca="1" si="217"/>
        <v>-2.3449999528038708E+16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-2.3449999528038708E+16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-97708331366827.953</v>
      </c>
      <c r="L6055" s="444">
        <f t="shared" ca="1" si="217"/>
        <v>-2.3547707859405536E+16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-2.3547707859405536E+16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-98115449414189.734</v>
      </c>
      <c r="L6056" s="444">
        <f t="shared" ca="1" si="217"/>
        <v>-2.3645823308819724E+16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-2.3645823308819724E+16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-98524263786748.844</v>
      </c>
      <c r="L6057" s="444">
        <f t="shared" ca="1" si="217"/>
        <v>-2.3744347572606472E+16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-2.3744347572606472E+16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-98934781552526.969</v>
      </c>
      <c r="L6058" s="444">
        <f t="shared" ca="1" si="217"/>
        <v>-2.3843282354159E+16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-2.3843282354159E+16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-99347009808995.828</v>
      </c>
      <c r="L6059" s="444">
        <f t="shared" ca="1" si="217"/>
        <v>-2.3942629363967996E+16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-2.3942629363967996E+16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-99760955683199.984</v>
      </c>
      <c r="L6060" s="444">
        <f t="shared" ca="1" si="217"/>
        <v>-2.4042390319651196E+16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-2.4042390319651196E+16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-100176626331879.98</v>
      </c>
      <c r="L6061" s="444">
        <f t="shared" ca="1" si="217"/>
        <v>-2.4142566945983076E+16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-2.4142566945983076E+16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-100594028941596.16</v>
      </c>
      <c r="L6062" s="444">
        <f t="shared" ca="1" si="217"/>
        <v>-2.4243160974924672E+16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-2.4243160974924672E+16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-101013170728852.8</v>
      </c>
      <c r="L6063" s="444">
        <f t="shared" ca="1" si="217"/>
        <v>-2.4344174145653524E+16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-2.4344174145653524E+16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-101434058940223.02</v>
      </c>
      <c r="L6064" s="444">
        <f t="shared" ca="1" si="217"/>
        <v>-2.4445608204593748E+16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-2.4445608204593748E+16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-101856700852473.95</v>
      </c>
      <c r="L6065" s="444">
        <f t="shared" ca="1" si="217"/>
        <v>-2.454746490544622E+16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-2.454746490544622E+16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-102281103772692.58</v>
      </c>
      <c r="L6066" s="444">
        <f t="shared" ca="1" si="217"/>
        <v>-2.4649746009218912E+16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-2.4649746009218912E+16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-102707275038412.13</v>
      </c>
      <c r="L6067" s="444">
        <f t="shared" ca="1" si="217"/>
        <v>-2.4752453284257324E+16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-2.4752453284257324E+16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-103135222017738.84</v>
      </c>
      <c r="L6068" s="444">
        <f t="shared" ca="1" si="217"/>
        <v>-2.4855588506275064E+16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-2.4855588506275064E+16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-103564952109479.44</v>
      </c>
      <c r="L6069" s="444">
        <f t="shared" ca="1" si="217"/>
        <v>-2.4959153458384544E+16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-2.4959153458384544E+16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-103996472743268.94</v>
      </c>
      <c r="L6070" s="444">
        <f t="shared" ca="1" si="217"/>
        <v>-2.5063149931127812E+16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-2.5063149931127812E+16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-104429791379699.22</v>
      </c>
      <c r="L6071" s="444">
        <f t="shared" ca="1" si="217"/>
        <v>-2.5167579722507512E+16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-2.5167579722507512E+16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-104864915510447.97</v>
      </c>
      <c r="L6072" s="444">
        <f t="shared" ca="1" si="217"/>
        <v>-2.527244463801796E+16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-2.527244463801796E+16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-105301852658408.17</v>
      </c>
      <c r="L6073" s="444">
        <f t="shared" ca="1" si="217"/>
        <v>-2.5377746490676368E+16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-2.5377746490676368E+16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-105740610377818.2</v>
      </c>
      <c r="L6074" s="444">
        <f t="shared" ca="1" si="217"/>
        <v>-2.5483487101054188E+16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-2.5483487101054188E+16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-106181196254392.45</v>
      </c>
      <c r="L6075" s="444">
        <f t="shared" ca="1" si="217"/>
        <v>-2.558966829730858E+16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-2.558966829730858E+16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-106623617905452.42</v>
      </c>
      <c r="L6076" s="444">
        <f t="shared" ca="1" si="217"/>
        <v>-2.5696291915214032E+16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-2.5696291915214032E+16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-107067882980058.47</v>
      </c>
      <c r="L6077" s="444">
        <f t="shared" ca="1" si="217"/>
        <v>-2.5803359798194092E+16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-2.5803359798194092E+16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-107513999159142.05</v>
      </c>
      <c r="L6078" s="444">
        <f t="shared" ca="1" si="217"/>
        <v>-2.5910873797353236E+16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-2.5910873797353236E+16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-107961974155638.48</v>
      </c>
      <c r="L6079" s="444">
        <f t="shared" ca="1" si="217"/>
        <v>-2.6018835771508876E+16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-2.6018835771508876E+16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-108411815714620.31</v>
      </c>
      <c r="L6080" s="444">
        <f t="shared" ca="1" si="217"/>
        <v>-2.6127247587223496E+16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-2.6127247587223496E+16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-108863531613431.23</v>
      </c>
      <c r="L6081" s="444">
        <f t="shared" ca="1" si="217"/>
        <v>-2.6236111118836928E+16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-2.6236111118836928E+16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-109317129661820.53</v>
      </c>
      <c r="L6082" s="444">
        <f t="shared" ca="1" si="217"/>
        <v>-2.6345428248498748E+16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-2.6345428248498748E+16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-109772617702078.11</v>
      </c>
      <c r="L6083" s="444">
        <f t="shared" ca="1" si="217"/>
        <v>-2.6455200866200828E+16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-2.6455200866200828E+16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-110230003609170.11</v>
      </c>
      <c r="L6084" s="444">
        <f t="shared" ca="1" si="217"/>
        <v>-2.656543086981E+16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-2.656543086981E+16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-110689295290875</v>
      </c>
      <c r="L6085" s="444">
        <f t="shared" ca="1" si="217"/>
        <v>-2.6676120165100876E+16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-2.6676120165100876E+16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-111150500687920.31</v>
      </c>
      <c r="L6086" s="444">
        <f t="shared" ca="1" si="217"/>
        <v>-2.6787270665788796E+16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-2.6787270665788796E+16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-111613627774119.98</v>
      </c>
      <c r="L6087" s="444">
        <f t="shared" ca="1" si="217"/>
        <v>-2.6898884293562916E+16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-2.6898884293562916E+16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-112078684556512.16</v>
      </c>
      <c r="L6088" s="444">
        <f t="shared" ca="1" si="217"/>
        <v>-2.7010962978119428E+16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-2.7010962978119428E+16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-112545679075497.61</v>
      </c>
      <c r="L6089" s="444">
        <f t="shared" ca="1" si="217"/>
        <v>-2.7123508657194924E+16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-2.7123508657194924E+16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-113014619404978.84</v>
      </c>
      <c r="L6090" s="444">
        <f t="shared" ca="1" si="217"/>
        <v>-2.7236523276599904E+16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-2.7236523276599904E+16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-113485513652499.59</v>
      </c>
      <c r="L6091" s="444">
        <f t="shared" ca="1" si="217"/>
        <v>-2.7350008790252404E+16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-2.7350008790252404E+16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-113958369959385.02</v>
      </c>
      <c r="L6092" s="444">
        <f t="shared" ca="1" si="217"/>
        <v>-2.7463967160211788E+16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-2.7463967160211788E+16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-114433196500882.45</v>
      </c>
      <c r="L6093" s="444">
        <f t="shared" ca="1" si="217"/>
        <v>-2.7578400356712672E+16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-2.7578400356712672E+16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-114910001486302.8</v>
      </c>
      <c r="L6094" s="444">
        <f t="shared" ca="1" si="217"/>
        <v>-2.7693310358198976E+16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-2.7693310358198976E+16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-115388793159162.39</v>
      </c>
      <c r="L6095" s="444">
        <f t="shared" ca="1" si="217"/>
        <v>-2.780869915135814E+16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-2.780869915135814E+16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-115869579797325.58</v>
      </c>
      <c r="L6096" s="444">
        <f t="shared" ca="1" si="217"/>
        <v>-2.7924568731155464E+16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-2.7924568731155464E+16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-116352369713147.77</v>
      </c>
      <c r="L6097" s="444">
        <f t="shared" ca="1" si="217"/>
        <v>-2.8040921100868612E+16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-2.8040921100868612E+16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-116837171253619.22</v>
      </c>
      <c r="L6098" s="444">
        <f t="shared" ca="1" si="217"/>
        <v>-2.8157758272122232E+16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-2.8157758272122232E+16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-117323992800509.3</v>
      </c>
      <c r="L6099" s="444">
        <f t="shared" ca="1" si="217"/>
        <v>-2.827508226492274E+16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-2.827508226492274E+16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-117812842770511.42</v>
      </c>
      <c r="L6100" s="444">
        <f t="shared" ca="1" si="217"/>
        <v>-2.8392895107693252E+16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-2.8392895107693252E+16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-118303729615388.56</v>
      </c>
      <c r="L6101" s="444">
        <f t="shared" ca="1" si="217"/>
        <v>-2.851119883730864E+16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-2.851119883730864E+16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-118796661822119.33</v>
      </c>
      <c r="L6102" s="444">
        <f t="shared" ca="1" si="217"/>
        <v>-2.862999549913076E+16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-2.862999549913076E+16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-119291647913044.83</v>
      </c>
      <c r="L6103" s="444">
        <f t="shared" ca="1" si="217"/>
        <v>-2.8749287147043804E+16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-2.8749287147043804E+16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-119788696446015.86</v>
      </c>
      <c r="L6104" s="444">
        <f t="shared" ca="1" si="217"/>
        <v>-2.886907584348982E+16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-2.886907584348982E+16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-120287816014540.92</v>
      </c>
      <c r="L6105" s="444">
        <f t="shared" ca="1" si="217"/>
        <v>-2.898936365950436E+16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-2.898936365950436E+16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-120789015247934.83</v>
      </c>
      <c r="L6106" s="444">
        <f t="shared" ca="1" si="217"/>
        <v>-2.9110152674752296E+16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-2.9110152674752296E+16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-121292302811467.88</v>
      </c>
      <c r="L6107" s="444">
        <f t="shared" ca="1" si="217"/>
        <v>-2.9231444977563764E+16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-2.9231444977563764E+16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-121797687406515.7</v>
      </c>
      <c r="L6108" s="444">
        <f t="shared" ca="1" si="217"/>
        <v>-2.935324266497028E+16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-2.935324266497028E+16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-122305177770709.5</v>
      </c>
      <c r="L6109" s="444">
        <f t="shared" ca="1" si="217"/>
        <v>-2.9475547842740988E+16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-2.9475547842740988E+16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-122814782678087.45</v>
      </c>
      <c r="L6110" s="444">
        <f t="shared" ca="1" si="217"/>
        <v>-2.9598362625419076E+16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-2.9598362625419076E+16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-123326510939246.14</v>
      </c>
      <c r="L6111" s="444">
        <f t="shared" ca="1" si="217"/>
        <v>-2.9721689136358324E+16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-2.9721689136358324E+16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-123840371401493.03</v>
      </c>
      <c r="L6112" s="444">
        <f t="shared" ca="1" si="217"/>
        <v>-2.9845529507759816E+16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-2.9845529507759816E+16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-124356372948999.23</v>
      </c>
      <c r="L6113" s="444">
        <f t="shared" ca="1" si="217"/>
        <v>-2.9969885880708816E+16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-2.9969885880708816E+16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-124874524502953.39</v>
      </c>
      <c r="L6114" s="444">
        <f t="shared" ca="1" si="217"/>
        <v>-3.0094760405211768E+16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-3.0094760405211768E+16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-125394835021715.7</v>
      </c>
      <c r="L6115" s="444">
        <f t="shared" ca="1" si="217"/>
        <v>-3.0220155240233484E+16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-3.0220155240233484E+16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-125917313500972.84</v>
      </c>
      <c r="L6116" s="444">
        <f t="shared" ca="1" si="217"/>
        <v>-3.0346072553734456E+16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-3.0346072553734456E+16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-126441968973893.56</v>
      </c>
      <c r="L6117" s="444">
        <f t="shared" ca="1" si="217"/>
        <v>-3.0472514522708348E+16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-3.0472514522708348E+16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-126968810511284.8</v>
      </c>
      <c r="L6118" s="444">
        <f t="shared" ca="1" si="217"/>
        <v>-3.0599483333219632E+16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-3.0599483333219632E+16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-127497847221748.47</v>
      </c>
      <c r="L6119" s="444">
        <f t="shared" ca="1" si="217"/>
        <v>-3.072698118044138E+16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-3.072698118044138E+16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-128029088251839.06</v>
      </c>
      <c r="L6120" s="444">
        <f t="shared" ca="1" si="217"/>
        <v>-3.085501026869322E+16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-3.085501026869322E+16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-128562542786221.75</v>
      </c>
      <c r="L6121" s="444">
        <f t="shared" ca="1" si="217"/>
        <v>-3.098357281147944E+16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-3.098357281147944E+16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-129098220047830.98</v>
      </c>
      <c r="L6122" s="444">
        <f t="shared" ca="1" si="217"/>
        <v>-3.1112671031527272E+16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-3.1112671031527272E+16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-129636129298030.31</v>
      </c>
      <c r="L6123" s="444">
        <f t="shared" ca="1" si="217"/>
        <v>-3.1242307160825304E+16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-3.1242307160825304E+16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-130176279836772.09</v>
      </c>
      <c r="L6124" s="444">
        <f t="shared" ca="1" si="217"/>
        <v>-3.1372483440662076E+16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-3.1372483440662076E+16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-130718681002758.63</v>
      </c>
      <c r="L6125" s="444">
        <f t="shared" ca="1" si="217"/>
        <v>-3.1503202121664836E+16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-3.1503202121664836E+16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-131263342173603.48</v>
      </c>
      <c r="L6126" s="444">
        <f t="shared" ca="1" si="217"/>
        <v>-3.163446546383844E+16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-3.163446546383844E+16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-131810272765993.5</v>
      </c>
      <c r="L6127" s="444">
        <f t="shared" ca="1" si="217"/>
        <v>-3.1766275736604432E+16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-3.1766275736604432E+16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-132359482235851.81</v>
      </c>
      <c r="L6128" s="444">
        <f t="shared" ref="L6128:L6250" ca="1" si="222">I6128-J6128+K6128</f>
        <v>-3.1898635218840284E+16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-3.1898635218840284E+16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-132910980078501.17</v>
      </c>
      <c r="L6129" s="444">
        <f t="shared" ca="1" si="222"/>
        <v>-3.2031546198918784E+16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-3.2031546198918784E+16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-133464775828828.27</v>
      </c>
      <c r="L6130" s="444">
        <f t="shared" ca="1" si="222"/>
        <v>-3.2165010974747612E+16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-3.2165010974747612E+16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-134020879061448.38</v>
      </c>
      <c r="L6131" s="444">
        <f t="shared" ca="1" si="222"/>
        <v>-3.229903185380906E+16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-3.229903185380906E+16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-134579299390871.08</v>
      </c>
      <c r="L6132" s="444">
        <f t="shared" ca="1" si="222"/>
        <v>-3.2433611153199932E+16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-3.2433611153199932E+16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-135140046471666.39</v>
      </c>
      <c r="L6133" s="444">
        <f t="shared" ca="1" si="222"/>
        <v>-3.25687511996716E+16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-3.25687511996716E+16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-135703129998631.69</v>
      </c>
      <c r="L6134" s="444">
        <f t="shared" ca="1" si="222"/>
        <v>-3.2704454329670232E+16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-3.2704454329670232E+16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-136268559706959.3</v>
      </c>
      <c r="L6135" s="444">
        <f t="shared" ca="1" si="222"/>
        <v>-3.2840722889377192E+16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-3.2840722889377192E+16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-136836345372404.95</v>
      </c>
      <c r="L6136" s="444">
        <f t="shared" ca="1" si="222"/>
        <v>-3.2977559234749596E+16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-3.2977559234749596E+16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-137406496811456.64</v>
      </c>
      <c r="L6137" s="444">
        <f t="shared" ca="1" si="222"/>
        <v>-3.3114965731561052E+16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-3.3114965731561052E+16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-137979023881504.38</v>
      </c>
      <c r="L6138" s="444">
        <f t="shared" ca="1" si="222"/>
        <v>-3.3252944755442556E+16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-3.3252944755442556E+16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-138553936481010.64</v>
      </c>
      <c r="L6139" s="444">
        <f t="shared" ca="1" si="222"/>
        <v>-3.3391498691923568E+16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-3.3391498691923568E+16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-139131244549681.53</v>
      </c>
      <c r="L6140" s="444">
        <f t="shared" ca="1" si="222"/>
        <v>-3.3530629936473248E+16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-3.3530629936473248E+16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-139710958068638.55</v>
      </c>
      <c r="L6141" s="444">
        <f t="shared" ca="1" si="222"/>
        <v>-3.3670340894541888E+16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-3.3670340894541888E+16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-140293087060591.22</v>
      </c>
      <c r="L6142" s="444">
        <f t="shared" ca="1" si="222"/>
        <v>-3.381063398160248E+16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-3.381063398160248E+16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-140877641590010.34</v>
      </c>
      <c r="L6143" s="444">
        <f t="shared" ca="1" si="222"/>
        <v>-3.3951511623192492E+16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-3.3951511623192492E+16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-141464631763302.06</v>
      </c>
      <c r="L6144" s="444">
        <f t="shared" ca="1" si="222"/>
        <v>-3.4092976254955796E+16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-3.4092976254955796E+16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-142054067728982.47</v>
      </c>
      <c r="L6145" s="444">
        <f t="shared" ca="1" si="222"/>
        <v>-3.423503032268478E+16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-3.423503032268478E+16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-142645959677853.22</v>
      </c>
      <c r="L6146" s="444">
        <f t="shared" ca="1" si="222"/>
        <v>-3.4377676282362632E+16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-3.4377676282362632E+16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-143240317843177.66</v>
      </c>
      <c r="L6147" s="444">
        <f t="shared" ca="1" si="222"/>
        <v>-3.4520916600205808E+16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-3.4520916600205808E+16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-143837152500857.53</v>
      </c>
      <c r="L6148" s="444">
        <f t="shared" ca="1" si="222"/>
        <v>-3.4664753752706664E+16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-3.4664753752706664E+16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-144436473969611.09</v>
      </c>
      <c r="L6149" s="444">
        <f t="shared" ca="1" si="222"/>
        <v>-3.4809190226676276E+16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-3.4809190226676276E+16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-145038292611151.16</v>
      </c>
      <c r="L6150" s="444">
        <f t="shared" ca="1" si="222"/>
        <v>-3.4954228519287428E+16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-3.4954228519287428E+16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-145642618830364.31</v>
      </c>
      <c r="L6151" s="444">
        <f t="shared" ca="1" si="222"/>
        <v>-3.5099871138117792E+16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-3.5099871138117792E+16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-146249463075490.81</v>
      </c>
      <c r="L6152" s="444">
        <f t="shared" ca="1" si="222"/>
        <v>-3.5246120601193284E+16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-3.5246120601193284E+16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-146858835838305.34</v>
      </c>
      <c r="L6153" s="444">
        <f t="shared" ca="1" si="222"/>
        <v>-3.5392979437031588E+16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-3.5392979437031588E+16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-147470747654298.25</v>
      </c>
      <c r="L6154" s="444">
        <f t="shared" ca="1" si="222"/>
        <v>-3.5540450184685888E+16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-3.5540450184685888E+16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-148085209102857.88</v>
      </c>
      <c r="L6155" s="444">
        <f t="shared" ca="1" si="222"/>
        <v>-3.5688535393788744E+16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-3.5688535393788744E+16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-148702230807453.13</v>
      </c>
      <c r="L6156" s="444">
        <f t="shared" ca="1" si="222"/>
        <v>-3.5837237624596196E+16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-3.5837237624596196E+16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-149321823435817.47</v>
      </c>
      <c r="L6157" s="444">
        <f t="shared" ca="1" si="222"/>
        <v>-3.5986559448032012E+16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-3.5986559448032012E+16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-149943997700133.41</v>
      </c>
      <c r="L6158" s="444">
        <f t="shared" ca="1" si="222"/>
        <v>-3.6136503445732144E+16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-3.6136503445732144E+16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-150568764357217.25</v>
      </c>
      <c r="L6159" s="444">
        <f t="shared" ca="1" si="222"/>
        <v>-3.628707221008936E+16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-3.628707221008936E+16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-151196134208705.66</v>
      </c>
      <c r="L6160" s="444">
        <f t="shared" ca="1" si="222"/>
        <v>-3.6438268344298064E+16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-3.6438268344298064E+16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-151826118101241.94</v>
      </c>
      <c r="L6161" s="444">
        <f t="shared" ca="1" si="222"/>
        <v>-3.6590094462399304E+16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-3.6590094462399304E+16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-152458726926663.75</v>
      </c>
      <c r="L6162" s="444">
        <f t="shared" ca="1" si="222"/>
        <v>-3.6742553189325968E+16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-3.6742553189325968E+16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-153093971622191.53</v>
      </c>
      <c r="L6163" s="444">
        <f t="shared" ca="1" si="222"/>
        <v>-3.689564716094816E+16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-3.689564716094816E+16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-153731863170617.34</v>
      </c>
      <c r="L6164" s="444">
        <f t="shared" ca="1" si="222"/>
        <v>-3.7049379024118776E+16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-3.7049379024118776E+16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-154372412600494.91</v>
      </c>
      <c r="L6165" s="444">
        <f t="shared" ca="1" si="222"/>
        <v>-3.7203751436719272E+16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-3.7203751436719272E+16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-155015630986330.31</v>
      </c>
      <c r="L6166" s="444">
        <f t="shared" ca="1" si="222"/>
        <v>-3.73587670677056E+16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-3.73587670677056E+16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-155661529448773.34</v>
      </c>
      <c r="L6167" s="444">
        <f t="shared" ca="1" si="222"/>
        <v>-3.7514428597154376E+16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-3.7514428597154376E+16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-156310119154809.91</v>
      </c>
      <c r="L6168" s="444">
        <f t="shared" ca="1" si="222"/>
        <v>-3.7670738716309184E+16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-3.7670738716309184E+16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-156961411317954.94</v>
      </c>
      <c r="L6169" s="444">
        <f t="shared" ca="1" si="222"/>
        <v>-3.7827700127627136E+16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-3.7827700127627136E+16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-157615417198446.41</v>
      </c>
      <c r="L6170" s="444">
        <f t="shared" ca="1" si="222"/>
        <v>-3.7985315544825584E+16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-3.7985315544825584E+16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-158272148103439.94</v>
      </c>
      <c r="L6171" s="444">
        <f t="shared" ca="1" si="222"/>
        <v>-3.8143587692929024E+16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-3.8143587692929024E+16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-158931615387204.25</v>
      </c>
      <c r="L6172" s="444">
        <f t="shared" ca="1" si="222"/>
        <v>-3.8302519308316232E+16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-3.8302519308316232E+16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-159593830451317.63</v>
      </c>
      <c r="L6173" s="444">
        <f t="shared" ca="1" si="222"/>
        <v>-3.8462113138767552E+16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-3.8462113138767552E+16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-160258804744864.81</v>
      </c>
      <c r="L6174" s="444">
        <f t="shared" ca="1" si="222"/>
        <v>-3.8622371943512416E+16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-3.8622371943512416E+16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-160926549764635.06</v>
      </c>
      <c r="L6175" s="444">
        <f t="shared" ca="1" si="222"/>
        <v>-3.8783298493277048E+16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-3.8783298493277048E+16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-161597077055321.03</v>
      </c>
      <c r="L6176" s="444">
        <f t="shared" ca="1" si="222"/>
        <v>-3.8944895570332368E+16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-3.8944895570332368E+16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-162270398209718.19</v>
      </c>
      <c r="L6177" s="444">
        <f t="shared" ca="1" si="222"/>
        <v>-3.9107165968542088E+16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-3.9107165968542088E+16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-162946524868925.38</v>
      </c>
      <c r="L6178" s="444">
        <f t="shared" ca="1" si="222"/>
        <v>-3.9270112493411016E+16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-3.9270112493411016E+16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-163625468722545.91</v>
      </c>
      <c r="L6179" s="444">
        <f t="shared" ca="1" si="222"/>
        <v>-3.943373796213356E+16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-3.943373796213356E+16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-164307241508889.84</v>
      </c>
      <c r="L6180" s="444">
        <f t="shared" ca="1" si="222"/>
        <v>-3.9598045203642448E+16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-3.9598045203642448E+16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-164991855015176.88</v>
      </c>
      <c r="L6181" s="444">
        <f t="shared" ca="1" si="222"/>
        <v>-3.9763037058657624E+16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-3.9763037058657624E+16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-165679321077740.09</v>
      </c>
      <c r="L6182" s="444">
        <f t="shared" ca="1" si="222"/>
        <v>-3.9928716379735368E+16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-3.9928716379735368E+16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-166369651582230.69</v>
      </c>
      <c r="L6183" s="444">
        <f t="shared" ca="1" si="222"/>
        <v>-4.00950860313176E+16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-4.00950860313176E+16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-167062858463823.34</v>
      </c>
      <c r="L6184" s="444">
        <f t="shared" ca="1" si="222"/>
        <v>-4.0262148889781424E+16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-4.0262148889781424E+16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-167758953707422.59</v>
      </c>
      <c r="L6185" s="444">
        <f t="shared" ca="1" si="222"/>
        <v>-4.0429907843488848E+16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-4.0429907843488848E+16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-168457949347870.19</v>
      </c>
      <c r="L6186" s="444">
        <f t="shared" ca="1" si="222"/>
        <v>-4.059836579283672E+16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-4.059836579283672E+16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-169159857470153</v>
      </c>
      <c r="L6187" s="444">
        <f t="shared" ca="1" si="222"/>
        <v>-4.0767525650306872E+16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-4.0767525650306872E+16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-169864690209611.97</v>
      </c>
      <c r="L6188" s="444">
        <f t="shared" ca="1" si="222"/>
        <v>-4.093739034051648E+16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-4.093739034051648E+16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-170572459752152</v>
      </c>
      <c r="L6189" s="444">
        <f t="shared" ca="1" si="222"/>
        <v>-4.1107962800268632E+16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-4.1107962800268632E+16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-171283178334452.63</v>
      </c>
      <c r="L6190" s="444">
        <f t="shared" ca="1" si="222"/>
        <v>-4.1279245978603088E+16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-4.1279245978603088E+16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-171996858244179.53</v>
      </c>
      <c r="L6191" s="444">
        <f t="shared" ca="1" si="222"/>
        <v>-4.1451242836847264E+16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-4.1451242836847264E+16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-172713511820196.94</v>
      </c>
      <c r="L6192" s="444">
        <f t="shared" ca="1" si="222"/>
        <v>-4.1623956348667464E+16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-4.1623956348667464E+16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-173433151452781.09</v>
      </c>
      <c r="L6193" s="444">
        <f t="shared" ca="1" si="222"/>
        <v>-4.1797389500120248E+16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-4.1797389500120248E+16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-174155789583834.38</v>
      </c>
      <c r="L6194" s="444">
        <f t="shared" ca="1" si="222"/>
        <v>-4.197154528970408E+16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-4.197154528970408E+16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-174881438707100.34</v>
      </c>
      <c r="L6195" s="444">
        <f t="shared" ca="1" si="222"/>
        <v>-4.2146426728411184E+16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-4.2146426728411184E+16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-175610111368379.94</v>
      </c>
      <c r="L6196" s="444">
        <f t="shared" ca="1" si="222"/>
        <v>-4.232203683977956E+16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-4.232203683977956E+16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-176341820165748.16</v>
      </c>
      <c r="L6197" s="444">
        <f t="shared" ca="1" si="222"/>
        <v>-4.2498378659945312E+16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-4.2498378659945312E+16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-177076577749772.13</v>
      </c>
      <c r="L6198" s="444">
        <f t="shared" ca="1" si="222"/>
        <v>-4.2675455237695088E+16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-4.2675455237695088E+16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-177814396823729.53</v>
      </c>
      <c r="L6199" s="444">
        <f t="shared" ca="1" si="222"/>
        <v>-4.2853269634518816E+16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-4.2853269634518816E+16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-178555290143828.41</v>
      </c>
      <c r="L6200" s="444">
        <f t="shared" ca="1" si="222"/>
        <v>-4.3031824924662648E+16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-4.3031824924662648E+16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-179299270519427.69</v>
      </c>
      <c r="L6201" s="444">
        <f t="shared" ca="1" si="222"/>
        <v>-4.3211124195182072E+16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-4.3211124195182072E+16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-180046350813258.63</v>
      </c>
      <c r="L6202" s="444">
        <f t="shared" ca="1" si="222"/>
        <v>-4.3391170545995328E+16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-4.3391170545995328E+16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-180796543941647.19</v>
      </c>
      <c r="L6203" s="444">
        <f t="shared" ca="1" si="222"/>
        <v>-4.3571967089936976E+16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-4.3571967089936976E+16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-181549862874737.41</v>
      </c>
      <c r="L6204" s="444">
        <f t="shared" ca="1" si="222"/>
        <v>-4.3753516952811712E+16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-4.3753516952811712E+16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-182306320636715.47</v>
      </c>
      <c r="L6205" s="444">
        <f t="shared" ca="1" si="222"/>
        <v>-4.3935823273448424E+16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-4.3935823273448424E+16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-183065930306035.09</v>
      </c>
      <c r="L6206" s="444">
        <f t="shared" ca="1" si="222"/>
        <v>-4.4118889203754456E+16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-4.4118889203754456E+16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-183828705015643.56</v>
      </c>
      <c r="L6207" s="444">
        <f t="shared" ca="1" si="222"/>
        <v>-4.4302717908770096E+16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-4.4302717908770096E+16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-184594657953208.72</v>
      </c>
      <c r="L6208" s="444">
        <f t="shared" ca="1" si="222"/>
        <v>-4.4487312566723304E+16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-4.4487312566723304E+16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-185363802361347.09</v>
      </c>
      <c r="L6209" s="444">
        <f t="shared" ca="1" si="222"/>
        <v>-4.4672676369084648E+16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-4.4672676369084648E+16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-186136151537852.69</v>
      </c>
      <c r="L6210" s="444">
        <f t="shared" ca="1" si="222"/>
        <v>-4.4858812520622504E+16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-4.4858812520622504E+16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-186911718835927.09</v>
      </c>
      <c r="L6211" s="444">
        <f t="shared" ca="1" si="222"/>
        <v>-4.5045724239458432E+16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-4.5045724239458432E+16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-187690517664410.13</v>
      </c>
      <c r="L6212" s="444">
        <f t="shared" ca="1" si="222"/>
        <v>-4.523341475712284E+16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-4.523341475712284E+16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-188472561488011.84</v>
      </c>
      <c r="L6213" s="444">
        <f t="shared" ca="1" si="222"/>
        <v>-4.5421887318610848E+16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-4.5421887318610848E+16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-189257863827545.19</v>
      </c>
      <c r="L6214" s="444">
        <f t="shared" ca="1" si="222"/>
        <v>-4.5611145182438392E+16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-4.5611145182438392E+16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-190046438260159.97</v>
      </c>
      <c r="L6215" s="444">
        <f t="shared" ca="1" si="222"/>
        <v>-4.5801191620698552E+16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-4.5801191620698552E+16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-190838298419577.31</v>
      </c>
      <c r="L6216" s="444">
        <f t="shared" ca="1" si="222"/>
        <v>-4.5992029919118128E+16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-4.5992029919118128E+16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-191633457996325.53</v>
      </c>
      <c r="L6217" s="444">
        <f t="shared" ca="1" si="222"/>
        <v>-4.6183663377114456E+16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-4.6183663377114456E+16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-192431930737976.91</v>
      </c>
      <c r="L6218" s="444">
        <f t="shared" ca="1" si="222"/>
        <v>-4.6376095307852432E+16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-4.6376095307852432E+16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-193233730449385.13</v>
      </c>
      <c r="L6219" s="444">
        <f t="shared" ca="1" si="222"/>
        <v>-4.6569329038301816E+16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-4.6569329038301816E+16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-194038870992924.22</v>
      </c>
      <c r="L6220" s="444">
        <f t="shared" ca="1" si="222"/>
        <v>-4.6763367909294744E+16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-4.6763367909294744E+16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-194847366288728.09</v>
      </c>
      <c r="L6221" s="444">
        <f t="shared" ca="1" si="222"/>
        <v>-4.6958215275583472E+16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-4.6958215275583472E+16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-195659230314931.13</v>
      </c>
      <c r="L6222" s="444">
        <f t="shared" ca="1" si="222"/>
        <v>-4.71538745058984E+16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-4.71538745058984E+16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-196474477107910</v>
      </c>
      <c r="L6223" s="444">
        <f t="shared" ca="1" si="222"/>
        <v>-4.7350348983006312E+16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-4.7350348983006312E+16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-197293120762526.31</v>
      </c>
      <c r="L6224" s="444">
        <f t="shared" ca="1" si="222"/>
        <v>-4.754764210376884E+16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-4.754764210376884E+16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-198115175432370.16</v>
      </c>
      <c r="L6225" s="444">
        <f t="shared" ca="1" si="222"/>
        <v>-4.7745757279201208E+16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-4.7745757279201208E+16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-198940655330005.03</v>
      </c>
      <c r="L6226" s="444">
        <f t="shared" ca="1" si="222"/>
        <v>-4.7944697934531216E+16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-4.7944697934531216E+16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-199769574727213.41</v>
      </c>
      <c r="L6227" s="444">
        <f t="shared" ca="1" si="222"/>
        <v>-4.8144467509258432E+16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-4.8144467509258432E+16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-200601947955243.47</v>
      </c>
      <c r="L6228" s="444">
        <f t="shared" ca="1" si="222"/>
        <v>-4.8345069457213672E+16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-4.8345069457213672E+16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-201437789405056.97</v>
      </c>
      <c r="L6229" s="444">
        <f t="shared" ca="1" si="222"/>
        <v>-4.8546507246618728E+16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-4.8546507246618728E+16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-202277113527578.03</v>
      </c>
      <c r="L6230" s="444">
        <f t="shared" ca="1" si="222"/>
        <v>-4.8748784360146304E+16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-4.8748784360146304E+16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-203119934833942.94</v>
      </c>
      <c r="L6231" s="444">
        <f t="shared" ca="1" si="222"/>
        <v>-4.8951904294980248E+16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-4.8951904294980248E+16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-203966267895751.03</v>
      </c>
      <c r="L6232" s="444">
        <f t="shared" ca="1" si="222"/>
        <v>-4.9155870562876E+16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-4.9155870562876E+16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-204816127345316.66</v>
      </c>
      <c r="L6233" s="444">
        <f t="shared" ca="1" si="222"/>
        <v>-4.936068669022132E+16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-4.936068669022132E+16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-205669527875922.16</v>
      </c>
      <c r="L6234" s="444">
        <f t="shared" ca="1" si="222"/>
        <v>-4.956635621809724E+16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-4.956635621809724E+16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-206526484242071.84</v>
      </c>
      <c r="L6235" s="444">
        <f t="shared" ca="1" si="222"/>
        <v>-4.9772882702339312E+16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-4.9772882702339312E+16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-207387011259747.13</v>
      </c>
      <c r="L6236" s="444">
        <f t="shared" ca="1" si="222"/>
        <v>-4.9980269713599056E+16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-4.9980269713599056E+16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-208251123806662.72</v>
      </c>
      <c r="L6237" s="444">
        <f t="shared" ca="1" si="222"/>
        <v>-5.018852083740572E+16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-5.018852083740572E+16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-209118836822523.84</v>
      </c>
      <c r="L6238" s="444">
        <f t="shared" ca="1" si="222"/>
        <v>-5.039763967422824E+16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-5.039763967422824E+16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-209990165309284.34</v>
      </c>
      <c r="L6239" s="444">
        <f t="shared" ca="1" si="222"/>
        <v>-5.0607629839537528E+16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-5.0607629839537528E+16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-210865124331406.38</v>
      </c>
      <c r="L6240" s="444">
        <f t="shared" ca="1" si="222"/>
        <v>-5.0818494963868936E+16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-5.0818494963868936E+16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-211743729016120.56</v>
      </c>
      <c r="L6241" s="444">
        <f t="shared" ca="1" si="222"/>
        <v>-5.1030238692885056E+16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-5.1030238692885056E+16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-212625994553687.72</v>
      </c>
      <c r="L6242" s="444">
        <f t="shared" ca="1" si="222"/>
        <v>-5.1242864687438744E+16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-5.1242864687438744E+16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-213511936197661.44</v>
      </c>
      <c r="L6243" s="444">
        <f t="shared" ca="1" si="222"/>
        <v>-5.1456376623636408E+16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-5.1456376623636408E+16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-214401569265151.69</v>
      </c>
      <c r="L6244" s="444">
        <f t="shared" ca="1" si="222"/>
        <v>-5.167077819290156E+16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-5.167077819290156E+16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-215294909137089.84</v>
      </c>
      <c r="L6245" s="444">
        <f t="shared" ca="1" si="222"/>
        <v>-5.1886073102038648E+16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-5.1886073102038648E+16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-216191971258494.38</v>
      </c>
      <c r="L6246" s="444">
        <f t="shared" ca="1" si="222"/>
        <v>-5.2102265073297144E+16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-5.2102265073297144E+16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-217092771138738.09</v>
      </c>
      <c r="L6247" s="444">
        <f t="shared" ca="1" si="222"/>
        <v>-5.231935784443588E+16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-5.231935784443588E+16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-217997324351816.16</v>
      </c>
      <c r="L6248" s="444">
        <f t="shared" ca="1" si="222"/>
        <v>-5.2537355168787696E+16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-5.2537355168787696E+16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-218905646536615.41</v>
      </c>
      <c r="L6249" s="444">
        <f t="shared" ca="1" si="222"/>
        <v>-5.2756260815324312E+16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-5.2756260815324312E+16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-219817753397184.63</v>
      </c>
      <c r="L6250" s="444">
        <f t="shared" ca="1" si="222"/>
        <v>-5.2976078568721496E+16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3392910.9602124123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43.583333333333336</v>
      </c>
      <c r="C4" s="463">
        <f ca="1">(SUMIFS(H:H,I:I,"&gt;0",L:L,"&lt;0"))</f>
        <v>523</v>
      </c>
      <c r="D4" s="456">
        <f t="array" aca="1" ref="D4" ca="1">INDEX(N:N,MATCH(C4,H:H,0),0)</f>
        <v>67176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3392910.9602124123</v>
      </c>
      <c r="C8" s="447">
        <f t="shared" ref="C8:C71" si="0">SUMIF(G:G,A8,J:J)</f>
        <v>0</v>
      </c>
      <c r="D8" s="447">
        <f ca="1">SUMIF(G:G,1,K:K)</f>
        <v>173587.76406820075</v>
      </c>
      <c r="E8" s="447">
        <f t="shared" ref="E8:E71" ca="1" si="1">B8-C8+D8</f>
        <v>3566498.724280613</v>
      </c>
      <c r="F8" s="431"/>
      <c r="G8" s="459">
        <v>1</v>
      </c>
      <c r="H8" s="459">
        <v>1</v>
      </c>
      <c r="I8" s="444">
        <f ca="1">B1</f>
        <v>3392910.9602124123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14137.129000885054</v>
      </c>
      <c r="L8" s="444">
        <f t="shared" ref="L8:L262" ca="1" si="3">I8-J8+K8</f>
        <v>3407048.0892132972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3566498.724280613</v>
      </c>
      <c r="C9" s="447">
        <f t="shared" si="0"/>
        <v>0</v>
      </c>
      <c r="D9" s="447">
        <f ca="1">SUMIF(G:G,2,K:K)</f>
        <v>182468.84352697639</v>
      </c>
      <c r="E9" s="447">
        <f t="shared" ca="1" si="1"/>
        <v>3748967.5678075892</v>
      </c>
      <c r="F9" s="431"/>
      <c r="G9" s="459">
        <v>1</v>
      </c>
      <c r="H9" s="459">
        <v>2</v>
      </c>
      <c r="I9" s="444">
        <f t="shared" ref="I9:I263" ca="1" si="5">L8</f>
        <v>3407048.0892132972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14196.033705055404</v>
      </c>
      <c r="L9" s="444">
        <f t="shared" ca="1" si="3"/>
        <v>3421244.1229183525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3748967.5678075892</v>
      </c>
      <c r="C10" s="447">
        <f t="shared" si="0"/>
        <v>0</v>
      </c>
      <c r="D10" s="447">
        <f ca="1">SUMIF(G:G,3,K:K)</f>
        <v>191804.29586610149</v>
      </c>
      <c r="E10" s="447">
        <f t="shared" ca="1" si="1"/>
        <v>3940771.8636736907</v>
      </c>
      <c r="F10" s="431"/>
      <c r="G10" s="459">
        <v>1</v>
      </c>
      <c r="H10" s="459">
        <v>3</v>
      </c>
      <c r="I10" s="444">
        <f t="shared" ca="1" si="5"/>
        <v>3421244.1229183525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14255.183845493135</v>
      </c>
      <c r="L10" s="444">
        <f t="shared" ca="1" si="3"/>
        <v>3435499.3067638455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3940771.8636736907</v>
      </c>
      <c r="C11" s="447">
        <f t="shared" si="0"/>
        <v>0</v>
      </c>
      <c r="D11" s="447">
        <f ca="1">SUMIF(G:G,4,K:K)</f>
        <v>201617.36766448073</v>
      </c>
      <c r="E11" s="447">
        <f t="shared" ca="1" si="1"/>
        <v>4142389.2313381713</v>
      </c>
      <c r="F11" s="431"/>
      <c r="G11" s="459">
        <v>1</v>
      </c>
      <c r="H11" s="459">
        <v>4</v>
      </c>
      <c r="I11" s="444">
        <f t="shared" ca="1" si="5"/>
        <v>3435499.3067638455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14314.580444849356</v>
      </c>
      <c r="L11" s="444">
        <f t="shared" ca="1" si="3"/>
        <v>3449813.8872086951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4142389.2313381713</v>
      </c>
      <c r="C12" s="447">
        <f t="shared" si="0"/>
        <v>0</v>
      </c>
      <c r="D12" s="447">
        <f ca="1">SUMIF(G:G,5,K:K)</f>
        <v>211932.49484011478</v>
      </c>
      <c r="E12" s="447">
        <f t="shared" ca="1" si="1"/>
        <v>4354321.7261782857</v>
      </c>
      <c r="F12" s="431"/>
      <c r="G12" s="459">
        <v>1</v>
      </c>
      <c r="H12" s="459">
        <v>5</v>
      </c>
      <c r="I12" s="444">
        <f t="shared" ca="1" si="5"/>
        <v>3449813.8872086951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14374.224530036232</v>
      </c>
      <c r="L12" s="444">
        <f t="shared" ca="1" si="3"/>
        <v>3464188.1117387312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4354321.7261782857</v>
      </c>
      <c r="C13" s="447">
        <f t="shared" si="0"/>
        <v>116996.01957289393</v>
      </c>
      <c r="D13" s="447">
        <f ca="1">SUMIF(G:G,6,K:K)</f>
        <v>221304.76309859616</v>
      </c>
      <c r="E13" s="447">
        <f t="shared" ca="1" si="1"/>
        <v>4458630.4697039882</v>
      </c>
      <c r="F13" s="431"/>
      <c r="G13" s="459">
        <v>1</v>
      </c>
      <c r="H13" s="459">
        <v>6</v>
      </c>
      <c r="I13" s="444">
        <f t="shared" ca="1" si="5"/>
        <v>3464188.1117387312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14434.117132244714</v>
      </c>
      <c r="L13" s="444">
        <f t="shared" ca="1" si="3"/>
        <v>3478622.2288709758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4458630.4697039882</v>
      </c>
      <c r="C14" s="447">
        <f t="shared" si="0"/>
        <v>280790.44697494537</v>
      </c>
      <c r="D14" s="447">
        <f ca="1">SUMIF(G:G,7,K:K)</f>
        <v>220389.85259116581</v>
      </c>
      <c r="E14" s="447">
        <f t="shared" ca="1" si="1"/>
        <v>4398229.8753202092</v>
      </c>
      <c r="F14" s="431"/>
      <c r="G14" s="459">
        <v>1</v>
      </c>
      <c r="H14" s="459">
        <v>7</v>
      </c>
      <c r="I14" s="444">
        <f t="shared" ca="1" si="5"/>
        <v>3478622.2288709758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14494.2592869624</v>
      </c>
      <c r="L14" s="444">
        <f t="shared" ca="1" si="3"/>
        <v>3493116.4881579382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4398229.8753202092</v>
      </c>
      <c r="C15" s="447">
        <f t="shared" si="0"/>
        <v>280790.44697494537</v>
      </c>
      <c r="D15" s="447">
        <f ca="1">SUMIF(G:G,8,K:K)</f>
        <v>217299.64354930667</v>
      </c>
      <c r="E15" s="447">
        <f t="shared" ca="1" si="1"/>
        <v>4334739.0718945703</v>
      </c>
      <c r="F15" s="431"/>
      <c r="G15" s="459">
        <v>1</v>
      </c>
      <c r="H15" s="459">
        <v>8</v>
      </c>
      <c r="I15" s="444">
        <f t="shared" ca="1" si="5"/>
        <v>3493116.4881579382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14554.65203399141</v>
      </c>
      <c r="L15" s="444">
        <f t="shared" ca="1" si="3"/>
        <v>3507671.1401919294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4334739.0718945703</v>
      </c>
      <c r="C16" s="447">
        <f t="shared" si="0"/>
        <v>261607.54257494543</v>
      </c>
      <c r="D16" s="447">
        <f ca="1">SUMIF(G:G,9,K:K)</f>
        <v>214537.62975138624</v>
      </c>
      <c r="E16" s="447">
        <f t="shared" ca="1" si="1"/>
        <v>4287669.1590710115</v>
      </c>
      <c r="F16" s="431"/>
      <c r="G16" s="459">
        <v>1</v>
      </c>
      <c r="H16" s="459">
        <v>9</v>
      </c>
      <c r="I16" s="444">
        <f t="shared" ca="1" si="5"/>
        <v>3507671.1401919294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14615.296417466372</v>
      </c>
      <c r="L16" s="444">
        <f t="shared" ca="1" si="3"/>
        <v>3522286.4366093958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4287669.1590710115</v>
      </c>
      <c r="C17" s="447">
        <f t="shared" si="0"/>
        <v>259863.64217494545</v>
      </c>
      <c r="D17" s="447">
        <f ca="1">SUMIF(G:G,10,K:K)</f>
        <v>212218.66493238625</v>
      </c>
      <c r="E17" s="447">
        <f t="shared" ca="1" si="1"/>
        <v>4240024.1818284523</v>
      </c>
      <c r="F17" s="431"/>
      <c r="G17" s="459">
        <v>1</v>
      </c>
      <c r="H17" s="459">
        <v>10</v>
      </c>
      <c r="I17" s="444">
        <f t="shared" ca="1" si="5"/>
        <v>3522286.4366093958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14676.193485872482</v>
      </c>
      <c r="L17" s="444">
        <f t="shared" ca="1" si="3"/>
        <v>3536962.6300952681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4240024.1818284523</v>
      </c>
      <c r="C18" s="447">
        <f t="shared" si="0"/>
        <v>259863.64217494545</v>
      </c>
      <c r="D18" s="447">
        <f ca="1">SUMIF(G:G,11,K:K)</f>
        <v>209781.05747212522</v>
      </c>
      <c r="E18" s="447">
        <f t="shared" ca="1" si="1"/>
        <v>4189941.5971256322</v>
      </c>
      <c r="F18" s="431"/>
      <c r="G18" s="459">
        <v>1</v>
      </c>
      <c r="H18" s="459">
        <v>11</v>
      </c>
      <c r="I18" s="444">
        <f t="shared" ca="1" si="5"/>
        <v>3536962.6300952681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14737.344292063615</v>
      </c>
      <c r="L18" s="444">
        <f t="shared" ca="1" si="3"/>
        <v>3551699.9743873319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4189941.5971256322</v>
      </c>
      <c r="C19" s="447">
        <f t="shared" si="0"/>
        <v>259863.64217494545</v>
      </c>
      <c r="D19" s="447">
        <f ca="1">SUMIF(G:G,12,K:K)</f>
        <v>207218.73738790632</v>
      </c>
      <c r="E19" s="447">
        <f t="shared" ca="1" si="1"/>
        <v>4137296.6923385928</v>
      </c>
      <c r="F19" s="431"/>
      <c r="G19" s="459">
        <v>1</v>
      </c>
      <c r="H19" s="459">
        <v>12</v>
      </c>
      <c r="I19" s="444">
        <f t="shared" ca="1" si="5"/>
        <v>3551699.9743873319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14798.749893280548</v>
      </c>
      <c r="L19" s="444">
        <f t="shared" ca="1" si="3"/>
        <v>3566498.7242806125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4137296.6923385928</v>
      </c>
      <c r="C20" s="447">
        <f t="shared" si="0"/>
        <v>259863.64217494545</v>
      </c>
      <c r="D20" s="447">
        <f ca="1">SUMIF(G:G,13,K:K)</f>
        <v>204525.32414519816</v>
      </c>
      <c r="E20" s="447">
        <f t="shared" ca="1" si="1"/>
        <v>4081958.3743088455</v>
      </c>
      <c r="F20" s="431"/>
      <c r="G20" s="459">
        <v>2</v>
      </c>
      <c r="H20" s="459">
        <v>13</v>
      </c>
      <c r="I20" s="444">
        <f t="shared" ca="1" si="5"/>
        <v>3566498.7242806125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14860.411351169219</v>
      </c>
      <c r="L20" s="444">
        <f t="shared" ca="1" si="3"/>
        <v>3581359.1356317815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4081958.3743088455</v>
      </c>
      <c r="C21" s="447">
        <f t="shared" si="0"/>
        <v>259863.64217494545</v>
      </c>
      <c r="D21" s="447">
        <f ca="1">SUMIF(G:G,14,K:K)</f>
        <v>201694.11076921335</v>
      </c>
      <c r="E21" s="447">
        <f t="shared" ca="1" si="1"/>
        <v>4023788.842903113</v>
      </c>
      <c r="F21" s="431"/>
      <c r="G21" s="459">
        <v>2</v>
      </c>
      <c r="H21" s="459">
        <v>14</v>
      </c>
      <c r="I21" s="444">
        <f t="shared" ca="1" si="5"/>
        <v>3581359.1356317815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14922.329731799089</v>
      </c>
      <c r="L21" s="444">
        <f t="shared" ca="1" si="3"/>
        <v>3596281.4653635807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4023788.842903113</v>
      </c>
      <c r="C22" s="447">
        <f t="shared" si="0"/>
        <v>259863.64217494545</v>
      </c>
      <c r="D22" s="447">
        <f ca="1">SUMIF(G:G,15,K:K)</f>
        <v>198718.04714360498</v>
      </c>
      <c r="E22" s="447">
        <f t="shared" ca="1" si="1"/>
        <v>3962643.2478717729</v>
      </c>
      <c r="F22" s="431"/>
      <c r="G22" s="459">
        <v>2</v>
      </c>
      <c r="H22" s="459">
        <v>15</v>
      </c>
      <c r="I22" s="444">
        <f t="shared" ca="1" si="5"/>
        <v>3596281.4653635807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14984.506105681587</v>
      </c>
      <c r="L22" s="444">
        <f t="shared" ca="1" si="3"/>
        <v>3611265.9714692621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3962643.2478717729</v>
      </c>
      <c r="C23" s="447">
        <f t="shared" si="0"/>
        <v>259863.64217494545</v>
      </c>
      <c r="D23" s="447">
        <f ca="1">SUMIF(G:G,16,K:K)</f>
        <v>195589.72245469372</v>
      </c>
      <c r="E23" s="447">
        <f t="shared" ca="1" si="1"/>
        <v>3898369.3281515208</v>
      </c>
      <c r="F23" s="431"/>
      <c r="G23" s="459">
        <v>2</v>
      </c>
      <c r="H23" s="459">
        <v>16</v>
      </c>
      <c r="I23" s="444">
        <f t="shared" ca="1" si="5"/>
        <v>3611265.9714692621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15046.941547788592</v>
      </c>
      <c r="L23" s="444">
        <f t="shared" ca="1" si="3"/>
        <v>3626312.9130170508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3898369.3281515208</v>
      </c>
      <c r="C24" s="447">
        <f t="shared" si="0"/>
        <v>259863.64217494545</v>
      </c>
      <c r="D24" s="447">
        <f ca="1">SUMIF(G:G,17,K:K)</f>
        <v>192301.34673750741</v>
      </c>
      <c r="E24" s="447">
        <f t="shared" ca="1" si="1"/>
        <v>3830807.0327140824</v>
      </c>
      <c r="F24" s="431"/>
      <c r="G24" s="459">
        <v>2</v>
      </c>
      <c r="H24" s="459">
        <v>17</v>
      </c>
      <c r="I24" s="444">
        <f t="shared" ca="1" si="5"/>
        <v>3626312.9130170508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15109.637137571044</v>
      </c>
      <c r="L24" s="444">
        <f t="shared" ca="1" si="3"/>
        <v>3641422.5501546217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3830807.0327140824</v>
      </c>
      <c r="C25" s="447">
        <f t="shared" si="0"/>
        <v>259863.64217494545</v>
      </c>
      <c r="D25" s="447">
        <f ca="1">SUMIF(G:G,18,K:K)</f>
        <v>188844.73147768172</v>
      </c>
      <c r="E25" s="447">
        <f t="shared" ca="1" si="1"/>
        <v>3759788.1220168183</v>
      </c>
      <c r="F25" s="431"/>
      <c r="G25" s="459">
        <v>2</v>
      </c>
      <c r="H25" s="459">
        <v>18</v>
      </c>
      <c r="I25" s="444">
        <f t="shared" ca="1" si="5"/>
        <v>3641422.5501546217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15172.59395897759</v>
      </c>
      <c r="L25" s="444">
        <f t="shared" ca="1" si="3"/>
        <v>3656595.1441135993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3759788.1220168183</v>
      </c>
      <c r="C26" s="447">
        <f t="shared" si="0"/>
        <v>259863.64217494545</v>
      </c>
      <c r="D26" s="447">
        <f ca="1">SUMIF(G:G,19,K:K)</f>
        <v>185211.26922091635</v>
      </c>
      <c r="E26" s="447">
        <f t="shared" ca="1" si="1"/>
        <v>3685135.7490627896</v>
      </c>
      <c r="F26" s="431"/>
      <c r="G26" s="459">
        <v>2</v>
      </c>
      <c r="H26" s="459">
        <v>19</v>
      </c>
      <c r="I26" s="444">
        <f t="shared" ca="1" si="5"/>
        <v>3656595.1441135993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15235.81310047333</v>
      </c>
      <c r="L26" s="444">
        <f t="shared" ca="1" si="3"/>
        <v>3671830.9572140728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3685135.7490627896</v>
      </c>
      <c r="C27" s="447">
        <f t="shared" si="0"/>
        <v>259863.64217494545</v>
      </c>
      <c r="D27" s="447">
        <f ca="1">SUMIF(G:G,20,K:K)</f>
        <v>181391.91213921324</v>
      </c>
      <c r="E27" s="447">
        <f t="shared" ca="1" si="1"/>
        <v>3606664.0190270576</v>
      </c>
      <c r="F27" s="431"/>
      <c r="G27" s="459">
        <v>2</v>
      </c>
      <c r="H27" s="459">
        <v>20</v>
      </c>
      <c r="I27" s="444">
        <f t="shared" ca="1" si="5"/>
        <v>3671830.9572140728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15299.295655058637</v>
      </c>
      <c r="L27" s="444">
        <f t="shared" ca="1" si="3"/>
        <v>3687130.2528691315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3606664.0190270576</v>
      </c>
      <c r="C28" s="447">
        <f t="shared" si="0"/>
        <v>259863.64217494545</v>
      </c>
      <c r="D28" s="447">
        <f ca="1">SUMIF(G:G,21,K:K)</f>
        <v>177377.14950052206</v>
      </c>
      <c r="E28" s="447">
        <f t="shared" ca="1" si="1"/>
        <v>3524177.5263526337</v>
      </c>
      <c r="F28" s="431"/>
      <c r="G28" s="459">
        <v>2</v>
      </c>
      <c r="H28" s="459">
        <v>21</v>
      </c>
      <c r="I28" s="444">
        <f t="shared" ca="1" si="5"/>
        <v>3687130.2528691315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15363.042720288047</v>
      </c>
      <c r="L28" s="444">
        <f t="shared" ca="1" si="3"/>
        <v>3702493.2955894195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3524177.5263526337</v>
      </c>
      <c r="C29" s="447">
        <f t="shared" si="0"/>
        <v>259863.64217494545</v>
      </c>
      <c r="D29" s="447">
        <f ca="1">SUMIF(G:G,22,K:K)</f>
        <v>173156.98398569089</v>
      </c>
      <c r="E29" s="447">
        <f t="shared" ca="1" si="1"/>
        <v>3437470.8681633794</v>
      </c>
      <c r="F29" s="431"/>
      <c r="G29" s="459">
        <v>2</v>
      </c>
      <c r="H29" s="459">
        <v>22</v>
      </c>
      <c r="I29" s="444">
        <f t="shared" ca="1" si="5"/>
        <v>3702493.2955894195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15427.055398289247</v>
      </c>
      <c r="L29" s="444">
        <f t="shared" ca="1" si="3"/>
        <v>3717920.3509877087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3437470.8681633794</v>
      </c>
      <c r="C30" s="447">
        <f t="shared" si="0"/>
        <v>259863.64217494545</v>
      </c>
      <c r="D30" s="447">
        <f ca="1">SUMIF(G:G,23,K:K)</f>
        <v>168720.9067937459</v>
      </c>
      <c r="E30" s="447">
        <f t="shared" ca="1" si="1"/>
        <v>3346328.1327821794</v>
      </c>
      <c r="F30" s="431"/>
      <c r="G30" s="459">
        <v>2</v>
      </c>
      <c r="H30" s="459">
        <v>23</v>
      </c>
      <c r="I30" s="444">
        <f t="shared" ca="1" si="5"/>
        <v>3717920.3509877087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15491.334795782119</v>
      </c>
      <c r="L30" s="444">
        <f t="shared" ca="1" si="3"/>
        <v>3733411.685783491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3346328.1327821794</v>
      </c>
      <c r="C31" s="447">
        <f t="shared" si="0"/>
        <v>259863.64217494545</v>
      </c>
      <c r="D31" s="447">
        <f ca="1">SUMIF(G:G,24,K:K)</f>
        <v>164057.87147351101</v>
      </c>
      <c r="E31" s="447">
        <f t="shared" ca="1" si="1"/>
        <v>3250522.3620807449</v>
      </c>
      <c r="F31" s="431"/>
      <c r="G31" s="459">
        <v>2</v>
      </c>
      <c r="H31" s="459">
        <v>24</v>
      </c>
      <c r="I31" s="444">
        <f t="shared" ca="1" si="5"/>
        <v>3733411.685783491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15555.882024097878</v>
      </c>
      <c r="L31" s="444">
        <f t="shared" ca="1" si="3"/>
        <v>3748967.5678075887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3250522.3620807449</v>
      </c>
      <c r="C32" s="447">
        <f t="shared" si="0"/>
        <v>259863.64217494545</v>
      </c>
      <c r="D32" s="447">
        <f ca="1">SUMIF(G:G,25,K:K)</f>
        <v>159156.26641640352</v>
      </c>
      <c r="E32" s="447">
        <f t="shared" ca="1" si="1"/>
        <v>3149814.9863222027</v>
      </c>
      <c r="F32" s="431"/>
      <c r="G32" s="459">
        <v>3</v>
      </c>
      <c r="H32" s="459">
        <v>25</v>
      </c>
      <c r="I32" s="444">
        <f t="shared" ca="1" si="5"/>
        <v>3748967.5678075887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15620.698199198287</v>
      </c>
      <c r="L32" s="444">
        <f t="shared" ca="1" si="3"/>
        <v>3764588.2660067868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3149814.9863222027</v>
      </c>
      <c r="C33" s="447">
        <f t="shared" si="0"/>
        <v>259863.64217494545</v>
      </c>
      <c r="D33" s="447">
        <f ca="1">SUMIF(G:G,26,K:K)</f>
        <v>154003.88594190768</v>
      </c>
      <c r="E33" s="447">
        <f t="shared" ca="1" si="1"/>
        <v>3043955.2300891653</v>
      </c>
      <c r="F33" s="431"/>
      <c r="G33" s="459">
        <v>3</v>
      </c>
      <c r="H33" s="459">
        <v>26</v>
      </c>
      <c r="I33" s="444">
        <f t="shared" ca="1" si="5"/>
        <v>3764588.2660067868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15685.784441694945</v>
      </c>
      <c r="L33" s="444">
        <f t="shared" ca="1" si="3"/>
        <v>3780274.0504484819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3043955.2300891653</v>
      </c>
      <c r="C34" s="447">
        <f t="shared" si="0"/>
        <v>259863.64217494545</v>
      </c>
      <c r="D34" s="447">
        <f ca="1">SUMIF(G:G,27,K:K)</f>
        <v>148587.89990372778</v>
      </c>
      <c r="E34" s="447">
        <f t="shared" ca="1" si="1"/>
        <v>2932679.4878179478</v>
      </c>
      <c r="F34" s="431"/>
      <c r="G34" s="459">
        <v>3</v>
      </c>
      <c r="H34" s="459">
        <v>27</v>
      </c>
      <c r="I34" s="444">
        <f t="shared" ca="1" si="5"/>
        <v>3780274.0504484819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15751.141876868674</v>
      </c>
      <c r="L34" s="444">
        <f t="shared" ca="1" si="3"/>
        <v>3796025.1923253508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2932679.4878179478</v>
      </c>
      <c r="C35" s="447">
        <f t="shared" si="0"/>
        <v>259863.64217494545</v>
      </c>
      <c r="D35" s="447">
        <f ca="1">SUMIF(G:G,28,K:K)</f>
        <v>142894.82174093372</v>
      </c>
      <c r="E35" s="447">
        <f t="shared" ca="1" si="1"/>
        <v>2815710.6673839362</v>
      </c>
      <c r="F35" s="431"/>
      <c r="G35" s="459">
        <v>3</v>
      </c>
      <c r="H35" s="459">
        <v>28</v>
      </c>
      <c r="I35" s="444">
        <f t="shared" ca="1" si="5"/>
        <v>3796025.1923253508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15816.771634688961</v>
      </c>
      <c r="L35" s="444">
        <f t="shared" ca="1" si="3"/>
        <v>3811841.9639600399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2815710.6673839362</v>
      </c>
      <c r="C36" s="447">
        <f t="shared" si="0"/>
        <v>259863.64217494545</v>
      </c>
      <c r="D36" s="447">
        <f ca="1">SUMIF(G:G,29,K:K)</f>
        <v>136910.47489454204</v>
      </c>
      <c r="E36" s="447">
        <f t="shared" ca="1" si="1"/>
        <v>2692757.5001035333</v>
      </c>
      <c r="F36" s="431"/>
      <c r="G36" s="459">
        <v>3</v>
      </c>
      <c r="H36" s="459">
        <v>29</v>
      </c>
      <c r="I36" s="444">
        <f t="shared" ca="1" si="5"/>
        <v>3811841.9639600399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15882.6748498335</v>
      </c>
      <c r="L36" s="444">
        <f t="shared" ca="1" si="3"/>
        <v>3827724.6388098733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2692757.5001035333</v>
      </c>
      <c r="C37" s="447">
        <f t="shared" si="0"/>
        <v>259863.64217494545</v>
      </c>
      <c r="D37" s="447">
        <f ca="1">SUMIF(G:G,30,K:K)</f>
        <v>130619.95750590634</v>
      </c>
      <c r="E37" s="447">
        <f t="shared" ca="1" si="1"/>
        <v>2563513.8154344945</v>
      </c>
      <c r="F37" s="431"/>
      <c r="G37" s="459">
        <v>3</v>
      </c>
      <c r="H37" s="459">
        <v>30</v>
      </c>
      <c r="I37" s="444">
        <f t="shared" ca="1" si="5"/>
        <v>3827724.6388098733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15948.852661707804</v>
      </c>
      <c r="L37" s="444">
        <f t="shared" ca="1" si="3"/>
        <v>3843673.4914715812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2563513.8154344945</v>
      </c>
      <c r="C38" s="447">
        <f t="shared" si="0"/>
        <v>259863.64217494545</v>
      </c>
      <c r="D38" s="447">
        <f ca="1">SUMIF(G:G,31,K:K)</f>
        <v>124007.60530901</v>
      </c>
      <c r="E38" s="447">
        <f t="shared" ca="1" si="1"/>
        <v>2427657.7785685589</v>
      </c>
      <c r="F38" s="431"/>
      <c r="G38" s="459">
        <v>3</v>
      </c>
      <c r="H38" s="459">
        <v>31</v>
      </c>
      <c r="I38" s="444">
        <f t="shared" ca="1" si="5"/>
        <v>3843673.4914715812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16015.306214464921</v>
      </c>
      <c r="L38" s="444">
        <f t="shared" ca="1" si="3"/>
        <v>3859688.797686046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2427657.7785685589</v>
      </c>
      <c r="C39" s="447">
        <f t="shared" si="0"/>
        <v>259863.64217494545</v>
      </c>
      <c r="D39" s="447">
        <f ca="1">SUMIF(G:G,32,K:K)</f>
        <v>117056.95262425805</v>
      </c>
      <c r="E39" s="447">
        <f t="shared" ca="1" si="1"/>
        <v>2284851.0890178713</v>
      </c>
      <c r="F39" s="431"/>
      <c r="G39" s="459">
        <v>3</v>
      </c>
      <c r="H39" s="459">
        <v>32</v>
      </c>
      <c r="I39" s="444">
        <f t="shared" ca="1" si="5"/>
        <v>3859688.797686046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16082.03665702519</v>
      </c>
      <c r="L39" s="444">
        <f t="shared" ca="1" si="3"/>
        <v>3875770.8343430711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2284851.0890178713</v>
      </c>
      <c r="C40" s="447">
        <f t="shared" si="0"/>
        <v>259863.64217494545</v>
      </c>
      <c r="D40" s="447">
        <f ca="1">SUMIF(G:G,33,K:K)</f>
        <v>109750.69135663734</v>
      </c>
      <c r="E40" s="447">
        <f t="shared" ca="1" si="1"/>
        <v>2134738.1381995631</v>
      </c>
      <c r="F40" s="431"/>
      <c r="G40" s="459">
        <v>3</v>
      </c>
      <c r="H40" s="459">
        <v>33</v>
      </c>
      <c r="I40" s="444">
        <f t="shared" ca="1" si="5"/>
        <v>3875770.8343430711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16149.045143096129</v>
      </c>
      <c r="L40" s="444">
        <f t="shared" ca="1" si="3"/>
        <v>3891919.8794861673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2134738.1381995631</v>
      </c>
      <c r="C41" s="447">
        <f t="shared" si="0"/>
        <v>259863.64217494545</v>
      </c>
      <c r="D41" s="447">
        <f ca="1">SUMIF(G:G,34,K:K)</f>
        <v>102070.62789614541</v>
      </c>
      <c r="E41" s="447">
        <f t="shared" ca="1" si="1"/>
        <v>1976945.1239207631</v>
      </c>
      <c r="F41" s="431"/>
      <c r="G41" s="459">
        <v>3</v>
      </c>
      <c r="H41" s="459">
        <v>34</v>
      </c>
      <c r="I41" s="444">
        <f t="shared" ca="1" si="5"/>
        <v>3891919.8794861673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16216.332831192363</v>
      </c>
      <c r="L41" s="444">
        <f t="shared" ca="1" si="3"/>
        <v>3908136.2123173596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1976945.1239207631</v>
      </c>
      <c r="C42" s="447">
        <f t="shared" si="0"/>
        <v>259863.64217494545</v>
      </c>
      <c r="D42" s="447">
        <f ca="1">SUMIF(G:G,35,K:K)</f>
        <v>93997.637813162553</v>
      </c>
      <c r="E42" s="447">
        <f t="shared" ca="1" si="1"/>
        <v>1811079.1195589802</v>
      </c>
      <c r="F42" s="431"/>
      <c r="G42" s="459">
        <v>3</v>
      </c>
      <c r="H42" s="459">
        <v>35</v>
      </c>
      <c r="I42" s="444">
        <f t="shared" ca="1" si="5"/>
        <v>3908136.2123173596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16283.900884655664</v>
      </c>
      <c r="L42" s="444">
        <f t="shared" ca="1" si="3"/>
        <v>3924420.1132020154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1811079.1195589802</v>
      </c>
      <c r="C43" s="447">
        <f t="shared" si="0"/>
        <v>259863.64217494545</v>
      </c>
      <c r="D43" s="447">
        <f ca="1">SUMIF(G:G,36,K:K)</f>
        <v>85511.618235953851</v>
      </c>
      <c r="E43" s="447">
        <f t="shared" ca="1" si="1"/>
        <v>1636727.0956199886</v>
      </c>
      <c r="F43" s="431"/>
      <c r="G43" s="459">
        <v>3</v>
      </c>
      <c r="H43" s="459">
        <v>36</v>
      </c>
      <c r="I43" s="444">
        <f t="shared" ca="1" si="5"/>
        <v>3924420.1132020154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16351.750471675065</v>
      </c>
      <c r="L43" s="444">
        <f t="shared" ca="1" si="3"/>
        <v>3940771.8636736902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1636727.0956199886</v>
      </c>
      <c r="C44" s="447">
        <f t="shared" si="0"/>
        <v>259863.64217494545</v>
      </c>
      <c r="D44" s="447">
        <f ca="1">SUMIF(G:G,37,K:K)</f>
        <v>76591.437791713615</v>
      </c>
      <c r="E44" s="447">
        <f t="shared" ca="1" si="1"/>
        <v>1453454.8912367567</v>
      </c>
      <c r="F44" s="431"/>
      <c r="G44" s="459">
        <v>4</v>
      </c>
      <c r="H44" s="459">
        <v>37</v>
      </c>
      <c r="I44" s="444">
        <f t="shared" ca="1" si="5"/>
        <v>3940771.8636736902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16419.88276530704</v>
      </c>
      <c r="L44" s="444">
        <f t="shared" ca="1" si="3"/>
        <v>3957191.7464389973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1453454.8912367567</v>
      </c>
      <c r="C45" s="447">
        <f t="shared" si="0"/>
        <v>259863.64217494545</v>
      </c>
      <c r="D45" s="447">
        <f ca="1">SUMIF(G:G,38,K:K)</f>
        <v>67214.883986498549</v>
      </c>
      <c r="E45" s="447">
        <f t="shared" ca="1" si="1"/>
        <v>1260806.1330483097</v>
      </c>
      <c r="F45" s="431"/>
      <c r="G45" s="459">
        <v>4</v>
      </c>
      <c r="H45" s="459">
        <v>38</v>
      </c>
      <c r="I45" s="444">
        <f t="shared" ca="1" si="5"/>
        <v>3957191.7464389973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16488.298943495825</v>
      </c>
      <c r="L45" s="444">
        <f t="shared" ca="1" si="3"/>
        <v>3973680.0453824932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1260806.1330483097</v>
      </c>
      <c r="C46" s="447">
        <f t="shared" si="0"/>
        <v>259863.64217494545</v>
      </c>
      <c r="D46" s="447">
        <f ca="1">SUMIF(G:G,39,K:K)</f>
        <v>57358.607893018467</v>
      </c>
      <c r="E46" s="447">
        <f t="shared" ca="1" si="1"/>
        <v>1058301.0987663828</v>
      </c>
      <c r="F46" s="431"/>
      <c r="G46" s="459">
        <v>4</v>
      </c>
      <c r="H46" s="459">
        <v>39</v>
      </c>
      <c r="I46" s="444">
        <f t="shared" ca="1" si="5"/>
        <v>3973680.0453824932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16557.00018909372</v>
      </c>
      <c r="L46" s="444">
        <f t="shared" ca="1" si="3"/>
        <v>3990237.045571587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1058301.0987663828</v>
      </c>
      <c r="C47" s="447">
        <f t="shared" si="0"/>
        <v>259863.64217494545</v>
      </c>
      <c r="D47" s="447">
        <f ca="1">SUMIF(G:G,40,K:K)</f>
        <v>46998.066008549627</v>
      </c>
      <c r="E47" s="447">
        <f t="shared" ca="1" si="1"/>
        <v>845435.52259998699</v>
      </c>
      <c r="F47" s="431"/>
      <c r="G47" s="459">
        <v>4</v>
      </c>
      <c r="H47" s="459">
        <v>40</v>
      </c>
      <c r="I47" s="444">
        <f t="shared" ca="1" si="5"/>
        <v>3990237.045571587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16625.987689881615</v>
      </c>
      <c r="L47" s="444">
        <f t="shared" ca="1" si="3"/>
        <v>4006863.0332614686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845435.52259998699</v>
      </c>
      <c r="C48" s="447">
        <f t="shared" si="0"/>
        <v>259863.64217494545</v>
      </c>
      <c r="D48" s="447">
        <f ca="1">SUMIF(G:G,41,K:K)</f>
        <v>36107.459138188198</v>
      </c>
      <c r="E48" s="447">
        <f t="shared" ca="1" si="1"/>
        <v>621679.3395632297</v>
      </c>
      <c r="F48" s="431"/>
      <c r="G48" s="459">
        <v>4</v>
      </c>
      <c r="H48" s="459">
        <v>41</v>
      </c>
      <c r="I48" s="444">
        <f t="shared" ca="1" si="5"/>
        <v>4006863.0332614686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16695.262638589451</v>
      </c>
      <c r="L48" s="444">
        <f t="shared" ca="1" si="3"/>
        <v>4023558.295900058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621679.3395632297</v>
      </c>
      <c r="C49" s="447">
        <f t="shared" si="0"/>
        <v>259863.64217494545</v>
      </c>
      <c r="D49" s="447">
        <f ca="1">SUMIF(G:G,42,K:K)</f>
        <v>24659.668151255228</v>
      </c>
      <c r="E49" s="447">
        <f t="shared" ca="1" si="1"/>
        <v>386475.36553953949</v>
      </c>
      <c r="F49" s="431"/>
      <c r="G49" s="459">
        <v>4</v>
      </c>
      <c r="H49" s="459">
        <v>42</v>
      </c>
      <c r="I49" s="444">
        <f t="shared" ca="1" si="5"/>
        <v>4023558.295900058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16764.826232916908</v>
      </c>
      <c r="L49" s="444">
        <f t="shared" ca="1" si="3"/>
        <v>4040323.1221329747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386475.36553953949</v>
      </c>
      <c r="C50" s="447">
        <f t="shared" si="0"/>
        <v>259863.64217494545</v>
      </c>
      <c r="D50" s="447">
        <f ca="1">SUMIF(G:G,43,K:K)</f>
        <v>12626.18645087736</v>
      </c>
      <c r="E50" s="447">
        <f t="shared" ca="1" si="1"/>
        <v>139237.90981547142</v>
      </c>
      <c r="F50" s="431"/>
      <c r="G50" s="459">
        <v>4</v>
      </c>
      <c r="H50" s="459">
        <v>43</v>
      </c>
      <c r="I50" s="444">
        <f t="shared" ca="1" si="5"/>
        <v>4040323.1221329747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16834.67967555406</v>
      </c>
      <c r="L50" s="444">
        <f t="shared" ca="1" si="3"/>
        <v>4057157.8018085286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139237.90981547142</v>
      </c>
      <c r="C51" s="447">
        <f t="shared" si="0"/>
        <v>259863.64217494545</v>
      </c>
      <c r="D51" s="447">
        <f ca="1">SUMIF(G:G,44,K:K)</f>
        <v>-22.951011416943174</v>
      </c>
      <c r="E51" s="447">
        <f t="shared" ca="1" si="1"/>
        <v>-120648.68337089097</v>
      </c>
      <c r="F51" s="431"/>
      <c r="G51" s="459">
        <v>4</v>
      </c>
      <c r="H51" s="459">
        <v>44</v>
      </c>
      <c r="I51" s="444">
        <f t="shared" ca="1" si="5"/>
        <v>4057157.8018085286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16904.8241742022</v>
      </c>
      <c r="L51" s="444">
        <f t="shared" ca="1" si="3"/>
        <v>4074062.6259827306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-120648.68337089097</v>
      </c>
      <c r="C52" s="447">
        <f t="shared" si="0"/>
        <v>259863.64217494545</v>
      </c>
      <c r="D52" s="447">
        <f ca="1">SUMIF(G:G,45,K:K)</f>
        <v>-13319.242352849149</v>
      </c>
      <c r="E52" s="447">
        <f t="shared" ca="1" si="1"/>
        <v>-393831.56789868558</v>
      </c>
      <c r="F52" s="431"/>
      <c r="G52" s="459">
        <v>4</v>
      </c>
      <c r="H52" s="459">
        <v>45</v>
      </c>
      <c r="I52" s="444">
        <f t="shared" ca="1" si="5"/>
        <v>4074062.6259827306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16975.260941594712</v>
      </c>
      <c r="L52" s="444">
        <f t="shared" ca="1" si="3"/>
        <v>4091037.8869243255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-393831.56789868558</v>
      </c>
      <c r="C53" s="447">
        <f t="shared" si="0"/>
        <v>259863.64217494545</v>
      </c>
      <c r="D53" s="447">
        <f ca="1">SUMIF(G:G,46,K:K)</f>
        <v>-27295.797194097489</v>
      </c>
      <c r="E53" s="447">
        <f t="shared" ca="1" si="1"/>
        <v>-680991.00726772856</v>
      </c>
      <c r="F53" s="431"/>
      <c r="G53" s="459">
        <v>4</v>
      </c>
      <c r="H53" s="459">
        <v>46</v>
      </c>
      <c r="I53" s="444">
        <f t="shared" ca="1" si="5"/>
        <v>4091037.8869243255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17045.991195518021</v>
      </c>
      <c r="L53" s="444">
        <f t="shared" ca="1" si="3"/>
        <v>4108083.8781198435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-680991.00726772856</v>
      </c>
      <c r="C54" s="447">
        <f t="shared" si="0"/>
        <v>259863.64217494545</v>
      </c>
      <c r="D54" s="447">
        <f ca="1">SUMIF(G:G,47,K:K)</f>
        <v>-41987.419106872236</v>
      </c>
      <c r="E54" s="447">
        <f t="shared" ca="1" si="1"/>
        <v>-982842.0685495463</v>
      </c>
      <c r="F54" s="431"/>
      <c r="G54" s="459">
        <v>4</v>
      </c>
      <c r="H54" s="459">
        <v>47</v>
      </c>
      <c r="I54" s="444">
        <f t="shared" ca="1" si="5"/>
        <v>4108083.8781198435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17117.016158832685</v>
      </c>
      <c r="L54" s="444">
        <f t="shared" ca="1" si="3"/>
        <v>4125200.8942786762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-982842.0685495463</v>
      </c>
      <c r="C55" s="447">
        <f t="shared" si="0"/>
        <v>259863.64217494545</v>
      </c>
      <c r="D55" s="447">
        <f ca="1">SUMIF(G:G,48,K:K)</f>
        <v>-57430.692279665382</v>
      </c>
      <c r="E55" s="447">
        <f t="shared" ca="1" si="1"/>
        <v>-1300136.4030041569</v>
      </c>
      <c r="F55" s="431"/>
      <c r="G55" s="459">
        <v>4</v>
      </c>
      <c r="H55" s="459">
        <v>48</v>
      </c>
      <c r="I55" s="444">
        <f t="shared" ca="1" si="5"/>
        <v>4125200.8942786762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17188.337059494483</v>
      </c>
      <c r="L55" s="444">
        <f t="shared" ca="1" si="3"/>
        <v>4142389.2313381708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-1300136.4030041569</v>
      </c>
      <c r="C56" s="447">
        <f t="shared" si="0"/>
        <v>259863.64217494545</v>
      </c>
      <c r="D56" s="447">
        <f ca="1">SUMIF(G:G,49,K:K)</f>
        <v>-73664.072617484722</v>
      </c>
      <c r="E56" s="447">
        <f t="shared" ca="1" si="1"/>
        <v>-1633664.1177965871</v>
      </c>
      <c r="F56" s="431"/>
      <c r="G56" s="459">
        <f>G55+1</f>
        <v>5</v>
      </c>
      <c r="H56" s="459">
        <v>49</v>
      </c>
      <c r="I56" s="444">
        <f t="shared" ca="1" si="5"/>
        <v>4142389.2313381708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17259.955130575712</v>
      </c>
      <c r="L56" s="444">
        <f t="shared" ca="1" si="3"/>
        <v>4159649.1864687465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-1633664.1177965871</v>
      </c>
      <c r="C57" s="447">
        <f t="shared" si="0"/>
        <v>259863.64217494545</v>
      </c>
      <c r="D57" s="447">
        <f ca="1">SUMIF(G:G,50,K:K)</f>
        <v>-90727.983502422911</v>
      </c>
      <c r="E57" s="447">
        <f t="shared" ca="1" si="1"/>
        <v>-1984255.7434739554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4159649.1864687465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17331.871610286442</v>
      </c>
      <c r="L57" s="444">
        <f t="shared" ca="1" si="3"/>
        <v>4176981.0580790332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-1984255.7434739554</v>
      </c>
      <c r="C58" s="447">
        <f t="shared" si="0"/>
        <v>259863.64217494545</v>
      </c>
      <c r="D58" s="447">
        <f ca="1">SUMIF(G:G,51,K:K)</f>
        <v>-108664.91645351931</v>
      </c>
      <c r="E58" s="447">
        <f t="shared" ca="1" si="1"/>
        <v>-2352784.30210242</v>
      </c>
      <c r="F58" s="431"/>
      <c r="G58" s="459">
        <f t="shared" si="8"/>
        <v>5</v>
      </c>
      <c r="H58" s="459">
        <v>51</v>
      </c>
      <c r="I58" s="444">
        <f t="shared" ca="1" si="5"/>
        <v>4176981.0580790332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17404.087741995972</v>
      </c>
      <c r="L58" s="444">
        <f t="shared" ca="1" si="3"/>
        <v>4194385.1458210293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-2352784.30210242</v>
      </c>
      <c r="C59" s="447">
        <f t="shared" si="0"/>
        <v>259863.64217494545</v>
      </c>
      <c r="D59" s="447">
        <f ca="1">SUMIF(G:G,52,K:K)</f>
        <v>-127519.53693657118</v>
      </c>
      <c r="E59" s="447">
        <f t="shared" ca="1" si="1"/>
        <v>-2740167.481213937</v>
      </c>
      <c r="F59" s="431"/>
      <c r="G59" s="459">
        <f t="shared" si="8"/>
        <v>5</v>
      </c>
      <c r="H59" s="459">
        <v>52</v>
      </c>
      <c r="I59" s="444">
        <f t="shared" ca="1" si="5"/>
        <v>4194385.1458210293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17476.604774254287</v>
      </c>
      <c r="L59" s="444">
        <f t="shared" ca="1" si="3"/>
        <v>4211861.7505952837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-2740167.481213937</v>
      </c>
      <c r="C60" s="447">
        <f t="shared" si="0"/>
        <v>259863.64217494545</v>
      </c>
      <c r="D60" s="447">
        <f ca="1">SUMIF(G:G,53,K:K)</f>
        <v>-147338.79558737579</v>
      </c>
      <c r="E60" s="447">
        <f t="shared" ca="1" si="1"/>
        <v>-3147369.9189762585</v>
      </c>
      <c r="F60" s="431"/>
      <c r="G60" s="459">
        <f t="shared" si="8"/>
        <v>5</v>
      </c>
      <c r="H60" s="459">
        <v>53</v>
      </c>
      <c r="I60" s="444">
        <f t="shared" ca="1" si="5"/>
        <v>4211861.7505952837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17549.423960813681</v>
      </c>
      <c r="L60" s="444">
        <f t="shared" ca="1" si="3"/>
        <v>4229411.174556097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-3147369.9189762585</v>
      </c>
      <c r="C61" s="447">
        <f t="shared" si="0"/>
        <v>259863.64217494545</v>
      </c>
      <c r="D61" s="447">
        <f ca="1">SUMIF(G:G,54,K:K)</f>
        <v>-168172.0451253645</v>
      </c>
      <c r="E61" s="447">
        <f t="shared" ca="1" si="1"/>
        <v>-3575405.606276568</v>
      </c>
      <c r="F61" s="431"/>
      <c r="G61" s="459">
        <f t="shared" si="8"/>
        <v>5</v>
      </c>
      <c r="H61" s="459">
        <v>54</v>
      </c>
      <c r="I61" s="444">
        <f t="shared" ca="1" si="5"/>
        <v>4229411.174556097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17622.546560650404</v>
      </c>
      <c r="L61" s="444">
        <f t="shared" ca="1" si="3"/>
        <v>4247033.7211167477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-3575405.606276568</v>
      </c>
      <c r="C62" s="447">
        <f t="shared" si="0"/>
        <v>259863.64217494545</v>
      </c>
      <c r="D62" s="447">
        <f ca="1">SUMIF(G:G,55,K:K)</f>
        <v>-190071.16324876042</v>
      </c>
      <c r="E62" s="447">
        <f t="shared" ca="1" si="1"/>
        <v>-4025340.4117002739</v>
      </c>
      <c r="F62" s="431"/>
      <c r="G62" s="459">
        <f t="shared" si="8"/>
        <v>5</v>
      </c>
      <c r="H62" s="459">
        <v>55</v>
      </c>
      <c r="I62" s="444">
        <f t="shared" ca="1" si="5"/>
        <v>4247033.7211167477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17695.97383798645</v>
      </c>
      <c r="L62" s="444">
        <f t="shared" ca="1" si="3"/>
        <v>4264729.6949547343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-4025340.4117002739</v>
      </c>
      <c r="C63" s="447">
        <f t="shared" si="0"/>
        <v>259863.64217494545</v>
      </c>
      <c r="D63" s="447">
        <f ca="1">SUMIF(G:G,56,K:K)</f>
        <v>-213090.68181728557</v>
      </c>
      <c r="E63" s="447">
        <f t="shared" ca="1" si="1"/>
        <v>-4498294.7356925048</v>
      </c>
      <c r="F63" s="431"/>
      <c r="G63" s="459">
        <f t="shared" si="8"/>
        <v>5</v>
      </c>
      <c r="H63" s="459">
        <v>56</v>
      </c>
      <c r="I63" s="444">
        <f t="shared" ca="1" si="5"/>
        <v>4264729.6949547343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17769.707062311394</v>
      </c>
      <c r="L63" s="444">
        <f t="shared" ca="1" si="3"/>
        <v>4282499.4020170458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-4498294.7356925048</v>
      </c>
      <c r="C64" s="447">
        <f t="shared" si="0"/>
        <v>259863.64217494545</v>
      </c>
      <c r="D64" s="447">
        <f ca="1">SUMIF(G:G,57,K:K)</f>
        <v>-237287.92264410004</v>
      </c>
      <c r="E64" s="447">
        <f t="shared" ca="1" si="1"/>
        <v>-4995446.3005115502</v>
      </c>
      <c r="F64" s="431"/>
      <c r="G64" s="459">
        <f t="shared" si="8"/>
        <v>5</v>
      </c>
      <c r="H64" s="459">
        <v>57</v>
      </c>
      <c r="I64" s="444">
        <f t="shared" ca="1" si="5"/>
        <v>4282499.4020170458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17843.747508404358</v>
      </c>
      <c r="L64" s="444">
        <f t="shared" ca="1" si="3"/>
        <v>4300343.1495254505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-4995446.3005115502</v>
      </c>
      <c r="C65" s="447">
        <f t="shared" si="0"/>
        <v>259863.64217494545</v>
      </c>
      <c r="D65" s="447">
        <f ca="1">SUMIF(G:G,58,K:K)</f>
        <v>-262723.1402351156</v>
      </c>
      <c r="E65" s="447">
        <f t="shared" ca="1" si="1"/>
        <v>-5518033.0829216111</v>
      </c>
      <c r="F65" s="431"/>
      <c r="G65" s="459">
        <f t="shared" si="8"/>
        <v>5</v>
      </c>
      <c r="H65" s="459">
        <v>58</v>
      </c>
      <c r="I65" s="444">
        <f t="shared" ca="1" si="5"/>
        <v>4300343.1495254505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17918.096456356045</v>
      </c>
      <c r="L65" s="444">
        <f t="shared" ca="1" si="3"/>
        <v>4318261.2459818069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-5518033.0829216111</v>
      </c>
      <c r="C66" s="447">
        <f t="shared" si="0"/>
        <v>259863.64217494545</v>
      </c>
      <c r="D66" s="447">
        <f ca="1">SUMIF(G:G,59,K:K)</f>
        <v>-289459.67183112231</v>
      </c>
      <c r="E66" s="447">
        <f t="shared" ca="1" si="1"/>
        <v>-6067356.396927679</v>
      </c>
      <c r="F66" s="431"/>
      <c r="G66" s="459">
        <f t="shared" si="8"/>
        <v>5</v>
      </c>
      <c r="H66" s="459">
        <v>59</v>
      </c>
      <c r="I66" s="444">
        <f t="shared" ca="1" si="5"/>
        <v>4318261.2459818069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17992.755191590863</v>
      </c>
      <c r="L66" s="444">
        <f t="shared" ca="1" si="3"/>
        <v>4336254.0011733975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-6067356.396927679</v>
      </c>
      <c r="C67" s="447">
        <f t="shared" si="0"/>
        <v>259863.64217494545</v>
      </c>
      <c r="D67" s="447">
        <f t="shared" ref="D67:D71" ca="1" si="9">SUMIF(G:G,60,K:K)</f>
        <v>-317564.09512635577</v>
      </c>
      <c r="E67" s="447">
        <f t="shared" ca="1" si="1"/>
        <v>-6644784.1342289802</v>
      </c>
      <c r="F67" s="431"/>
      <c r="G67" s="459">
        <f t="shared" si="8"/>
        <v>5</v>
      </c>
      <c r="H67" s="459">
        <v>60</v>
      </c>
      <c r="I67" s="444">
        <f t="shared" ca="1" si="5"/>
        <v>4336254.0011733975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18067.725004889155</v>
      </c>
      <c r="L67" s="444">
        <f t="shared" ca="1" si="3"/>
        <v>4354321.7261782866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-6644784.1342289802</v>
      </c>
      <c r="C68" s="447">
        <f t="shared" si="0"/>
        <v>259863.64217494545</v>
      </c>
      <c r="D68" s="447">
        <f t="shared" ca="1" si="9"/>
        <v>-317564.09512635577</v>
      </c>
      <c r="E68" s="447">
        <f t="shared" ca="1" si="1"/>
        <v>-7222211.8715302814</v>
      </c>
      <c r="F68" s="431"/>
      <c r="G68" s="459">
        <f>G67+1</f>
        <v>6</v>
      </c>
      <c r="H68" s="459">
        <v>61</v>
      </c>
      <c r="I68" s="444">
        <f t="shared" ca="1" si="5"/>
        <v>4354321.7261782866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18143.007192409528</v>
      </c>
      <c r="L68" s="444">
        <f t="shared" ca="1" si="3"/>
        <v>4372464.7333706962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-7222211.8715302814</v>
      </c>
      <c r="C69" s="447">
        <f t="shared" si="0"/>
        <v>259863.64217494545</v>
      </c>
      <c r="D69" s="447">
        <f t="shared" ca="1" si="9"/>
        <v>-317564.09512635577</v>
      </c>
      <c r="E69" s="447">
        <f t="shared" ca="1" si="1"/>
        <v>-7799639.6088315826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4372464.7333706962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18218.603055711235</v>
      </c>
      <c r="L69" s="444">
        <f t="shared" ca="1" si="3"/>
        <v>4390683.3364264071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-7799639.6088315826</v>
      </c>
      <c r="C70" s="447">
        <f t="shared" si="0"/>
        <v>259863.64217494545</v>
      </c>
      <c r="D70" s="447">
        <f t="shared" ca="1" si="9"/>
        <v>-317564.09512635577</v>
      </c>
      <c r="E70" s="447">
        <f t="shared" ca="1" si="1"/>
        <v>-8377067.3461328838</v>
      </c>
      <c r="F70" s="431"/>
      <c r="G70" s="459">
        <f t="shared" si="10"/>
        <v>6</v>
      </c>
      <c r="H70" s="459">
        <v>63</v>
      </c>
      <c r="I70" s="444">
        <f t="shared" ca="1" si="5"/>
        <v>4390683.3364264071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18294.513901776696</v>
      </c>
      <c r="L70" s="444">
        <f t="shared" ca="1" si="3"/>
        <v>4408977.8503281837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-8377067.3461328838</v>
      </c>
      <c r="C71" s="447">
        <f t="shared" si="0"/>
        <v>259863.64217494545</v>
      </c>
      <c r="D71" s="447">
        <f t="shared" ca="1" si="9"/>
        <v>-317564.09512635577</v>
      </c>
      <c r="E71" s="447">
        <f t="shared" ca="1" si="1"/>
        <v>-8954495.083434185</v>
      </c>
      <c r="F71" s="431"/>
      <c r="G71" s="459">
        <f t="shared" si="10"/>
        <v>6</v>
      </c>
      <c r="H71" s="459">
        <v>64</v>
      </c>
      <c r="I71" s="444">
        <f t="shared" ca="1" si="5"/>
        <v>4408977.8503281837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18370.741043034097</v>
      </c>
      <c r="L71" s="444">
        <f t="shared" ca="1" si="3"/>
        <v>4427348.5913712177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4427348.5913712177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18447.285797380075</v>
      </c>
      <c r="L72" s="444">
        <f t="shared" ca="1" si="3"/>
        <v>4445795.8771685977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4445795.8771685977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18524.149488202489</v>
      </c>
      <c r="L73" s="444">
        <f t="shared" ca="1" si="3"/>
        <v>4464320.0266567999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4464320.0266567999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18601.333444403332</v>
      </c>
      <c r="L74" s="444">
        <f t="shared" ca="1" si="3"/>
        <v>4482921.3601012034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4482921.3601012034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18581.342317444269</v>
      </c>
      <c r="L75" s="444">
        <f t="shared" ca="1" si="3"/>
        <v>4478103.4985040687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4478103.4985040687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18561.267894122873</v>
      </c>
      <c r="L76" s="444">
        <f t="shared" ca="1" si="3"/>
        <v>4473265.5624836124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4473265.5624836124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18541.109827370972</v>
      </c>
      <c r="L77" s="444">
        <f t="shared" ca="1" si="3"/>
        <v>4468407.4683964048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4468407.4683964048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18520.867768674274</v>
      </c>
      <c r="L78" s="444">
        <f t="shared" ca="1" si="3"/>
        <v>4463529.1322504999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4463529.1322504999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18500.541368066337</v>
      </c>
      <c r="L79" s="444">
        <f t="shared" ca="1" si="3"/>
        <v>4458630.4697039872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4458630.4697039872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18480.130274122534</v>
      </c>
      <c r="L80" s="444">
        <f t="shared" ca="1" si="3"/>
        <v>4453711.3960635308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4453711.3960635308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18459.634133953965</v>
      </c>
      <c r="L81" s="444">
        <f t="shared" ca="1" si="3"/>
        <v>4448771.8262829054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4448771.8262829054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18439.052593201359</v>
      </c>
      <c r="L82" s="444">
        <f t="shared" ca="1" si="3"/>
        <v>4443811.6749615278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4443811.6749615278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18418.385296028951</v>
      </c>
      <c r="L83" s="444">
        <f t="shared" ca="1" si="3"/>
        <v>4438830.8563429778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4438830.8563429778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18397.631885118328</v>
      </c>
      <c r="L84" s="444">
        <f t="shared" ca="1" si="3"/>
        <v>4433829.2843135176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4433829.2843135176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18376.792001662245</v>
      </c>
      <c r="L85" s="444">
        <f t="shared" ca="1" si="3"/>
        <v>4428806.8724006005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4428806.8724006005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18355.865285358421</v>
      </c>
      <c r="L86" s="444">
        <f t="shared" ca="1" si="3"/>
        <v>4423763.5337713799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4423763.5337713799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18334.851374403337</v>
      </c>
      <c r="L87" s="444">
        <f t="shared" ca="1" si="3"/>
        <v>4418699.1812312044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4418699.1812312044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18313.74990548594</v>
      </c>
      <c r="L88" s="444">
        <f t="shared" ca="1" si="3"/>
        <v>4413613.7272221111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4413613.7272221111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18292.560513781384</v>
      </c>
      <c r="L89" s="444">
        <f t="shared" ca="1" si="3"/>
        <v>4408507.0838213135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4408507.0838213135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18271.282832944726</v>
      </c>
      <c r="L90" s="444">
        <f t="shared" ca="1" si="3"/>
        <v>4403379.1627396792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4403379.1627396792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18249.916495104582</v>
      </c>
      <c r="L91" s="444">
        <f t="shared" ca="1" si="3"/>
        <v>4398229.8753202045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4398229.8753202045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18228.461130856773</v>
      </c>
      <c r="L92" s="444">
        <f t="shared" ca="1" si="3"/>
        <v>4393059.1325364821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4393059.1325364821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18206.916369257928</v>
      </c>
      <c r="L93" s="444">
        <f t="shared" ca="1" si="3"/>
        <v>4387866.8449911606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4387866.8449911606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18185.28183781909</v>
      </c>
      <c r="L94" s="444">
        <f t="shared" ca="1" si="3"/>
        <v>4382652.9229144007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4382652.9229144007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18163.557162499255</v>
      </c>
      <c r="L95" s="444">
        <f t="shared" ca="1" si="3"/>
        <v>4377417.2761623207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4377417.2761623207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18141.741967698923</v>
      </c>
      <c r="L96" s="444">
        <f t="shared" ca="1" si="3"/>
        <v>4372159.8142154403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4372159.8142154403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18119.83587625359</v>
      </c>
      <c r="L97" s="444">
        <f t="shared" ca="1" si="3"/>
        <v>4366880.4461771147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4366880.4461771147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18097.838509427231</v>
      </c>
      <c r="L98" s="444">
        <f t="shared" ca="1" si="3"/>
        <v>4361579.0807719631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4361579.0807719631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18075.749486905766</v>
      </c>
      <c r="L99" s="444">
        <f t="shared" ca="1" si="3"/>
        <v>4356255.6263442896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4356255.6263442896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18053.568426790462</v>
      </c>
      <c r="L100" s="444">
        <f t="shared" ca="1" si="3"/>
        <v>4350909.9908565013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4350909.9908565013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18031.294945591344</v>
      </c>
      <c r="L101" s="444">
        <f t="shared" ca="1" si="3"/>
        <v>4345542.0818875134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4345542.0818875134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18008.92865822056</v>
      </c>
      <c r="L102" s="444">
        <f t="shared" ca="1" si="3"/>
        <v>4340151.8066311553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4340151.8066311553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17986.469177985735</v>
      </c>
      <c r="L103" s="444">
        <f t="shared" ca="1" si="3"/>
        <v>4334739.0718945619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4334739.0718945619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17963.916116583263</v>
      </c>
      <c r="L104" s="444">
        <f t="shared" ca="1" si="3"/>
        <v>4329303.784096566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4329303.784096566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17948.535335758283</v>
      </c>
      <c r="L105" s="444">
        <f t="shared" ca="1" si="3"/>
        <v>4325597.0159177464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4325597.0159177464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17933.090468346534</v>
      </c>
      <c r="L106" s="444">
        <f t="shared" ca="1" si="3"/>
        <v>4321874.8028715141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4321874.8028715141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17917.581247320566</v>
      </c>
      <c r="L107" s="444">
        <f t="shared" ca="1" si="3"/>
        <v>4318137.0806042561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4318137.0806042561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17902.007404540323</v>
      </c>
      <c r="L108" s="444">
        <f t="shared" ca="1" si="3"/>
        <v>4314383.7844942184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4314383.7844942184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17886.368670748499</v>
      </c>
      <c r="L109" s="444">
        <f t="shared" ca="1" si="3"/>
        <v>4310614.8496503886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4310614.8496503886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17870.664775565874</v>
      </c>
      <c r="L110" s="444">
        <f t="shared" ca="1" si="3"/>
        <v>4306830.2109113764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4306830.2109113764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17854.895447486659</v>
      </c>
      <c r="L111" s="444">
        <f t="shared" ca="1" si="3"/>
        <v>4303029.802844285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4303029.802844285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17839.060413873776</v>
      </c>
      <c r="L112" s="444">
        <f t="shared" ca="1" si="3"/>
        <v>4299213.5597435804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4299213.5597435804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17823.159400954173</v>
      </c>
      <c r="L113" s="444">
        <f t="shared" ca="1" si="3"/>
        <v>4295381.4156299559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4295381.4156299559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17807.192133814075</v>
      </c>
      <c r="L114" s="444">
        <f t="shared" ca="1" si="3"/>
        <v>4291533.3042491917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4291533.3042491917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17791.158336394223</v>
      </c>
      <c r="L115" s="444">
        <f t="shared" ca="1" si="3"/>
        <v>4287669.1590710077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4287669.1590710077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17775.057731485122</v>
      </c>
      <c r="L116" s="444">
        <f t="shared" ca="1" si="3"/>
        <v>4283788.9132879144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4283788.9132879144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17758.890040722232</v>
      </c>
      <c r="L117" s="444">
        <f t="shared" ca="1" si="3"/>
        <v>4279892.4998140587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4279892.4998140587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17742.654984581168</v>
      </c>
      <c r="L118" s="444">
        <f t="shared" ca="1" si="3"/>
        <v>4275979.8512840616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4275979.8512840616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17726.352282372845</v>
      </c>
      <c r="L119" s="444">
        <f t="shared" ca="1" si="3"/>
        <v>4272050.9000518564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4272050.9000518564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17709.981652238657</v>
      </c>
      <c r="L120" s="444">
        <f t="shared" ca="1" si="3"/>
        <v>4268105.5781895164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4268105.5781895164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17693.542811145577</v>
      </c>
      <c r="L121" s="444">
        <f t="shared" ca="1" si="3"/>
        <v>4264143.8174860841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4264143.8174860841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17677.035474881275</v>
      </c>
      <c r="L122" s="444">
        <f t="shared" ca="1" si="3"/>
        <v>4260165.5494463872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4260165.5494463872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17660.459358049204</v>
      </c>
      <c r="L123" s="444">
        <f t="shared" ca="1" si="3"/>
        <v>4256170.7052898584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4256170.7052898584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17643.814174063667</v>
      </c>
      <c r="L124" s="444">
        <f t="shared" ca="1" si="3"/>
        <v>4252159.2159493435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4252159.2159493435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17627.099635144856</v>
      </c>
      <c r="L125" s="444">
        <f t="shared" ca="1" si="3"/>
        <v>4248131.0120699098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4248131.0120699098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17610.31545231388</v>
      </c>
      <c r="L126" s="444">
        <f t="shared" ca="1" si="3"/>
        <v>4244086.0240076454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4244086.0240076454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17593.461335387779</v>
      </c>
      <c r="L127" s="444">
        <f t="shared" ca="1" si="3"/>
        <v>4240024.1818284551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4240024.1818284551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17576.536992974485</v>
      </c>
      <c r="L128" s="444">
        <f t="shared" ca="1" si="3"/>
        <v>4235945.4153068513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4235945.4153068513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17559.542132467803</v>
      </c>
      <c r="L129" s="444">
        <f t="shared" ca="1" si="3"/>
        <v>4231849.6539247409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4231849.6539247409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17542.476460042344</v>
      </c>
      <c r="L130" s="444">
        <f t="shared" ca="1" si="3"/>
        <v>4227736.8268702049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4227736.8268702049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17525.339680648445</v>
      </c>
      <c r="L131" s="444">
        <f t="shared" ca="1" si="3"/>
        <v>4223606.8630362749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4223606.8630362749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17508.131498007067</v>
      </c>
      <c r="L132" s="444">
        <f t="shared" ca="1" si="3"/>
        <v>4219459.6910197036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4219459.6910197036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17490.85161460469</v>
      </c>
      <c r="L133" s="444">
        <f t="shared" ca="1" si="3"/>
        <v>4215295.23911973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4215295.23911973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17473.499731688131</v>
      </c>
      <c r="L134" s="444">
        <f t="shared" ca="1" si="3"/>
        <v>4211113.4353368394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4211113.4353368394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17456.075549259418</v>
      </c>
      <c r="L135" s="444">
        <f t="shared" ca="1" si="3"/>
        <v>4206914.2073715199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4206914.2073715199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17438.57876607059</v>
      </c>
      <c r="L136" s="444">
        <f t="shared" ca="1" si="3"/>
        <v>4202697.4826230118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4202697.4826230118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17421.009079618474</v>
      </c>
      <c r="L137" s="444">
        <f t="shared" ca="1" si="3"/>
        <v>4198463.1881880518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4198463.1881880518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17403.366186139468</v>
      </c>
      <c r="L138" s="444">
        <f t="shared" ca="1" si="3"/>
        <v>4194211.2508596126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4194211.2508596126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17385.649780604308</v>
      </c>
      <c r="L139" s="444">
        <f t="shared" ca="1" si="3"/>
        <v>4189941.5971256383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4189941.5971256383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17367.859556712745</v>
      </c>
      <c r="L140" s="444">
        <f t="shared" ca="1" si="3"/>
        <v>4185654.1531677721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4185654.1531677721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17349.995206888307</v>
      </c>
      <c r="L141" s="444">
        <f t="shared" ca="1" si="3"/>
        <v>4181348.8448600816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4181348.8448600816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17332.056422272926</v>
      </c>
      <c r="L142" s="444">
        <f t="shared" ca="1" si="3"/>
        <v>4177025.5977677754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4177025.5977677754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17314.042892721653</v>
      </c>
      <c r="L143" s="444">
        <f t="shared" ca="1" si="3"/>
        <v>4172684.337145918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4172684.337145918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17295.954306797248</v>
      </c>
      <c r="L144" s="444">
        <f t="shared" ca="1" si="3"/>
        <v>4168324.9879381363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4168324.9879381363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17277.790351764823</v>
      </c>
      <c r="L145" s="444">
        <f t="shared" ca="1" si="3"/>
        <v>4163947.4747753222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4163947.4747753222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17259.550713586432</v>
      </c>
      <c r="L146" s="444">
        <f t="shared" ca="1" si="3"/>
        <v>4159551.72197433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4159551.72197433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17241.235076915629</v>
      </c>
      <c r="L147" s="444">
        <f t="shared" ca="1" si="3"/>
        <v>4155137.6535366667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4155137.6535366667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17222.843125092033</v>
      </c>
      <c r="L148" s="444">
        <f t="shared" ca="1" si="3"/>
        <v>4150705.1931471797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4150705.1931471797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17204.374540135836</v>
      </c>
      <c r="L149" s="444">
        <f t="shared" ca="1" si="3"/>
        <v>4146254.2641727366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4146254.2641727366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17185.829002742325</v>
      </c>
      <c r="L150" s="444">
        <f t="shared" ca="1" si="3"/>
        <v>4141784.7896608999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4141784.7896608999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17167.206192276335</v>
      </c>
      <c r="L151" s="444">
        <f t="shared" ca="1" si="3"/>
        <v>4137296.6923385975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4137296.6923385975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17148.505786766746</v>
      </c>
      <c r="L152" s="444">
        <f t="shared" ca="1" si="3"/>
        <v>4132789.8946107854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4132789.8946107854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17129.727462900861</v>
      </c>
      <c r="L153" s="444">
        <f t="shared" ca="1" si="3"/>
        <v>4128264.3185591074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4128264.3185591074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17110.870896018867</v>
      </c>
      <c r="L154" s="444">
        <f t="shared" ca="1" si="3"/>
        <v>4123719.8859405476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4123719.8859405476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17091.935760108201</v>
      </c>
      <c r="L155" s="444">
        <f t="shared" ca="1" si="3"/>
        <v>4119156.518186077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4119156.518186077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17072.921727797908</v>
      </c>
      <c r="L156" s="444">
        <f t="shared" ca="1" si="3"/>
        <v>4114574.1363992961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4114574.1363992961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17053.82847035299</v>
      </c>
      <c r="L157" s="444">
        <f t="shared" ca="1" si="3"/>
        <v>4109972.6613550703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4109972.6613550703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17034.655657668711</v>
      </c>
      <c r="L158" s="444">
        <f t="shared" ca="1" si="3"/>
        <v>4105352.0134981601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4105352.0134981601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17015.40295826492</v>
      </c>
      <c r="L159" s="444">
        <f t="shared" ca="1" si="3"/>
        <v>4100712.1129418463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4100712.1129418463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16996.070039280279</v>
      </c>
      <c r="L160" s="444">
        <f t="shared" ca="1" si="3"/>
        <v>4096052.8794665476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4096052.8794665476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16976.656566466536</v>
      </c>
      <c r="L161" s="444">
        <f t="shared" ca="1" si="3"/>
        <v>4091374.2325184355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4091374.2325184355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16957.162204182732</v>
      </c>
      <c r="L162" s="444">
        <f t="shared" ca="1" si="3"/>
        <v>4086676.0912080393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4086676.0912080393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16937.586615389417</v>
      </c>
      <c r="L163" s="444">
        <f t="shared" ca="1" si="3"/>
        <v>4081958.3743088497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4081958.3743088497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16917.929461642798</v>
      </c>
      <c r="L164" s="444">
        <f t="shared" ca="1" si="3"/>
        <v>4077221.0002559135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4077221.0002559135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16898.190403088895</v>
      </c>
      <c r="L165" s="444">
        <f t="shared" ca="1" si="3"/>
        <v>4072463.8871444236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4072463.8871444236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16878.369098457682</v>
      </c>
      <c r="L166" s="444">
        <f t="shared" ca="1" si="3"/>
        <v>4067686.9527283022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4067686.9527283022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16858.465205057182</v>
      </c>
      <c r="L167" s="444">
        <f t="shared" ca="1" si="3"/>
        <v>4062890.1144187804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4062890.1144187804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16838.478378767504</v>
      </c>
      <c r="L168" s="444">
        <f t="shared" ca="1" si="3"/>
        <v>4058073.2892829692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4058073.2892829692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16818.408274034959</v>
      </c>
      <c r="L169" s="444">
        <f t="shared" ca="1" si="3"/>
        <v>4053236.3940424253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4053236.3940424253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16798.254543866027</v>
      </c>
      <c r="L170" s="444">
        <f t="shared" ca="1" si="3"/>
        <v>4048379.3450717125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4048379.3450717125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16778.01683982139</v>
      </c>
      <c r="L171" s="444">
        <f t="shared" ca="1" si="3"/>
        <v>4043502.058396955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4043502.058396955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16757.694812009904</v>
      </c>
      <c r="L172" s="444">
        <f t="shared" ca="1" si="3"/>
        <v>4038604.4496943862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4038604.4496943862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16737.288109082532</v>
      </c>
      <c r="L173" s="444">
        <f t="shared" ca="1" si="3"/>
        <v>4033686.4342888901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4033686.4342888901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16716.796378226296</v>
      </c>
      <c r="L174" s="444">
        <f t="shared" ca="1" si="3"/>
        <v>4028747.9271525377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4028747.9271525377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16696.219265158161</v>
      </c>
      <c r="L175" s="444">
        <f t="shared" ca="1" si="3"/>
        <v>4023788.8429031172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4023788.8429031172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16675.55641411891</v>
      </c>
      <c r="L176" s="444">
        <f t="shared" ca="1" si="3"/>
        <v>4018809.0958026573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4018809.0958026573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16654.807467866995</v>
      </c>
      <c r="L177" s="444">
        <f t="shared" ca="1" si="3"/>
        <v>4013808.5997559456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4013808.5997559456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16633.972067672359</v>
      </c>
      <c r="L178" s="444">
        <f t="shared" ca="1" si="3"/>
        <v>4008787.2683090391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4008787.2683090391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16613.049853310247</v>
      </c>
      <c r="L179" s="444">
        <f t="shared" ca="1" si="3"/>
        <v>4003745.0146477707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4003745.0146477707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16592.040463054967</v>
      </c>
      <c r="L180" s="444">
        <f t="shared" ca="1" si="3"/>
        <v>3998681.7515962468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3998681.7515962468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16570.943533673617</v>
      </c>
      <c r="L181" s="444">
        <f t="shared" ca="1" si="3"/>
        <v>3993597.3916153414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3993597.3916153414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16549.758700419843</v>
      </c>
      <c r="L182" s="444">
        <f t="shared" ca="1" si="3"/>
        <v>3988491.8468011823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3988491.8468011823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16528.485597027513</v>
      </c>
      <c r="L183" s="444">
        <f t="shared" ca="1" si="3"/>
        <v>3983365.0288836309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3983365.0288836309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16507.123855704383</v>
      </c>
      <c r="L184" s="444">
        <f t="shared" ca="1" si="3"/>
        <v>3978216.8492247565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3978216.8492247565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16485.673107125742</v>
      </c>
      <c r="L185" s="444">
        <f t="shared" ca="1" si="3"/>
        <v>3973047.2188173034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3973047.2188173034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16464.132980428018</v>
      </c>
      <c r="L186" s="444">
        <f t="shared" ca="1" si="3"/>
        <v>3967856.0482831527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3967856.0482831527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16442.503103202391</v>
      </c>
      <c r="L187" s="444">
        <f t="shared" ca="1" si="3"/>
        <v>3962643.2478717761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3962643.2478717761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16420.783101488323</v>
      </c>
      <c r="L188" s="444">
        <f t="shared" ca="1" si="3"/>
        <v>3957408.7274586856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3957408.7274586856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16398.972599767112</v>
      </c>
      <c r="L189" s="444">
        <f t="shared" ca="1" si="3"/>
        <v>3952152.3965438739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3952152.3965438739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16377.071220955397</v>
      </c>
      <c r="L190" s="444">
        <f t="shared" ca="1" si="3"/>
        <v>3946874.1642502504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3946874.1642502504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16355.078586398631</v>
      </c>
      <c r="L191" s="444">
        <f t="shared" ca="1" si="3"/>
        <v>3941573.9393220702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3941573.9393220702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16332.994315864549</v>
      </c>
      <c r="L192" s="444">
        <f t="shared" ca="1" si="3"/>
        <v>3936251.6301233559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3936251.6301233559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16310.818027536572</v>
      </c>
      <c r="L193" s="444">
        <f t="shared" ca="1" si="3"/>
        <v>3930907.1446363134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3930907.1446363134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16288.549338007228</v>
      </c>
      <c r="L194" s="444">
        <f t="shared" ca="1" si="3"/>
        <v>3925540.3904597419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3925540.3904597419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16266.187862271512</v>
      </c>
      <c r="L195" s="444">
        <f t="shared" ca="1" si="3"/>
        <v>3920151.2748074345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3920151.2748074345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16243.733213720232</v>
      </c>
      <c r="L196" s="444">
        <f t="shared" ca="1" si="3"/>
        <v>3914739.7045065761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3914739.7045065761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16221.18500413332</v>
      </c>
      <c r="L197" s="444">
        <f t="shared" ca="1" si="3"/>
        <v>3909305.5859961305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3909305.5859961305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16198.542843673133</v>
      </c>
      <c r="L198" s="444">
        <f t="shared" ca="1" si="3"/>
        <v>3903848.8253252245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3903848.8253252245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16175.806340877692</v>
      </c>
      <c r="L199" s="444">
        <f t="shared" ca="1" si="3"/>
        <v>3898369.3281515236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3898369.3281515236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16152.975102653936</v>
      </c>
      <c r="L200" s="444">
        <f t="shared" ca="1" si="3"/>
        <v>3892866.9997395985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3892866.9997395985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16130.048734270915</v>
      </c>
      <c r="L201" s="444">
        <f t="shared" ca="1" si="3"/>
        <v>3887341.7449592906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3887341.7449592906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16107.026839352966</v>
      </c>
      <c r="L202" s="444">
        <f t="shared" ca="1" si="3"/>
        <v>3881793.4682840649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3881793.4682840649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16083.909019872857</v>
      </c>
      <c r="L203" s="444">
        <f t="shared" ca="1" si="3"/>
        <v>3876222.0737893591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3876222.0737893591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16060.694876144918</v>
      </c>
      <c r="L204" s="444">
        <f t="shared" ca="1" si="3"/>
        <v>3870627.4651509253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3870627.4651509253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16037.384006818111</v>
      </c>
      <c r="L205" s="444">
        <f t="shared" ca="1" si="3"/>
        <v>3865009.5456431648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3865009.5456431648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16013.976008869107</v>
      </c>
      <c r="L206" s="444">
        <f t="shared" ca="1" si="3"/>
        <v>3859368.2181374552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3859368.2181374552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15990.47047759532</v>
      </c>
      <c r="L207" s="444">
        <f t="shared" ca="1" si="3"/>
        <v>3853703.3851004718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3853703.3851004718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15966.867006607887</v>
      </c>
      <c r="L208" s="444">
        <f t="shared" ca="1" si="3"/>
        <v>3848014.9485925008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3848014.9485925008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15943.165187824672</v>
      </c>
      <c r="L209" s="444">
        <f t="shared" ca="1" si="3"/>
        <v>3842302.8102657464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3842302.8102657464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15919.364611463197</v>
      </c>
      <c r="L210" s="444">
        <f t="shared" ca="1" si="3"/>
        <v>3836566.8713626307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3836566.8713626307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15895.46486603355</v>
      </c>
      <c r="L211" s="444">
        <f t="shared" ca="1" si="3"/>
        <v>3830807.0327140857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3830807.0327140857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15871.465538331278</v>
      </c>
      <c r="L212" s="444">
        <f t="shared" ca="1" si="3"/>
        <v>3825023.1947378381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3825023.1947378381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15847.366213430247</v>
      </c>
      <c r="L213" s="444">
        <f t="shared" ca="1" si="3"/>
        <v>3819215.2574366895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3819215.2574366895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15823.166474675461</v>
      </c>
      <c r="L214" s="444">
        <f t="shared" ca="1" si="3"/>
        <v>3813383.1203967859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3813383.1203967859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15798.865903675864</v>
      </c>
      <c r="L215" s="444">
        <f t="shared" ca="1" si="3"/>
        <v>3807526.6827858831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3807526.6827858831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15774.464080297101</v>
      </c>
      <c r="L216" s="444">
        <f t="shared" ca="1" si="3"/>
        <v>3801645.8433516012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3801645.8433516012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15749.960582654259</v>
      </c>
      <c r="L217" s="444">
        <f t="shared" ca="1" si="3"/>
        <v>3795740.5004196768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3795740.5004196768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15725.354987104574</v>
      </c>
      <c r="L218" s="444">
        <f t="shared" ca="1" si="3"/>
        <v>3789810.5518922023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3789810.5518922023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15700.646868240097</v>
      </c>
      <c r="L219" s="444">
        <f t="shared" ca="1" si="3"/>
        <v>3783855.8952458636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3783855.8952458636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15675.835798880351</v>
      </c>
      <c r="L220" s="444">
        <f t="shared" ca="1" si="3"/>
        <v>3777876.4275301653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3777876.4275301653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15650.921350064944</v>
      </c>
      <c r="L221" s="444">
        <f t="shared" ca="1" si="3"/>
        <v>3771872.0453656516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3771872.0453656516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15625.903091046137</v>
      </c>
      <c r="L222" s="444">
        <f t="shared" ca="1" si="3"/>
        <v>3765842.6449421188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3765842.6449421188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15600.780589281416</v>
      </c>
      <c r="L223" s="444">
        <f t="shared" ca="1" si="3"/>
        <v>3759788.1220168215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3759788.1220168215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15575.553410426011</v>
      </c>
      <c r="L224" s="444">
        <f t="shared" ca="1" si="3"/>
        <v>3753708.3719126685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3753708.3719126685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15550.221118325373</v>
      </c>
      <c r="L225" s="444">
        <f t="shared" ca="1" si="3"/>
        <v>3747603.289516415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3747603.289516415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15524.78327500765</v>
      </c>
      <c r="L226" s="444">
        <f t="shared" ca="1" si="3"/>
        <v>3741472.7692768439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3741472.7692768439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15499.239440676103</v>
      </c>
      <c r="L227" s="444">
        <f t="shared" ca="1" si="3"/>
        <v>3735316.7052029413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3735316.7052029413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15473.58917370151</v>
      </c>
      <c r="L228" s="444">
        <f t="shared" ca="1" si="3"/>
        <v>3729134.9908620641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3729134.9908620641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15447.83203061452</v>
      </c>
      <c r="L229" s="444">
        <f t="shared" ca="1" si="3"/>
        <v>3722927.5193780996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3722927.5193780996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15421.967566098005</v>
      </c>
      <c r="L230" s="444">
        <f t="shared" ca="1" si="3"/>
        <v>3716694.1834296188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3716694.1834296188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15395.995332979333</v>
      </c>
      <c r="L231" s="444">
        <f t="shared" ca="1" si="3"/>
        <v>3710434.8752480191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3710434.8752480191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15369.914882222667</v>
      </c>
      <c r="L232" s="444">
        <f t="shared" ca="1" si="3"/>
        <v>3704149.4866156629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3704149.4866156629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15343.725762921182</v>
      </c>
      <c r="L233" s="444">
        <f t="shared" ca="1" si="3"/>
        <v>3697837.9088640055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3697837.9088640055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15317.427522289279</v>
      </c>
      <c r="L234" s="444">
        <f t="shared" ca="1" si="3"/>
        <v>3691500.0328717157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3691500.0328717157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15291.019705654739</v>
      </c>
      <c r="L235" s="444">
        <f t="shared" ca="1" si="3"/>
        <v>3685135.7490627915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3685135.7490627915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15264.501856450886</v>
      </c>
      <c r="L236" s="444">
        <f t="shared" ca="1" si="3"/>
        <v>3678744.9474046635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3678744.9474046635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15237.873516208683</v>
      </c>
      <c r="L237" s="444">
        <f t="shared" ca="1" si="3"/>
        <v>3672327.5174062932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3672327.5174062932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15211.13422454881</v>
      </c>
      <c r="L238" s="444">
        <f t="shared" ca="1" si="3"/>
        <v>3665883.3481162633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3665883.3481162633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15184.283519173687</v>
      </c>
      <c r="L239" s="444">
        <f t="shared" ca="1" si="3"/>
        <v>3659412.3281208579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3659412.3281208579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15157.320935859496</v>
      </c>
      <c r="L240" s="444">
        <f t="shared" ca="1" si="3"/>
        <v>3652914.3455421384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3652914.3455421384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15130.246008448166</v>
      </c>
      <c r="L241" s="444">
        <f t="shared" ca="1" si="3"/>
        <v>3646389.2880360079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3646389.2880360079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15103.058268839288</v>
      </c>
      <c r="L242" s="444">
        <f t="shared" ca="1" si="3"/>
        <v>3639837.0427902685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3639837.0427902685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15075.757246982041</v>
      </c>
      <c r="L243" s="444">
        <f t="shared" ca="1" si="3"/>
        <v>3633257.4965226715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3633257.4965226715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15048.342470867052</v>
      </c>
      <c r="L244" s="444">
        <f t="shared" ca="1" si="3"/>
        <v>3626650.5354789598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3626650.5354789598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15020.813466518255</v>
      </c>
      <c r="L245" s="444">
        <f t="shared" ca="1" si="3"/>
        <v>3620016.0454308991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3620016.0454308991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14993.169757984668</v>
      </c>
      <c r="L246" s="444">
        <f t="shared" ca="1" si="3"/>
        <v>3613353.9116743049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3613353.9116743049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14965.410867332192</v>
      </c>
      <c r="L247" s="444">
        <f t="shared" ca="1" si="3"/>
        <v>3606664.019027058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3606664.019027058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14937.53631463533</v>
      </c>
      <c r="L248" s="444">
        <f t="shared" ca="1" si="3"/>
        <v>3599946.2518271147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3599946.2518271147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14909.545617968897</v>
      </c>
      <c r="L249" s="444">
        <f t="shared" ca="1" si="3"/>
        <v>3593200.4939305047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3593200.4939305047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14881.438293399693</v>
      </c>
      <c r="L250" s="444">
        <f t="shared" ca="1" si="3"/>
        <v>3586426.6287093256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3586426.6287093256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14853.21385497811</v>
      </c>
      <c r="L251" s="444">
        <f t="shared" ca="1" si="3"/>
        <v>3579624.539049725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3579624.539049725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14824.871814729775</v>
      </c>
      <c r="L252" s="444">
        <f t="shared" ca="1" si="3"/>
        <v>3572794.1073498758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3572794.1073498758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14796.411682647071</v>
      </c>
      <c r="L253" s="444">
        <f t="shared" ca="1" si="3"/>
        <v>3565935.2155179442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3565935.2155179442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14767.832966680688</v>
      </c>
      <c r="L254" s="444">
        <f t="shared" ca="1" si="3"/>
        <v>3559047.744970046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3559047.744970046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14739.135172731112</v>
      </c>
      <c r="L255" s="444">
        <f t="shared" ca="1" si="3"/>
        <v>3552131.5766281984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3552131.5766281984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14710.317804640081</v>
      </c>
      <c r="L256" s="444">
        <f t="shared" ca="1" si="3"/>
        <v>3545186.5909182597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3545186.5909182597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14681.380364182003</v>
      </c>
      <c r="L257" s="444">
        <f t="shared" ca="1" si="3"/>
        <v>3538212.6677678628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3538212.6677678628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14652.322351055351</v>
      </c>
      <c r="L258" s="444">
        <f t="shared" ca="1" si="3"/>
        <v>3531209.6866043392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3531209.6866043392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14623.143262874</v>
      </c>
      <c r="L259" s="444">
        <f t="shared" ca="1" si="3"/>
        <v>3524177.5263526342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3524177.5263526342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14593.842595158563</v>
      </c>
      <c r="L260" s="444">
        <f t="shared" ca="1" si="3"/>
        <v>3517116.065433214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3517116.065433214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14564.419841327646</v>
      </c>
      <c r="L261" s="444">
        <f t="shared" ca="1" si="3"/>
        <v>3510025.1817599628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3510025.1817599628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14534.874492689098</v>
      </c>
      <c r="L262" s="444">
        <f t="shared" ca="1" si="3"/>
        <v>3502904.752738073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3502904.752738073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14505.206038431228</v>
      </c>
      <c r="L263" s="444">
        <f t="shared" ref="L263:L517" ca="1" si="28">I263-J263+K263</f>
        <v>3495754.6552619254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3495754.6552619254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14475.413965613943</v>
      </c>
      <c r="L264" s="444">
        <f t="shared" ca="1" si="28"/>
        <v>3488574.7657129606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3488574.7657129606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14445.497759159924</v>
      </c>
      <c r="L265" s="444">
        <f t="shared" ca="1" si="28"/>
        <v>3481364.9599575419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3481364.9599575419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14415.456901845679</v>
      </c>
      <c r="L266" s="444">
        <f t="shared" ca="1" si="28"/>
        <v>3474125.1133448086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3474125.1133448086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14385.290874292623</v>
      </c>
      <c r="L267" s="444">
        <f t="shared" ca="1" si="28"/>
        <v>3466855.1007045223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3466855.1007045223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14354.999154958097</v>
      </c>
      <c r="L268" s="444">
        <f t="shared" ca="1" si="28"/>
        <v>3459554.7963449014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3459554.7963449014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14324.581220126343</v>
      </c>
      <c r="L269" s="444">
        <f t="shared" ca="1" si="28"/>
        <v>3452224.0740504488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3452224.0740504488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14294.03654389946</v>
      </c>
      <c r="L270" s="444">
        <f t="shared" ca="1" si="28"/>
        <v>3444862.8070797697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3444862.8070797697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14263.364598188293</v>
      </c>
      <c r="L271" s="444">
        <f t="shared" ca="1" si="28"/>
        <v>3437470.8681633789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3437470.8681633789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14232.564852703334</v>
      </c>
      <c r="L272" s="444">
        <f t="shared" ca="1" si="28"/>
        <v>3430048.1295015034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3430048.1295015034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14201.63677494552</v>
      </c>
      <c r="L273" s="444">
        <f t="shared" ca="1" si="28"/>
        <v>3422594.4627618701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3422594.4627618701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14170.579830197048</v>
      </c>
      <c r="L274" s="444">
        <f t="shared" ca="1" si="28"/>
        <v>3415109.7390774884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3415109.7390774884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14139.393481512123</v>
      </c>
      <c r="L275" s="444">
        <f t="shared" ca="1" si="28"/>
        <v>3407593.8290444217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3407593.8290444217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14108.077189707677</v>
      </c>
      <c r="L276" s="444">
        <f t="shared" ca="1" si="28"/>
        <v>3400046.6027195505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3400046.6027195505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14076.630413354049</v>
      </c>
      <c r="L277" s="444">
        <f t="shared" ca="1" si="28"/>
        <v>3392467.9296183256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3392467.9296183256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14045.052608765611</v>
      </c>
      <c r="L278" s="444">
        <f t="shared" ca="1" si="28"/>
        <v>3384857.6787125124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3384857.6787125124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14013.343229991387</v>
      </c>
      <c r="L279" s="444">
        <f t="shared" ca="1" si="28"/>
        <v>3377215.7184279249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3377215.7184279249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13981.50172880561</v>
      </c>
      <c r="L280" s="444">
        <f t="shared" ca="1" si="28"/>
        <v>3369541.9166421518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3369541.9166421518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13949.527554698218</v>
      </c>
      <c r="L281" s="444">
        <f t="shared" ca="1" si="28"/>
        <v>3361836.1406822712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3361836.1406822712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13917.420154865385</v>
      </c>
      <c r="L282" s="444">
        <f t="shared" ca="1" si="28"/>
        <v>3354098.2573225577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3354098.2573225577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13885.178974199911</v>
      </c>
      <c r="L283" s="444">
        <f t="shared" ca="1" si="28"/>
        <v>3346328.1327821789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3346328.1327821789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13852.803455281666</v>
      </c>
      <c r="L284" s="444">
        <f t="shared" ca="1" si="28"/>
        <v>3338525.6327228816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3338525.6327228816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13820.293038367927</v>
      </c>
      <c r="L285" s="444">
        <f t="shared" ca="1" si="28"/>
        <v>3330690.6222466705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3330690.6222466705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13787.647161383717</v>
      </c>
      <c r="L286" s="444">
        <f t="shared" ca="1" si="28"/>
        <v>3322822.9658934753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3322822.9658934753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13754.865259912069</v>
      </c>
      <c r="L287" s="444">
        <f t="shared" ca="1" si="28"/>
        <v>3314922.5276388084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3314922.5276388084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13721.946767184292</v>
      </c>
      <c r="L288" s="444">
        <f t="shared" ca="1" si="28"/>
        <v>3306989.1708914139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3306989.1708914139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13688.891114070146</v>
      </c>
      <c r="L289" s="444">
        <f t="shared" ca="1" si="28"/>
        <v>3299022.7584909052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3299022.7584909052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13655.697729068024</v>
      </c>
      <c r="L290" s="444">
        <f t="shared" ca="1" si="28"/>
        <v>3291023.1527053942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3291023.1527053942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13622.366038295062</v>
      </c>
      <c r="L291" s="444">
        <f t="shared" ca="1" si="28"/>
        <v>3282990.2152291103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3282990.2152291103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13588.895465477215</v>
      </c>
      <c r="L292" s="444">
        <f t="shared" ca="1" si="28"/>
        <v>3274923.8071800089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3274923.8071800089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13555.285431939292</v>
      </c>
      <c r="L293" s="444">
        <f t="shared" ca="1" si="28"/>
        <v>3266823.7890973692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3266823.7890973692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13521.535356594959</v>
      </c>
      <c r="L294" s="444">
        <f t="shared" ca="1" si="28"/>
        <v>3258690.0209393855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3258690.0209393855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13487.644655936694</v>
      </c>
      <c r="L295" s="444">
        <f t="shared" ca="1" si="28"/>
        <v>3250522.3620807435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3250522.3620807435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13453.612744025686</v>
      </c>
      <c r="L296" s="444">
        <f t="shared" ca="1" si="28"/>
        <v>3242320.6713101906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3242320.6713101906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13419.439032481716</v>
      </c>
      <c r="L297" s="444">
        <f t="shared" ca="1" si="28"/>
        <v>3234084.8068280932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3234084.8068280932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13385.122930472977</v>
      </c>
      <c r="L298" s="444">
        <f t="shared" ca="1" si="28"/>
        <v>3225814.6262439876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3225814.6262439876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13350.66384470587</v>
      </c>
      <c r="L299" s="444">
        <f t="shared" ca="1" si="28"/>
        <v>3217509.9865741148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3217509.9865741148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13316.061179414733</v>
      </c>
      <c r="L300" s="444">
        <f t="shared" ca="1" si="28"/>
        <v>3209170.7442389508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3209170.7442389508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13281.31433635155</v>
      </c>
      <c r="L301" s="444">
        <f t="shared" ca="1" si="28"/>
        <v>3200796.7550607235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3200796.7550607235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13246.422714775603</v>
      </c>
      <c r="L302" s="444">
        <f t="shared" ca="1" si="28"/>
        <v>3192387.8742609201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3192387.8742609201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13211.385711443088</v>
      </c>
      <c r="L303" s="444">
        <f t="shared" ca="1" si="28"/>
        <v>3183943.9564577844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3183943.9564577844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13176.20272059669</v>
      </c>
      <c r="L304" s="444">
        <f t="shared" ca="1" si="28"/>
        <v>3175464.8556638025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3175464.8556638025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13140.873133955098</v>
      </c>
      <c r="L305" s="444">
        <f t="shared" ca="1" si="28"/>
        <v>3166950.4252831787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3166950.4252831787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13105.396340702498</v>
      </c>
      <c r="L306" s="444">
        <f t="shared" ca="1" si="28"/>
        <v>3158400.5181093025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3158400.5181093025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13069.771727478015</v>
      </c>
      <c r="L307" s="444">
        <f t="shared" ca="1" si="28"/>
        <v>3149814.9863222018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3149814.9863222018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13033.998678365095</v>
      </c>
      <c r="L308" s="444">
        <f t="shared" ca="1" si="28"/>
        <v>3141193.6814859882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3141193.6814859882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12998.076574880872</v>
      </c>
      <c r="L309" s="444">
        <f t="shared" ca="1" si="28"/>
        <v>3132536.4545462904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3132536.4545462904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12962.004795965466</v>
      </c>
      <c r="L310" s="444">
        <f t="shared" ca="1" si="28"/>
        <v>3123843.1558276769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3123843.1558276769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12925.782717971242</v>
      </c>
      <c r="L311" s="444">
        <f t="shared" ca="1" si="28"/>
        <v>3115113.6350310692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3115113.6350310692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12889.409714652043</v>
      </c>
      <c r="L312" s="444">
        <f t="shared" ca="1" si="28"/>
        <v>3106347.7412311425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3106347.7412311425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12852.885157152348</v>
      </c>
      <c r="L313" s="444">
        <f t="shared" ca="1" si="28"/>
        <v>3097545.3228737162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3097545.3228737162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12816.208413996406</v>
      </c>
      <c r="L314" s="444">
        <f t="shared" ca="1" si="28"/>
        <v>3088706.2277731337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3088706.2277731337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12779.378851077312</v>
      </c>
      <c r="L315" s="444">
        <f t="shared" ca="1" si="28"/>
        <v>3079830.3031096323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3079830.3031096323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12742.395831646056</v>
      </c>
      <c r="L316" s="444">
        <f t="shared" ca="1" si="28"/>
        <v>3070917.3954266994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3070917.3954266994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12705.258716300503</v>
      </c>
      <c r="L317" s="444">
        <f t="shared" ca="1" si="28"/>
        <v>3061967.3506284212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3061967.3506284212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12667.966862974343</v>
      </c>
      <c r="L318" s="444">
        <f t="shared" ca="1" si="28"/>
        <v>3052980.0139768166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3052980.0139768166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12630.51962692599</v>
      </c>
      <c r="L319" s="444">
        <f t="shared" ca="1" si="28"/>
        <v>3043955.2300891639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3043955.2300891639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12592.916360727437</v>
      </c>
      <c r="L320" s="444">
        <f t="shared" ca="1" si="28"/>
        <v>3034892.8429353125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3034892.8429353125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12555.156414253057</v>
      </c>
      <c r="L321" s="444">
        <f t="shared" ca="1" si="28"/>
        <v>3025792.6958349869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3025792.6958349869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12517.239134668367</v>
      </c>
      <c r="L322" s="444">
        <f t="shared" ca="1" si="28"/>
        <v>3016654.6314550764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3016654.6314550764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12479.163866418739</v>
      </c>
      <c r="L323" s="444">
        <f t="shared" ca="1" si="28"/>
        <v>3007478.4918069164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3007478.4918069164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12440.929951218073</v>
      </c>
      <c r="L324" s="444">
        <f t="shared" ca="1" si="28"/>
        <v>2998264.1182435555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2998264.1182435555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12402.536728037403</v>
      </c>
      <c r="L325" s="444">
        <f t="shared" ca="1" si="28"/>
        <v>2989011.3514570142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2989011.3514570142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12363.98353309348</v>
      </c>
      <c r="L326" s="444">
        <f t="shared" ca="1" si="28"/>
        <v>2979720.0314755291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2979720.0314755291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12325.269699837292</v>
      </c>
      <c r="L327" s="444">
        <f t="shared" ca="1" si="28"/>
        <v>2970389.9976607873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2970389.9976607873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12286.394558942535</v>
      </c>
      <c r="L328" s="444">
        <f t="shared" ca="1" si="28"/>
        <v>2961021.0887051509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2961021.0887051509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12247.35743829405</v>
      </c>
      <c r="L329" s="444">
        <f t="shared" ca="1" si="28"/>
        <v>2951613.1426288662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2951613.1426288662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12208.157662976197</v>
      </c>
      <c r="L330" s="444">
        <f t="shared" ca="1" si="28"/>
        <v>2942165.9967772635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2942165.9967772635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12168.794555261185</v>
      </c>
      <c r="L331" s="444">
        <f t="shared" ca="1" si="28"/>
        <v>2932679.4878179459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2932679.4878179459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12129.267434597363</v>
      </c>
      <c r="L332" s="444">
        <f t="shared" ca="1" si="28"/>
        <v>2923153.4517379645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2923153.4517379645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12089.57561759744</v>
      </c>
      <c r="L333" s="444">
        <f t="shared" ca="1" si="28"/>
        <v>2913587.7238409831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2913587.7238409831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12049.718418026685</v>
      </c>
      <c r="L334" s="444">
        <f t="shared" ca="1" si="28"/>
        <v>2903982.1387444311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2903982.1387444311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12009.695146791051</v>
      </c>
      <c r="L335" s="444">
        <f t="shared" ca="1" si="28"/>
        <v>2894336.5303766434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2894336.5303766434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11969.505111925269</v>
      </c>
      <c r="L336" s="444">
        <f t="shared" ca="1" si="28"/>
        <v>2884650.7319739899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2884650.7319739899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11929.147618580879</v>
      </c>
      <c r="L337" s="444">
        <f t="shared" ca="1" si="28"/>
        <v>2874924.5760779921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2874924.5760779921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11888.621969014222</v>
      </c>
      <c r="L338" s="444">
        <f t="shared" ca="1" si="28"/>
        <v>2865157.8945324277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2865157.8945324277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11847.927462574369</v>
      </c>
      <c r="L339" s="444">
        <f t="shared" ca="1" si="28"/>
        <v>2855350.5184804234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2855350.5184804234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11807.063395691019</v>
      </c>
      <c r="L340" s="444">
        <f t="shared" ca="1" si="28"/>
        <v>2845502.2783615356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2845502.2783615356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11766.02906186232</v>
      </c>
      <c r="L341" s="444">
        <f t="shared" ca="1" si="28"/>
        <v>2835613.0039088191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2835613.0039088191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11724.823751642667</v>
      </c>
      <c r="L342" s="444">
        <f t="shared" ca="1" si="28"/>
        <v>2825682.524145883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2825682.524145883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11683.446752630434</v>
      </c>
      <c r="L343" s="444">
        <f t="shared" ca="1" si="28"/>
        <v>2815710.6673839348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2815710.6673839348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11641.89734945565</v>
      </c>
      <c r="L344" s="444">
        <f t="shared" ca="1" si="28"/>
        <v>2805697.2612188119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2805697.2612188119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11600.174823767637</v>
      </c>
      <c r="L345" s="444">
        <f t="shared" ca="1" si="28"/>
        <v>2795642.1325280005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2795642.1325280005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11558.278454222591</v>
      </c>
      <c r="L346" s="444">
        <f t="shared" ca="1" si="28"/>
        <v>2785545.1074676444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2785545.1074676444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11516.207516471106</v>
      </c>
      <c r="L347" s="444">
        <f t="shared" ca="1" si="28"/>
        <v>2775406.0114695365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2775406.0114695365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11473.961283145656</v>
      </c>
      <c r="L348" s="444">
        <f t="shared" ca="1" si="28"/>
        <v>2765224.6692381031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2765224.6692381031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11431.539023848018</v>
      </c>
      <c r="L349" s="444">
        <f t="shared" ca="1" si="28"/>
        <v>2755000.9047473725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2755000.9047473725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11388.940005136639</v>
      </c>
      <c r="L350" s="444">
        <f t="shared" ca="1" si="28"/>
        <v>2744734.5412379303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2744734.5412379303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11346.163490513964</v>
      </c>
      <c r="L351" s="444">
        <f t="shared" ca="1" si="28"/>
        <v>2734425.4012138653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2734425.4012138653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11303.208740413693</v>
      </c>
      <c r="L352" s="444">
        <f t="shared" ca="1" si="28"/>
        <v>2724073.3064397001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2724073.3064397001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11260.075012188005</v>
      </c>
      <c r="L353" s="444">
        <f t="shared" ca="1" si="28"/>
        <v>2713678.0779373092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2713678.0779373092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11216.76156009471</v>
      </c>
      <c r="L354" s="444">
        <f t="shared" ca="1" si="28"/>
        <v>2703239.5359828249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2703239.5359828249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11173.267635284359</v>
      </c>
      <c r="L355" s="444">
        <f t="shared" ca="1" si="28"/>
        <v>2692757.5001035305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2692757.5001035305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11129.592485787298</v>
      </c>
      <c r="L356" s="444">
        <f t="shared" ca="1" si="28"/>
        <v>2682231.789074739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2682231.789074739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11085.735356500667</v>
      </c>
      <c r="L357" s="444">
        <f t="shared" ca="1" si="28"/>
        <v>2671662.220916661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2671662.220916661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11041.695489175341</v>
      </c>
      <c r="L358" s="444">
        <f t="shared" ca="1" si="28"/>
        <v>2661048.6128912573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2661048.6128912573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10997.472122402827</v>
      </c>
      <c r="L359" s="444">
        <f t="shared" ca="1" si="28"/>
        <v>2650390.7814990813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2650390.7814990813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10953.064491602094</v>
      </c>
      <c r="L360" s="444">
        <f t="shared" ca="1" si="28"/>
        <v>2639688.5424761046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2639688.5424761046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10908.471829006357</v>
      </c>
      <c r="L361" s="444">
        <f t="shared" ca="1" si="28"/>
        <v>2628941.7107905322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2628941.7107905322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10863.693363649805</v>
      </c>
      <c r="L362" s="444">
        <f t="shared" ca="1" si="28"/>
        <v>2618150.1006396031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2618150.1006396031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10818.728321354267</v>
      </c>
      <c r="L363" s="444">
        <f t="shared" ca="1" si="28"/>
        <v>2607313.5254463786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2607313.5254463786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10773.575924715833</v>
      </c>
      <c r="L364" s="444">
        <f t="shared" ca="1" si="28"/>
        <v>2596431.7978565157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2596431.7978565157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10728.235393091403</v>
      </c>
      <c r="L365" s="444">
        <f t="shared" ca="1" si="28"/>
        <v>2585504.7297350285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2585504.7297350285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10682.705942585206</v>
      </c>
      <c r="L366" s="444">
        <f t="shared" ca="1" si="28"/>
        <v>2574532.1321630348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2574532.1321630348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10636.986786035233</v>
      </c>
      <c r="L367" s="444">
        <f t="shared" ca="1" si="28"/>
        <v>2563513.8154344913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2563513.8154344913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10591.077132999635</v>
      </c>
      <c r="L368" s="444">
        <f t="shared" ca="1" si="28"/>
        <v>2552449.5890529118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2552449.5890529118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10544.976189743054</v>
      </c>
      <c r="L369" s="444">
        <f t="shared" ca="1" si="28"/>
        <v>2541339.2617280763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2541339.2617280763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10498.683159222906</v>
      </c>
      <c r="L370" s="444">
        <f t="shared" ca="1" si="28"/>
        <v>2530182.6413727202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2530182.6413727202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10452.19724107559</v>
      </c>
      <c r="L371" s="444">
        <f t="shared" ca="1" si="28"/>
        <v>2518979.5350992172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2518979.5350992172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10405.517631602659</v>
      </c>
      <c r="L372" s="444">
        <f t="shared" ca="1" si="28"/>
        <v>2507729.7492162408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2507729.7492162408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10358.643523756924</v>
      </c>
      <c r="L373" s="444">
        <f t="shared" ca="1" si="28"/>
        <v>2496433.0892254189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2496433.0892254189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10311.574107128499</v>
      </c>
      <c r="L374" s="444">
        <f t="shared" ca="1" si="28"/>
        <v>2485089.3598179687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2485089.3598179687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10264.308567930791</v>
      </c>
      <c r="L375" s="444">
        <f t="shared" ca="1" si="28"/>
        <v>2473698.3648713208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2473698.3648713208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10216.846088986425</v>
      </c>
      <c r="L376" s="444">
        <f t="shared" ca="1" si="28"/>
        <v>2462259.9074457283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2462259.9074457283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10169.185849713123</v>
      </c>
      <c r="L377" s="444">
        <f t="shared" ca="1" si="28"/>
        <v>2450773.7897808626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2450773.7897808626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10121.327026109515</v>
      </c>
      <c r="L378" s="444">
        <f t="shared" ca="1" si="28"/>
        <v>2439239.8132923935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2439239.8132923935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10073.268790740894</v>
      </c>
      <c r="L379" s="444">
        <f t="shared" ca="1" si="28"/>
        <v>2427657.7785685556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2427657.7785685556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10025.010312724902</v>
      </c>
      <c r="L380" s="444">
        <f t="shared" ca="1" si="28"/>
        <v>2416027.4853667016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2416027.4853667016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9976.5507577171775</v>
      </c>
      <c r="L381" s="444">
        <f t="shared" ca="1" si="28"/>
        <v>2404348.7326098401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2404348.7326098401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9927.8892878969218</v>
      </c>
      <c r="L382" s="444">
        <f t="shared" ca="1" si="28"/>
        <v>2392621.3183831582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2392621.3183831582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9879.025061952414</v>
      </c>
      <c r="L383" s="444">
        <f t="shared" ca="1" si="28"/>
        <v>2380845.0399305318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2380845.0399305318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9829.9572350664712</v>
      </c>
      <c r="L384" s="444">
        <f t="shared" ca="1" si="28"/>
        <v>2369019.6936510196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2369019.6936510196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9780.6849589018366</v>
      </c>
      <c r="L385" s="444">
        <f t="shared" ca="1" si="28"/>
        <v>2357145.0750953425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2357145.0750953425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9731.2073815865151</v>
      </c>
      <c r="L386" s="444">
        <f t="shared" ca="1" si="28"/>
        <v>2345220.9789623502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2345220.9789623502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9681.5236476990467</v>
      </c>
      <c r="L387" s="444">
        <f t="shared" ca="1" si="28"/>
        <v>2333247.1990954704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2333247.1990954704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9631.6328982537143</v>
      </c>
      <c r="L388" s="444">
        <f t="shared" ca="1" si="28"/>
        <v>2321223.5284791454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2321223.5284791454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9581.5342706856936</v>
      </c>
      <c r="L389" s="444">
        <f t="shared" ca="1" si="28"/>
        <v>2309149.7592352522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2309149.7592352522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9531.2268988361393</v>
      </c>
      <c r="L390" s="444">
        <f t="shared" ca="1" si="28"/>
        <v>2297025.6826195093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2297025.6826195093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9480.7099129372109</v>
      </c>
      <c r="L391" s="444">
        <f t="shared" ca="1" si="28"/>
        <v>2284851.0890178676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2284851.0890178676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9429.9824395970354</v>
      </c>
      <c r="L392" s="444">
        <f t="shared" ca="1" si="28"/>
        <v>2272625.7679428859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2272625.7679428859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9379.0436017846132</v>
      </c>
      <c r="L393" s="444">
        <f t="shared" ca="1" si="28"/>
        <v>2260349.5080300914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2260349.5080300914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9327.892518814635</v>
      </c>
      <c r="L394" s="444">
        <f t="shared" ca="1" si="28"/>
        <v>2248022.0970343272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2248022.0970343272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9276.528306332284</v>
      </c>
      <c r="L395" s="444">
        <f t="shared" ca="1" si="28"/>
        <v>2235643.3218260808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2235643.3218260808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9224.9500762979242</v>
      </c>
      <c r="L396" s="444">
        <f t="shared" ca="1" si="28"/>
        <v>2223212.9683877998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2223212.9683877998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9173.1569369717545</v>
      </c>
      <c r="L397" s="444">
        <f t="shared" ca="1" si="28"/>
        <v>2210730.8218101929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2210730.8218101929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9121.1479928983917</v>
      </c>
      <c r="L398" s="444">
        <f t="shared" ca="1" si="28"/>
        <v>2198196.6662885123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2198196.6662885123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9068.922344891389</v>
      </c>
      <c r="L399" s="444">
        <f t="shared" ca="1" si="28"/>
        <v>2185610.2851188248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2185610.2851188248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9016.4790900176922</v>
      </c>
      <c r="L400" s="444">
        <f t="shared" ca="1" si="28"/>
        <v>2172971.4606942637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2172971.4606942637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8963.8173215820207</v>
      </c>
      <c r="L401" s="444">
        <f t="shared" ca="1" si="28"/>
        <v>2160279.9745012671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2160279.9745012671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8910.9361291112</v>
      </c>
      <c r="L402" s="444">
        <f t="shared" ca="1" si="28"/>
        <v>2147535.6071157996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2147535.6071157996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8857.8345983384188</v>
      </c>
      <c r="L403" s="444">
        <f t="shared" ca="1" si="28"/>
        <v>2134738.1381995589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2134738.1381995589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8804.5118111874162</v>
      </c>
      <c r="L404" s="444">
        <f t="shared" ca="1" si="28"/>
        <v>2121887.3464961676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2121887.3464961676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8750.9668457566204</v>
      </c>
      <c r="L405" s="444">
        <f t="shared" ca="1" si="28"/>
        <v>2108983.0098273451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2108983.0098273451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8697.1987763031939</v>
      </c>
      <c r="L406" s="444">
        <f t="shared" ca="1" si="28"/>
        <v>2096024.9050890694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2096024.9050890694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8643.2066732270432</v>
      </c>
      <c r="L407" s="444">
        <f t="shared" ca="1" si="28"/>
        <v>2083012.8082477176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2083012.8082477176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8588.9896030547461</v>
      </c>
      <c r="L408" s="444">
        <f t="shared" ca="1" si="28"/>
        <v>2069946.4943361934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2069946.4943361934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8534.5466284233935</v>
      </c>
      <c r="L409" s="444">
        <f t="shared" ca="1" si="28"/>
        <v>2056825.7374500381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2056825.7374500381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8479.8768080644131</v>
      </c>
      <c r="L410" s="444">
        <f t="shared" ca="1" si="28"/>
        <v>2043650.3107435238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2043650.3107435238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8424.9791967872698</v>
      </c>
      <c r="L411" s="444">
        <f t="shared" ca="1" si="28"/>
        <v>2030419.9864257323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2030419.9864257323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8369.8528454631396</v>
      </c>
      <c r="L412" s="444">
        <f t="shared" ca="1" si="28"/>
        <v>2017134.5357566166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2017134.5357566166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8314.4968010084904</v>
      </c>
      <c r="L413" s="444">
        <f t="shared" ca="1" si="28"/>
        <v>2003793.7290430462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2003793.7290430462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8258.9101063686157</v>
      </c>
      <c r="L414" s="444">
        <f t="shared" ca="1" si="28"/>
        <v>1990397.335634836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1990397.335634836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8203.0918005010717</v>
      </c>
      <c r="L415" s="444">
        <f t="shared" ca="1" si="28"/>
        <v>1976945.1239207583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1976945.1239207583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8147.0409183590809</v>
      </c>
      <c r="L416" s="444">
        <f t="shared" ca="1" si="28"/>
        <v>1963436.8613245385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1963436.8613245385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8090.7564908748318</v>
      </c>
      <c r="L417" s="444">
        <f t="shared" ca="1" si="28"/>
        <v>1949872.3143008344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1949872.3143008344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8034.2375449427327</v>
      </c>
      <c r="L418" s="444">
        <f t="shared" ca="1" si="28"/>
        <v>1936251.2483311982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1936251.2483311982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7977.483103402581</v>
      </c>
      <c r="L419" s="444">
        <f t="shared" ca="1" si="28"/>
        <v>1922573.427920022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1922573.427920022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7920.4921850226801</v>
      </c>
      <c r="L420" s="444">
        <f t="shared" ca="1" si="28"/>
        <v>1908838.6165904659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1908838.6165904659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7863.2638044828627</v>
      </c>
      <c r="L421" s="444">
        <f t="shared" ca="1" si="28"/>
        <v>1895046.5768803698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1895046.5768803698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7805.7969723574633</v>
      </c>
      <c r="L422" s="444">
        <f t="shared" ca="1" si="28"/>
        <v>1881197.0703381484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1881197.0703381484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7748.0906950982062</v>
      </c>
      <c r="L423" s="444">
        <f t="shared" ca="1" si="28"/>
        <v>1867289.8575186678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1867289.8575186678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7690.1439750170375</v>
      </c>
      <c r="L424" s="444">
        <f t="shared" ca="1" si="28"/>
        <v>1853324.6979791061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1853324.6979791061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7631.9558102688634</v>
      </c>
      <c r="L425" s="444">
        <f t="shared" ca="1" si="28"/>
        <v>1839301.3502747961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1839301.3502747961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7573.5251948342393</v>
      </c>
      <c r="L426" s="444">
        <f t="shared" ca="1" si="28"/>
        <v>1825219.5719550515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1825219.5719550515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7514.8511185019679</v>
      </c>
      <c r="L427" s="444">
        <f t="shared" ca="1" si="28"/>
        <v>1811079.1195589746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1811079.1195589746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7455.9325668516476</v>
      </c>
      <c r="L428" s="444">
        <f t="shared" ca="1" si="28"/>
        <v>1796879.7486112474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1796879.7486112474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7396.7685212361175</v>
      </c>
      <c r="L429" s="444">
        <f t="shared" ca="1" si="28"/>
        <v>1782621.2136179046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1782621.2136179046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7337.3579587638569</v>
      </c>
      <c r="L430" s="444">
        <f t="shared" ca="1" si="28"/>
        <v>1768303.2680620896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1768303.2680620896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7277.6998522812937</v>
      </c>
      <c r="L431" s="444">
        <f t="shared" ca="1" si="28"/>
        <v>1753925.664399792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1753925.664399792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7217.7931703550548</v>
      </c>
      <c r="L432" s="444">
        <f t="shared" ca="1" si="28"/>
        <v>1739488.1540555682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1739488.1540555682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7157.6368772541227</v>
      </c>
      <c r="L433" s="444">
        <f t="shared" ca="1" si="28"/>
        <v>1724990.4874182434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1724990.4874182434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7097.2299329319358</v>
      </c>
      <c r="L434" s="444">
        <f t="shared" ca="1" si="28"/>
        <v>1710432.4138365965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1710432.4138365965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7036.5712930084055</v>
      </c>
      <c r="L435" s="444">
        <f t="shared" ca="1" si="28"/>
        <v>1695813.6816150262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1695813.6816150262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6975.6599087518634</v>
      </c>
      <c r="L436" s="444">
        <f t="shared" ca="1" si="28"/>
        <v>1681134.0380091993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1681134.0380091993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6914.4947270609182</v>
      </c>
      <c r="L437" s="444">
        <f t="shared" ca="1" si="28"/>
        <v>1666393.2292216814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1666393.2292216814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6853.0746904462594</v>
      </c>
      <c r="L438" s="444">
        <f t="shared" ca="1" si="28"/>
        <v>1651591.0003975488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1651591.0003975488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6791.398737012375</v>
      </c>
      <c r="L439" s="444">
        <f t="shared" ca="1" si="28"/>
        <v>1636727.0956199823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1636727.0956199823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6729.4658004391813</v>
      </c>
      <c r="L440" s="444">
        <f t="shared" ca="1" si="28"/>
        <v>1621801.2579058427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1621801.2579058427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6667.2748099635992</v>
      </c>
      <c r="L441" s="444">
        <f t="shared" ca="1" si="28"/>
        <v>1606813.2292012274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1606813.2292012274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6604.8246903610352</v>
      </c>
      <c r="L442" s="444">
        <f t="shared" ca="1" si="28"/>
        <v>1591762.7503770096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1591762.7503770096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6542.114361926795</v>
      </c>
      <c r="L443" s="444">
        <f t="shared" ca="1" si="28"/>
        <v>1576649.5612243575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1576649.5612243575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6479.1427404574106</v>
      </c>
      <c r="L444" s="444">
        <f t="shared" ca="1" si="28"/>
        <v>1561473.4004502359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1561473.4004502359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6415.9087372319045</v>
      </c>
      <c r="L445" s="444">
        <f t="shared" ca="1" si="28"/>
        <v>1546234.0056728891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1546234.0056728891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6352.4112589929591</v>
      </c>
      <c r="L446" s="444">
        <f t="shared" ca="1" si="28"/>
        <v>1530931.1134173032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1530931.1134173032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6288.6492079280179</v>
      </c>
      <c r="L447" s="444">
        <f t="shared" ca="1" si="28"/>
        <v>1515564.4591106523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1515564.4591106523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6224.6214816503061</v>
      </c>
      <c r="L448" s="444">
        <f t="shared" ca="1" si="28"/>
        <v>1500133.7770777238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1500133.7770777238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6160.32697317977</v>
      </c>
      <c r="L449" s="444">
        <f t="shared" ca="1" si="28"/>
        <v>1484638.8005363247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1484638.8005363247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6095.7645709239414</v>
      </c>
      <c r="L450" s="444">
        <f t="shared" ca="1" si="28"/>
        <v>1469079.2615926699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1469079.2615926699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6030.9331586587123</v>
      </c>
      <c r="L451" s="444">
        <f t="shared" ca="1" si="28"/>
        <v>1453454.8912367497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1453454.8912367497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5965.8316155090452</v>
      </c>
      <c r="L452" s="444">
        <f t="shared" ca="1" si="28"/>
        <v>1437765.4193376799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1437765.4193376799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5900.4588159295872</v>
      </c>
      <c r="L453" s="444">
        <f t="shared" ca="1" si="28"/>
        <v>1422010.5746390305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1422010.5746390305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5834.8136296852153</v>
      </c>
      <c r="L454" s="444">
        <f t="shared" ca="1" si="28"/>
        <v>1406190.0847541369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1406190.0847541369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5768.894921831492</v>
      </c>
      <c r="L455" s="444">
        <f t="shared" ca="1" si="28"/>
        <v>1390303.6761613896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1390303.6761613896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5702.7015526950445</v>
      </c>
      <c r="L456" s="444">
        <f t="shared" ca="1" si="28"/>
        <v>1374351.0741995058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1374351.0741995058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5636.2323778538621</v>
      </c>
      <c r="L457" s="444">
        <f t="shared" ca="1" si="28"/>
        <v>1358332.0030627809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1358332.0030627809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5569.4862481175087</v>
      </c>
      <c r="L458" s="444">
        <f t="shared" ca="1" si="28"/>
        <v>1342246.1857963195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1342246.1857963195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5502.4620095072523</v>
      </c>
      <c r="L459" s="444">
        <f t="shared" ca="1" si="28"/>
        <v>1326093.3442912479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1326093.3442912479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5435.1585032361209</v>
      </c>
      <c r="L460" s="444">
        <f t="shared" ca="1" si="28"/>
        <v>1309873.1992799051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1309873.1992799051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5367.5745656888594</v>
      </c>
      <c r="L461" s="444">
        <f t="shared" ca="1" si="28"/>
        <v>1293585.4703310151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1293585.4703310151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5299.7090284018177</v>
      </c>
      <c r="L462" s="444">
        <f t="shared" ca="1" si="28"/>
        <v>1277229.8758448381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1277229.8758448381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5231.5607180427469</v>
      </c>
      <c r="L463" s="444">
        <f t="shared" ca="1" si="28"/>
        <v>1260806.133048302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1260806.133048302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5163.1284563905128</v>
      </c>
      <c r="L464" s="444">
        <f t="shared" ca="1" si="28"/>
        <v>1244313.9579901136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1244313.9579901136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5094.4110603147283</v>
      </c>
      <c r="L465" s="444">
        <f t="shared" ca="1" si="28"/>
        <v>1227753.0655358494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1227753.0655358494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5025.4073417552936</v>
      </c>
      <c r="L466" s="444">
        <f t="shared" ca="1" si="28"/>
        <v>1211123.1693630258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1211123.1693630258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4956.1161077018623</v>
      </c>
      <c r="L467" s="444">
        <f t="shared" ca="1" si="28"/>
        <v>1194423.9819561488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1194423.9819561488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4886.5361601732075</v>
      </c>
      <c r="L468" s="444">
        <f t="shared" ca="1" si="28"/>
        <v>1177655.214601743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1177655.214601743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4816.6662961965176</v>
      </c>
      <c r="L469" s="444">
        <f t="shared" ca="1" si="28"/>
        <v>1160816.5773833606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1160816.5773833606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4746.5053077865905</v>
      </c>
      <c r="L470" s="444">
        <f t="shared" ca="1" si="28"/>
        <v>1143907.7791765684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1143907.7791765684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4676.0519819249566</v>
      </c>
      <c r="L471" s="444">
        <f t="shared" ca="1" si="28"/>
        <v>1126928.5276439146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1126928.5276439146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4605.3051005388988</v>
      </c>
      <c r="L472" s="444">
        <f t="shared" ca="1" si="28"/>
        <v>1109878.5292298747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1109878.5292298747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4534.2634404803994</v>
      </c>
      <c r="L473" s="444">
        <f t="shared" ca="1" si="28"/>
        <v>1092757.4891557763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1092757.4891557763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4462.9257735049896</v>
      </c>
      <c r="L474" s="444">
        <f t="shared" ca="1" si="28"/>
        <v>1075565.1114147024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1075565.1114147024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4391.2908662505142</v>
      </c>
      <c r="L475" s="444">
        <f t="shared" ca="1" si="28"/>
        <v>1058301.0987663739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1058301.0987663739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4319.3574802158128</v>
      </c>
      <c r="L476" s="444">
        <f t="shared" ca="1" si="28"/>
        <v>1040965.1527320109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1040965.1527320109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4247.1243717392999</v>
      </c>
      <c r="L477" s="444">
        <f t="shared" ca="1" si="28"/>
        <v>1023556.9735891714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1023556.9735891714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4174.590291977469</v>
      </c>
      <c r="L478" s="444">
        <f t="shared" ca="1" si="28"/>
        <v>1006076.2603665701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1006076.2603665701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4101.7539868832973</v>
      </c>
      <c r="L479" s="444">
        <f t="shared" ca="1" si="28"/>
        <v>988522.71083887469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988522.71083887469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4028.6141971845664</v>
      </c>
      <c r="L480" s="444">
        <f t="shared" ca="1" si="28"/>
        <v>970896.02152148052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970896.02152148052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3955.1696583620901</v>
      </c>
      <c r="L481" s="444">
        <f t="shared" ca="1" si="28"/>
        <v>953195.88766526373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953195.88766526373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3881.4191006278547</v>
      </c>
      <c r="L482" s="444">
        <f t="shared" ca="1" si="28"/>
        <v>935422.00325131288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935422.00325131288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3807.3612489030588</v>
      </c>
      <c r="L483" s="444">
        <f t="shared" ca="1" si="28"/>
        <v>917574.06098563725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917574.06098563725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3732.9948227960772</v>
      </c>
      <c r="L484" s="444">
        <f t="shared" ca="1" si="28"/>
        <v>899651.7522938546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899651.7522938546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3658.3185365803165</v>
      </c>
      <c r="L485" s="444">
        <f t="shared" ca="1" si="28"/>
        <v>881654.76731585618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881654.76731585618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3583.3310991719882</v>
      </c>
      <c r="L486" s="444">
        <f t="shared" ca="1" si="28"/>
        <v>863582.79490044934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863582.79490044934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3508.0312141077943</v>
      </c>
      <c r="L487" s="444">
        <f t="shared" ca="1" si="28"/>
        <v>845435.52259997837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845435.52259997837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3432.4175795224978</v>
      </c>
      <c r="L488" s="444">
        <f t="shared" ca="1" si="28"/>
        <v>827212.636664922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827212.636664922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3356.4888881264301</v>
      </c>
      <c r="L489" s="444">
        <f t="shared" ca="1" si="28"/>
        <v>808913.82203846972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808913.82203846972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3280.2438271828792</v>
      </c>
      <c r="L490" s="444">
        <f t="shared" ca="1" si="28"/>
        <v>790538.76235107391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790538.76235107391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3203.6810784853965</v>
      </c>
      <c r="L491" s="444">
        <f t="shared" ca="1" si="28"/>
        <v>772087.13991498062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772087.13991498062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3126.7993183350072</v>
      </c>
      <c r="L492" s="444">
        <f t="shared" ca="1" si="28"/>
        <v>753558.6357187368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753558.6357187368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3049.5972175173247</v>
      </c>
      <c r="L493" s="444">
        <f t="shared" ca="1" si="28"/>
        <v>734952.92942167528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734952.92942167528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2972.0734412795691</v>
      </c>
      <c r="L494" s="444">
        <f t="shared" ca="1" si="28"/>
        <v>716269.69934837613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716269.69934837613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2894.2266493074885</v>
      </c>
      <c r="L495" s="444">
        <f t="shared" ca="1" si="28"/>
        <v>697508.62248310482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697508.62248310482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2816.0554957021918</v>
      </c>
      <c r="L496" s="444">
        <f t="shared" ca="1" si="28"/>
        <v>678669.37446422828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678669.37446422828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2737.5586289568728</v>
      </c>
      <c r="L497" s="444">
        <f t="shared" ca="1" si="28"/>
        <v>659751.62957860634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659751.62957860634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2658.7346919334482</v>
      </c>
      <c r="L498" s="444">
        <f t="shared" ca="1" si="28"/>
        <v>640755.06075596111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640755.06075596111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2579.5823218390929</v>
      </c>
      <c r="L499" s="444">
        <f t="shared" ca="1" si="28"/>
        <v>621679.33956322132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621679.33956322132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2500.1001502026775</v>
      </c>
      <c r="L500" s="444">
        <f t="shared" ca="1" si="28"/>
        <v>602524.13619884523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602524.13619884523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2420.2868028511098</v>
      </c>
      <c r="L501" s="444">
        <f t="shared" ca="1" si="28"/>
        <v>583289.11948711751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583289.11948711751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2340.1408998855777</v>
      </c>
      <c r="L502" s="444">
        <f t="shared" ca="1" si="28"/>
        <v>563973.95687242423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563973.95687242423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2259.6610556576898</v>
      </c>
      <c r="L503" s="444">
        <f t="shared" ca="1" si="28"/>
        <v>544578.31441350316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544578.31441350316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2178.8458787455183</v>
      </c>
      <c r="L504" s="444">
        <f t="shared" ca="1" si="28"/>
        <v>525101.85677766986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525101.85677766986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2097.693971929546</v>
      </c>
      <c r="L505" s="444">
        <f t="shared" ca="1" si="28"/>
        <v>505544.24723502062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505544.24723502062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2016.2039321685077</v>
      </c>
      <c r="L506" s="444">
        <f t="shared" ca="1" si="28"/>
        <v>485905.14765261032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485905.14765261032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1934.3743505751313</v>
      </c>
      <c r="L507" s="444">
        <f t="shared" ca="1" si="28"/>
        <v>466184.21848860668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466184.21848860668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1852.203812391783</v>
      </c>
      <c r="L508" s="444">
        <f t="shared" ca="1" si="28"/>
        <v>446381.11878641968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446381.11878641968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1769.6908969660037</v>
      </c>
      <c r="L509" s="444">
        <f t="shared" ca="1" si="28"/>
        <v>426495.50616880693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426495.50616880693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1686.8341777259504</v>
      </c>
      <c r="L510" s="444">
        <f t="shared" ca="1" si="28"/>
        <v>406527.03683195409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406527.03683195409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1603.6322221557305</v>
      </c>
      <c r="L511" s="444">
        <f t="shared" ca="1" si="28"/>
        <v>386475.36553953105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386475.36553953105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1520.0835917706345</v>
      </c>
      <c r="L512" s="444">
        <f t="shared" ca="1" si="28"/>
        <v>366340.14561672288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366340.14561672288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1436.1868420922669</v>
      </c>
      <c r="L513" s="444">
        <f t="shared" ca="1" si="28"/>
        <v>346121.02894423634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346121.02894423634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1351.9405226235731</v>
      </c>
      <c r="L514" s="444">
        <f t="shared" ca="1" si="28"/>
        <v>325817.66595228115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325817.66595228115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1267.3431768237599</v>
      </c>
      <c r="L515" s="444">
        <f t="shared" ca="1" si="28"/>
        <v>305429.70561452612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305429.70561452612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1182.3933420831138</v>
      </c>
      <c r="L516" s="444">
        <f t="shared" ca="1" si="28"/>
        <v>284956.79544203042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284956.79544203042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1097.089549697715</v>
      </c>
      <c r="L517" s="444">
        <f t="shared" ca="1" si="28"/>
        <v>264398.58147714933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264398.58147714933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1011.4303248440439</v>
      </c>
      <c r="L518" s="444">
        <f t="shared" ref="L518:L772" ca="1" si="54">I518-J518+K518</f>
        <v>243754.7082874146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243754.7082874146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925.41418655348252</v>
      </c>
      <c r="L519" s="444">
        <f t="shared" ca="1" si="54"/>
        <v>223024.81895938929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223024.81895938929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839.0396476867104</v>
      </c>
      <c r="L520" s="444">
        <f t="shared" ca="1" si="54"/>
        <v>202208.5550924972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202208.5550924972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752.30521490799345</v>
      </c>
      <c r="L521" s="444">
        <f t="shared" ca="1" si="54"/>
        <v>181305.55679282642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181305.55679282642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665.20938865936512</v>
      </c>
      <c r="L522" s="444">
        <f t="shared" ca="1" si="54"/>
        <v>160315.462666907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160315.462666907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577.75066313470086</v>
      </c>
      <c r="L523" s="444">
        <f t="shared" ca="1" si="54"/>
        <v>139237.90981546292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139237.90981546292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489.92752625368394</v>
      </c>
      <c r="L524" s="444">
        <f t="shared" ca="1" si="54"/>
        <v>118072.53382713781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118072.53382713781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401.73845963566259</v>
      </c>
      <c r="L525" s="444">
        <f t="shared" ca="1" si="54"/>
        <v>96818.968772194683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96818.968772194683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313.18193857339958</v>
      </c>
      <c r="L526" s="444">
        <f t="shared" ca="1" si="54"/>
        <v>75476.847196189294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75476.847196189294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224.25643200671041</v>
      </c>
      <c r="L527" s="444">
        <f t="shared" ca="1" si="54"/>
        <v>54045.800113617217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54045.800113617217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134.96040249599346</v>
      </c>
      <c r="L528" s="444">
        <f t="shared" ca="1" si="54"/>
        <v>32525.457001534422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32525.457001534422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45.292306195648479</v>
      </c>
      <c r="L529" s="444">
        <f t="shared" ca="1" si="54"/>
        <v>10915.445793151282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10915.445793151282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-44.749407172614603</v>
      </c>
      <c r="L530" s="444">
        <f t="shared" ca="1" si="54"/>
        <v>-10784.607128600119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-10784.607128600119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-135.16629434657875</v>
      </c>
      <c r="L531" s="444">
        <f t="shared" ca="1" si="54"/>
        <v>-32575.076937525482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-32575.076937525482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-225.95991855043445</v>
      </c>
      <c r="L532" s="444">
        <f t="shared" ca="1" si="54"/>
        <v>-54456.340370654703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-54456.340370654703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-317.13184952180626</v>
      </c>
      <c r="L533" s="444">
        <f t="shared" ca="1" si="54"/>
        <v>-76428.775734755298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-76428.775734755298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-408.68366353889201</v>
      </c>
      <c r="L534" s="444">
        <f t="shared" ca="1" si="54"/>
        <v>-98492.762912872975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-98492.762912872975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-500.61694344771558</v>
      </c>
      <c r="L535" s="444">
        <f t="shared" ca="1" si="54"/>
        <v>-120648.68337089948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-120648.68337089948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-592.93327868949268</v>
      </c>
      <c r="L536" s="444">
        <f t="shared" ca="1" si="54"/>
        <v>-142896.92016416774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-142896.92016416774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-685.63426532811047</v>
      </c>
      <c r="L537" s="444">
        <f t="shared" ca="1" si="54"/>
        <v>-165237.85794407464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-165237.85794407464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-778.72150607772255</v>
      </c>
      <c r="L538" s="444">
        <f t="shared" ca="1" si="54"/>
        <v>-187671.88296473114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-187671.88296473114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-872.19661033045804</v>
      </c>
      <c r="L539" s="444">
        <f t="shared" ca="1" si="54"/>
        <v>-210199.38308964038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-210199.38308964038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-966.06119418424657</v>
      </c>
      <c r="L540" s="444">
        <f t="shared" ca="1" si="54"/>
        <v>-232820.7477984034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-232820.7477984034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-1060.3168804707591</v>
      </c>
      <c r="L541" s="444">
        <f t="shared" ca="1" si="54"/>
        <v>-255536.36819345294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-255536.36819345294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-1154.9652987834656</v>
      </c>
      <c r="L542" s="444">
        <f t="shared" ca="1" si="54"/>
        <v>-278346.63700681517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-278346.63700681517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-1250.0080855058081</v>
      </c>
      <c r="L543" s="444">
        <f t="shared" ca="1" si="54"/>
        <v>-301251.94860689976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-301251.94860689976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-1345.4468838394939</v>
      </c>
      <c r="L544" s="444">
        <f t="shared" ca="1" si="54"/>
        <v>-324252.69900531805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-324252.69900531805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-1441.2833438329035</v>
      </c>
      <c r="L545" s="444">
        <f t="shared" ca="1" si="54"/>
        <v>-347349.28586372972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-347349.28586372972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-1537.5191224096188</v>
      </c>
      <c r="L546" s="444">
        <f t="shared" ca="1" si="54"/>
        <v>-370542.10850071814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-370542.10850071814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-1634.1558833970705</v>
      </c>
      <c r="L547" s="444">
        <f t="shared" ca="1" si="54"/>
        <v>-393831.56789869402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-393831.56789869402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-1731.1952975553036</v>
      </c>
      <c r="L548" s="444">
        <f t="shared" ca="1" si="54"/>
        <v>-417218.0667108281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-417218.0667108281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-1828.6390426058617</v>
      </c>
      <c r="L549" s="444">
        <f t="shared" ca="1" si="54"/>
        <v>-440702.00926801277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-440702.00926801277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-1926.488803260798</v>
      </c>
      <c r="L550" s="444">
        <f t="shared" ca="1" si="54"/>
        <v>-464283.80158585234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-464283.80158585234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-2024.7462712517965</v>
      </c>
      <c r="L551" s="444">
        <f t="shared" ca="1" si="54"/>
        <v>-487963.85137168295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-487963.85137168295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-2123.4131453594237</v>
      </c>
      <c r="L552" s="444">
        <f t="shared" ca="1" si="54"/>
        <v>-511742.56803162117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-511742.56803162117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-2222.4911314424999</v>
      </c>
      <c r="L553" s="444">
        <f t="shared" ca="1" si="54"/>
        <v>-535620.36267764249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-535620.36267764249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-2321.9819424675884</v>
      </c>
      <c r="L554" s="444">
        <f t="shared" ca="1" si="54"/>
        <v>-559597.64813468885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-559597.64813468885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-2421.8872985386151</v>
      </c>
      <c r="L555" s="444">
        <f t="shared" ca="1" si="54"/>
        <v>-583674.83894780627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-583674.83894780627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-2522.2089269266048</v>
      </c>
      <c r="L556" s="444">
        <f t="shared" ca="1" si="54"/>
        <v>-607852.35138931172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-607852.35138931172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-2622.9485620995438</v>
      </c>
      <c r="L557" s="444">
        <f t="shared" ca="1" si="54"/>
        <v>-632130.60346599016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-632130.60346599016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-2724.1079457523711</v>
      </c>
      <c r="L558" s="444">
        <f t="shared" ca="1" si="54"/>
        <v>-656510.01492632134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-656510.01492632134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-2825.688826837084</v>
      </c>
      <c r="L559" s="444">
        <f t="shared" ca="1" si="54"/>
        <v>-680991.0072677373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-680991.0072677373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-2927.6929615929839</v>
      </c>
      <c r="L560" s="444">
        <f t="shared" ca="1" si="54"/>
        <v>-705574.00374390907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-705574.00374390907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-3030.1221135770329</v>
      </c>
      <c r="L561" s="444">
        <f t="shared" ca="1" si="54"/>
        <v>-730259.429372065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-730259.429372065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-3132.9780536943495</v>
      </c>
      <c r="L562" s="444">
        <f t="shared" ca="1" si="54"/>
        <v>-755047.71094033821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-755047.71094033821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-3236.2625602288208</v>
      </c>
      <c r="L563" s="444">
        <f t="shared" ca="1" si="54"/>
        <v>-779939.27701514587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-779939.27701514587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-3339.9774188738529</v>
      </c>
      <c r="L564" s="444">
        <f t="shared" ca="1" si="54"/>
        <v>-804934.55794859852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-804934.55794859852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-3444.1244227632383</v>
      </c>
      <c r="L565" s="444">
        <f t="shared" ca="1" si="54"/>
        <v>-830033.98588594049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-830033.98588594049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-3548.7053725021638</v>
      </c>
      <c r="L566" s="444">
        <f t="shared" ca="1" si="54"/>
        <v>-855237.99477302155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-855237.99477302155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-3653.7220761983349</v>
      </c>
      <c r="L567" s="444">
        <f t="shared" ca="1" si="54"/>
        <v>-880547.0203637986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-880547.0203637986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-3759.1763494932397</v>
      </c>
      <c r="L568" s="444">
        <f t="shared" ca="1" si="54"/>
        <v>-905961.50022787065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-905961.50022787065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-3865.0700155935397</v>
      </c>
      <c r="L569" s="444">
        <f t="shared" ca="1" si="54"/>
        <v>-931481.87375804305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-931481.87375804305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-3971.4049053025906</v>
      </c>
      <c r="L570" s="444">
        <f t="shared" ca="1" si="54"/>
        <v>-957108.58217792434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-957108.58217792434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-4078.1828570520961</v>
      </c>
      <c r="L571" s="444">
        <f t="shared" ca="1" si="54"/>
        <v>-982842.06854955514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-982842.06854955514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-4185.4057169338912</v>
      </c>
      <c r="L572" s="444">
        <f t="shared" ca="1" si="54"/>
        <v>-1008682.7777810678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-1008682.7777810678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-4293.0753387318609</v>
      </c>
      <c r="L573" s="444">
        <f t="shared" ca="1" si="54"/>
        <v>-1034631.1566343784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-1034631.1566343784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-4401.1935839539874</v>
      </c>
      <c r="L574" s="444">
        <f t="shared" ca="1" si="54"/>
        <v>-1060687.653732911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-1060687.653732911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-4509.7623218645413</v>
      </c>
      <c r="L575" s="444">
        <f t="shared" ca="1" si="54"/>
        <v>-1086852.7195693543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-1086852.7195693543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-4618.7834295163884</v>
      </c>
      <c r="L576" s="444">
        <f t="shared" ca="1" si="54"/>
        <v>-1113126.8065134496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-1113126.8065134496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-4728.2587917834517</v>
      </c>
      <c r="L577" s="444">
        <f t="shared" ca="1" si="54"/>
        <v>-1139510.3688198118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-1139510.3688198118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-4838.1903013932942</v>
      </c>
      <c r="L578" s="444">
        <f t="shared" ca="1" si="54"/>
        <v>-1166003.8626357841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-1166003.8626357841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-4948.5798589598453</v>
      </c>
      <c r="L579" s="444">
        <f t="shared" ca="1" si="54"/>
        <v>-1192607.7460093228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-1192607.7460093228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-5059.4293730162572</v>
      </c>
      <c r="L580" s="444">
        <f t="shared" ca="1" si="54"/>
        <v>-1219322.478896918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-1219322.478896918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-5170.7407600479037</v>
      </c>
      <c r="L581" s="444">
        <f t="shared" ca="1" si="54"/>
        <v>-1246148.5231715448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-1246148.5231715448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-5282.5159445255149</v>
      </c>
      <c r="L582" s="444">
        <f t="shared" ca="1" si="54"/>
        <v>-1273086.3426306492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-1273086.3426306492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-5394.75685893845</v>
      </c>
      <c r="L583" s="444">
        <f t="shared" ca="1" si="54"/>
        <v>-1300136.4030041664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-1300136.4030041664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-5507.465443828105</v>
      </c>
      <c r="L584" s="444">
        <f t="shared" ca="1" si="54"/>
        <v>-1327299.1719625734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-1327299.1719625734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-5620.6436478214673</v>
      </c>
      <c r="L585" s="444">
        <f t="shared" ca="1" si="54"/>
        <v>-1354575.1191249737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-1354575.1191249737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-5734.293427664802</v>
      </c>
      <c r="L586" s="444">
        <f t="shared" ca="1" si="54"/>
        <v>-1381964.7160672173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-1381964.7160672173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-5848.416748257484</v>
      </c>
      <c r="L587" s="444">
        <f t="shared" ca="1" si="54"/>
        <v>-1409468.4363300537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-1409468.4363300537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-5963.0155826859691</v>
      </c>
      <c r="L588" s="444">
        <f t="shared" ca="1" si="54"/>
        <v>-1437086.7554273186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-1437086.7554273186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-6078.0919122579062</v>
      </c>
      <c r="L589" s="444">
        <f t="shared" ca="1" si="54"/>
        <v>-1464820.1508541554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-1464820.1508541554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-6193.6477265363928</v>
      </c>
      <c r="L590" s="444">
        <f t="shared" ca="1" si="54"/>
        <v>-1492669.1020952708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-1492669.1020952708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-6309.6850233743735</v>
      </c>
      <c r="L591" s="444">
        <f t="shared" ca="1" si="54"/>
        <v>-1520634.090633224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-1520634.090633224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-6426.2058089491784</v>
      </c>
      <c r="L592" s="444">
        <f t="shared" ca="1" si="54"/>
        <v>-1548715.599956752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-1548715.599956752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-6543.2120977972118</v>
      </c>
      <c r="L593" s="444">
        <f t="shared" ca="1" si="54"/>
        <v>-1576914.1155691282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-1576914.1155691282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-6660.705912848779</v>
      </c>
      <c r="L594" s="444">
        <f t="shared" ca="1" si="54"/>
        <v>-1605230.1249965557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-1605230.1249965557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-6778.6892854630605</v>
      </c>
      <c r="L595" s="444">
        <f t="shared" ca="1" si="54"/>
        <v>-1633664.1177965975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-1633664.1177965975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-6897.1642554632344</v>
      </c>
      <c r="L596" s="444">
        <f t="shared" ca="1" si="54"/>
        <v>-1662216.5855666397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-1662216.5855666397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-7016.1328711717433</v>
      </c>
      <c r="L597" s="444">
        <f t="shared" ca="1" si="54"/>
        <v>-1690888.0219523902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-1690888.0219523902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-7135.5971894457034</v>
      </c>
      <c r="L598" s="444">
        <f t="shared" ca="1" si="54"/>
        <v>-1719678.9226564148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-1719678.9226564148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-7255.5592757124741</v>
      </c>
      <c r="L599" s="444">
        <f t="shared" ca="1" si="54"/>
        <v>-1748589.7854467062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-1748589.7854467062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-7376.021204005353</v>
      </c>
      <c r="L600" s="444">
        <f t="shared" ca="1" si="54"/>
        <v>-1777621.1101652905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-1777621.1101652905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-7496.9850569994551</v>
      </c>
      <c r="L601" s="444">
        <f t="shared" ca="1" si="54"/>
        <v>-1806773.3987368688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-1806773.3987368688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-7618.4529260476984</v>
      </c>
      <c r="L602" s="444">
        <f t="shared" ca="1" si="54"/>
        <v>-1836047.1551774952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-1836047.1551774952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-7740.426911216975</v>
      </c>
      <c r="L603" s="444">
        <f t="shared" ca="1" si="54"/>
        <v>-1865442.885603291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-1865442.885603291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-7862.9091213244574</v>
      </c>
      <c r="L604" s="444">
        <f t="shared" ca="1" si="54"/>
        <v>-1894961.0982391944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-1894961.0982391944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-7985.9016739740546</v>
      </c>
      <c r="L605" s="444">
        <f t="shared" ca="1" si="54"/>
        <v>-1924602.3034277472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-1924602.3034277472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-8109.4066955930257</v>
      </c>
      <c r="L606" s="444">
        <f t="shared" ca="1" si="54"/>
        <v>-1954367.013637919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-1954367.013637919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-8233.4263214687417</v>
      </c>
      <c r="L607" s="444">
        <f t="shared" ca="1" si="54"/>
        <v>-1984255.7434739666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-1984255.7434739666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-8357.9626957856053</v>
      </c>
      <c r="L608" s="444">
        <f t="shared" ca="1" si="54"/>
        <v>-2014269.009684331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-2014269.009684331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-8483.0179716621242</v>
      </c>
      <c r="L609" s="444">
        <f t="shared" ca="1" si="54"/>
        <v>-2044407.331170572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-2044407.331170572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-8608.5943111881279</v>
      </c>
      <c r="L610" s="444">
        <f t="shared" ca="1" si="54"/>
        <v>-2074671.228996339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-2074671.228996339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-8734.6938854621585</v>
      </c>
      <c r="L611" s="444">
        <f t="shared" ca="1" si="54"/>
        <v>-2105061.22639638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-2105061.22639638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-8861.3188746289943</v>
      </c>
      <c r="L612" s="444">
        <f t="shared" ca="1" si="54"/>
        <v>-2135577.8487855881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-2135577.8487855881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-8988.4714679173612</v>
      </c>
      <c r="L613" s="444">
        <f t="shared" ca="1" si="54"/>
        <v>-2166221.6237680842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-2166221.6237680842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-9116.1538636777623</v>
      </c>
      <c r="L614" s="444">
        <f t="shared" ca="1" si="54"/>
        <v>-2196993.0811463408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-2196993.0811463408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-9244.3682694204981</v>
      </c>
      <c r="L615" s="444">
        <f t="shared" ca="1" si="54"/>
        <v>-2227892.7529303404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-2227892.7529303404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-9373.1169018538294</v>
      </c>
      <c r="L616" s="444">
        <f t="shared" ca="1" si="54"/>
        <v>-2258921.1733467733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-2258921.1733467733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-9502.4019869223011</v>
      </c>
      <c r="L617" s="444">
        <f t="shared" ca="1" si="54"/>
        <v>-2290078.8788482742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-2290078.8788482742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-9632.2257598452215</v>
      </c>
      <c r="L618" s="444">
        <f t="shared" ca="1" si="54"/>
        <v>-2321366.4081226983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-2321366.4081226983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-9762.590465155321</v>
      </c>
      <c r="L619" s="444">
        <f t="shared" ca="1" si="54"/>
        <v>-2352784.3021024326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-2352784.3021024326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-9893.4983567375475</v>
      </c>
      <c r="L620" s="444">
        <f t="shared" ca="1" si="54"/>
        <v>-2384333.1039737491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-2384333.1039737491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-10024.951697868033</v>
      </c>
      <c r="L621" s="444">
        <f t="shared" ca="1" si="54"/>
        <v>-2416013.3591861958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-2416013.3591861958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-10156.952761253227</v>
      </c>
      <c r="L622" s="444">
        <f t="shared" ca="1" si="54"/>
        <v>-2447825.615462028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-2447825.615462028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-10289.503829069195</v>
      </c>
      <c r="L623" s="444">
        <f t="shared" ca="1" si="54"/>
        <v>-2479770.4228056758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-2479770.4228056758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-10422.60719300106</v>
      </c>
      <c r="L624" s="444">
        <f t="shared" ca="1" si="54"/>
        <v>-2511848.3335132557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-2511848.3335132557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-10556.265154282644</v>
      </c>
      <c r="L625" s="444">
        <f t="shared" ca="1" si="54"/>
        <v>-2544059.9021821171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-2544059.9021821171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-10690.480023736232</v>
      </c>
      <c r="L626" s="444">
        <f t="shared" ca="1" si="54"/>
        <v>-2576405.6857204321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-2576405.6857204321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-10825.254121812546</v>
      </c>
      <c r="L627" s="444">
        <f t="shared" ca="1" si="54"/>
        <v>-2608886.2433568235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-2608886.2433568235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-10960.589778630843</v>
      </c>
      <c r="L628" s="444">
        <f t="shared" ca="1" si="54"/>
        <v>-2641502.1366500333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-2641502.1366500333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-11096.489334019217</v>
      </c>
      <c r="L629" s="444">
        <f t="shared" ca="1" si="54"/>
        <v>-2674253.9294986315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-2674253.9294986315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-11232.955137555044</v>
      </c>
      <c r="L630" s="444">
        <f t="shared" ca="1" si="54"/>
        <v>-2707142.1881507654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-2707142.1881507654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-11369.989548605601</v>
      </c>
      <c r="L631" s="444">
        <f t="shared" ca="1" si="54"/>
        <v>-2740167.4812139496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-2740167.4812139496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-11507.594936368869</v>
      </c>
      <c r="L632" s="444">
        <f t="shared" ca="1" si="54"/>
        <v>-2773330.3796648975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-2773330.3796648975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-11645.773679914484</v>
      </c>
      <c r="L633" s="444">
        <f t="shared" ca="1" si="54"/>
        <v>-2806631.4568593907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-2806631.4568593907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-11784.528168224873</v>
      </c>
      <c r="L634" s="444">
        <f t="shared" ca="1" si="54"/>
        <v>-2840071.2885421943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-2840071.2885421943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-11923.860800236554</v>
      </c>
      <c r="L635" s="444">
        <f t="shared" ca="1" si="54"/>
        <v>-2873650.4528570096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-2873650.4528570096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-12063.773984881618</v>
      </c>
      <c r="L636" s="444">
        <f t="shared" ca="1" si="54"/>
        <v>-2907369.53035647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-2907369.53035647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-12204.270141129371</v>
      </c>
      <c r="L637" s="444">
        <f t="shared" ca="1" si="54"/>
        <v>-2941229.1040121783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-2941229.1040121783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-12345.351698028155</v>
      </c>
      <c r="L638" s="444">
        <f t="shared" ca="1" si="54"/>
        <v>-2975229.759224785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-2975229.759224785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-12487.02109474735</v>
      </c>
      <c r="L639" s="444">
        <f t="shared" ca="1" si="54"/>
        <v>-3009372.0838341112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-3009372.0838341112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-12629.280780619541</v>
      </c>
      <c r="L640" s="444">
        <f t="shared" ca="1" si="54"/>
        <v>-3043656.6681293095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-3043656.6681293095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-12772.133215182868</v>
      </c>
      <c r="L641" s="444">
        <f t="shared" ca="1" si="54"/>
        <v>-3078084.1048590713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-3078084.1048590713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-12915.580868223542</v>
      </c>
      <c r="L642" s="444">
        <f t="shared" ca="1" si="54"/>
        <v>-3112654.9892418738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-3112654.9892418738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-13059.626219818552</v>
      </c>
      <c r="L643" s="444">
        <f t="shared" ca="1" si="54"/>
        <v>-3147369.9189762711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-3147369.9189762711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-13204.27176037854</v>
      </c>
      <c r="L644" s="444">
        <f t="shared" ca="1" si="54"/>
        <v>-3182229.4942512284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-3182229.4942512284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-13349.519990690864</v>
      </c>
      <c r="L645" s="444">
        <f t="shared" ca="1" si="54"/>
        <v>-3217234.3177564982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-3217234.3177564982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-13495.37342196282</v>
      </c>
      <c r="L646" s="444">
        <f t="shared" ca="1" si="54"/>
        <v>-3252384.9946930399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-3252384.9946930399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-13641.834575865078</v>
      </c>
      <c r="L647" s="444">
        <f t="shared" ca="1" si="54"/>
        <v>-3287682.1327834837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-3287682.1327834837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-13788.90598457526</v>
      </c>
      <c r="L648" s="444">
        <f t="shared" ca="1" si="54"/>
        <v>-3323126.342282638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-3323126.342282638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-13936.590190821735</v>
      </c>
      <c r="L649" s="444">
        <f t="shared" ca="1" si="54"/>
        <v>-3358718.2359880386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-3358718.2359880386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-14084.889747927575</v>
      </c>
      <c r="L650" s="444">
        <f t="shared" ca="1" si="54"/>
        <v>-3394458.4292505449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-3394458.4292505449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-14233.807219854682</v>
      </c>
      <c r="L651" s="444">
        <f t="shared" ca="1" si="54"/>
        <v>-3430347.5399849783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-3430347.5399849783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-14383.345181248154</v>
      </c>
      <c r="L652" s="444">
        <f t="shared" ca="1" si="54"/>
        <v>-3466386.1886808053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-3466386.1886808053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-14533.506217480766</v>
      </c>
      <c r="L653" s="444">
        <f t="shared" ca="1" si="54"/>
        <v>-3502574.9984128647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-3502574.9984128647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-14684.292924697684</v>
      </c>
      <c r="L654" s="444">
        <f t="shared" ca="1" si="54"/>
        <v>-3538914.5948521411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-3538914.5948521411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-14835.707909861332</v>
      </c>
      <c r="L655" s="444">
        <f t="shared" ca="1" si="54"/>
        <v>-3575405.6062765811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-3575405.6062765811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-14987.7537907965</v>
      </c>
      <c r="L656" s="444">
        <f t="shared" ca="1" si="54"/>
        <v>-3612048.6635819562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-3612048.6635819562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-15140.433196235563</v>
      </c>
      <c r="L657" s="444">
        <f t="shared" ca="1" si="54"/>
        <v>-3648844.4002927705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-3648844.4002927705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-15293.748765863955</v>
      </c>
      <c r="L658" s="444">
        <f t="shared" ca="1" si="54"/>
        <v>-3685793.4525732133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-3685793.4525732133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-15447.7031503658</v>
      </c>
      <c r="L659" s="444">
        <f t="shared" ca="1" si="54"/>
        <v>-3722896.4592381581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-3722896.4592381581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-15602.299011469735</v>
      </c>
      <c r="L660" s="444">
        <f t="shared" ca="1" si="54"/>
        <v>-3760154.0617642067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-3760154.0617642067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-15757.53902199494</v>
      </c>
      <c r="L661" s="444">
        <f t="shared" ca="1" si="54"/>
        <v>-3797566.9043007805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-3797566.9043007805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-15913.425865897332</v>
      </c>
      <c r="L662" s="444">
        <f t="shared" ca="1" si="54"/>
        <v>-3835135.6336812568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-3835135.6336812568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-16069.962238315984</v>
      </c>
      <c r="L663" s="444">
        <f t="shared" ca="1" si="54"/>
        <v>-3872860.8994341516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-3872860.8994341516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-16227.150845619708</v>
      </c>
      <c r="L664" s="444">
        <f t="shared" ca="1" si="54"/>
        <v>-3910743.3537943503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-3910743.3537943503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-16384.994405453872</v>
      </c>
      <c r="L665" s="444">
        <f t="shared" ca="1" si="54"/>
        <v>-3948783.6517143832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-3948783.6517143832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-16543.495646787342</v>
      </c>
      <c r="L666" s="444">
        <f t="shared" ca="1" si="54"/>
        <v>-3986982.4508757493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-3986982.4508757493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-16702.657309959701</v>
      </c>
      <c r="L667" s="444">
        <f t="shared" ca="1" si="54"/>
        <v>-4025340.4117002878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-4025340.4117002878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-16862.482146728609</v>
      </c>
      <c r="L668" s="444">
        <f t="shared" ca="1" si="54"/>
        <v>-4063858.1973615955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-4063858.1973615955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-17022.972920317392</v>
      </c>
      <c r="L669" s="444">
        <f t="shared" ca="1" si="54"/>
        <v>-4102536.4737964915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-4102536.4737964915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-17184.132405462791</v>
      </c>
      <c r="L670" s="444">
        <f t="shared" ca="1" si="54"/>
        <v>-4141375.909716533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-4141375.909716533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-17345.963388462966</v>
      </c>
      <c r="L671" s="444">
        <f t="shared" ca="1" si="54"/>
        <v>-4180377.1766195749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-4180377.1766195749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-17508.468667225639</v>
      </c>
      <c r="L672" s="444">
        <f t="shared" ca="1" si="54"/>
        <v>-4219540.9488013797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-4219540.9488013797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-17671.65105131649</v>
      </c>
      <c r="L673" s="444">
        <f t="shared" ca="1" si="54"/>
        <v>-4258867.9033672744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-4258867.9033672744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-17835.513362007721</v>
      </c>
      <c r="L674" s="444">
        <f t="shared" ca="1" si="54"/>
        <v>-4298358.720243861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-4298358.720243861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-18000.05843232683</v>
      </c>
      <c r="L675" s="444">
        <f t="shared" ca="1" si="54"/>
        <v>-4338014.082190766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-4338014.082190766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-18165.2891071056</v>
      </c>
      <c r="L676" s="444">
        <f t="shared" ca="1" si="54"/>
        <v>-4377834.6748124501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-4377834.6748124501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-18331.208243029287</v>
      </c>
      <c r="L677" s="444">
        <f t="shared" ca="1" si="54"/>
        <v>-4417821.1865700576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-4417821.1865700576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-18497.818708685983</v>
      </c>
      <c r="L678" s="444">
        <f t="shared" ca="1" si="54"/>
        <v>-4457974.3087933222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-4457974.3087933222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-18665.12338461625</v>
      </c>
      <c r="L679" s="444">
        <f t="shared" ca="1" si="54"/>
        <v>-4498294.7356925169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-4498294.7356925169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-18833.125163362896</v>
      </c>
      <c r="L680" s="444">
        <f t="shared" ca="1" si="54"/>
        <v>-4538783.1643704586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-4538783.1643704586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-19001.826949520986</v>
      </c>
      <c r="L681" s="444">
        <f t="shared" ca="1" si="54"/>
        <v>-4579440.2948345579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-4579440.2948345579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-19171.231659788067</v>
      </c>
      <c r="L682" s="444">
        <f t="shared" ca="1" si="54"/>
        <v>-4620266.830008924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-4620266.830008924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-19341.342223014592</v>
      </c>
      <c r="L683" s="444">
        <f t="shared" ca="1" si="54"/>
        <v>-4661263.4757465171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-4661263.4757465171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-19512.161580254564</v>
      </c>
      <c r="L684" s="444">
        <f t="shared" ca="1" si="54"/>
        <v>-4702430.9408413498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-4702430.9408413498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-19683.692684816368</v>
      </c>
      <c r="L685" s="444">
        <f t="shared" ca="1" si="54"/>
        <v>-4743769.9370407443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-4743769.9370407443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-19855.938502313846</v>
      </c>
      <c r="L686" s="444">
        <f t="shared" ca="1" si="54"/>
        <v>-4785281.1790576363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-4785281.1790576363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-20028.90201071756</v>
      </c>
      <c r="L687" s="444">
        <f t="shared" ca="1" si="54"/>
        <v>-4826965.3845829321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-4826965.3845829321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-20202.586200406295</v>
      </c>
      <c r="L688" s="444">
        <f t="shared" ca="1" si="54"/>
        <v>-4868823.2742979163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-4868823.2742979163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-20376.994074218728</v>
      </c>
      <c r="L689" s="444">
        <f t="shared" ca="1" si="54"/>
        <v>-4910855.5718867136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-4910855.5718867136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-20552.128647505382</v>
      </c>
      <c r="L690" s="444">
        <f t="shared" ca="1" si="54"/>
        <v>-4953063.0040487973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-4953063.0040487973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-20727.99294818073</v>
      </c>
      <c r="L691" s="444">
        <f t="shared" ca="1" si="54"/>
        <v>-4995446.3005115567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-4995446.3005115567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-20904.590016775561</v>
      </c>
      <c r="L692" s="444">
        <f t="shared" ca="1" si="54"/>
        <v>-5038006.1940429108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-5038006.1940429108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-21081.922906489537</v>
      </c>
      <c r="L693" s="444">
        <f t="shared" ca="1" si="54"/>
        <v>-5080743.4204639783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-5080743.4204639783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-21259.994683243985</v>
      </c>
      <c r="L694" s="444">
        <f t="shared" ca="1" si="54"/>
        <v>-5123658.718661801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-5123658.718661801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-21438.808425734915</v>
      </c>
      <c r="L695" s="444">
        <f t="shared" ca="1" si="54"/>
        <v>-5166752.8306021141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-5166752.8306021141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-21618.367225486218</v>
      </c>
      <c r="L696" s="444">
        <f t="shared" ca="1" si="54"/>
        <v>-5210026.5013421783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-5210026.5013421783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-21798.674186903154</v>
      </c>
      <c r="L697" s="444">
        <f t="shared" ca="1" si="54"/>
        <v>-5253480.4790436598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-5253480.4790436598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-21979.732427325991</v>
      </c>
      <c r="L698" s="444">
        <f t="shared" ca="1" si="54"/>
        <v>-5297115.5149855642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-5297115.5149855642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-22161.545077083927</v>
      </c>
      <c r="L699" s="444">
        <f t="shared" ca="1" si="54"/>
        <v>-5340932.3635772262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-5340932.3635772262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-22344.115279549187</v>
      </c>
      <c r="L700" s="444">
        <f t="shared" ca="1" si="54"/>
        <v>-5384931.7823713534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-5384931.7823713534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-22527.446191191382</v>
      </c>
      <c r="L701" s="444">
        <f t="shared" ca="1" si="54"/>
        <v>-5429114.5320771234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-5429114.5320771234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-22711.54098163209</v>
      </c>
      <c r="L702" s="444">
        <f t="shared" ca="1" si="54"/>
        <v>-5473481.3765733335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-5473481.3765733335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-22896.402833699634</v>
      </c>
      <c r="L703" s="444">
        <f t="shared" ca="1" si="54"/>
        <v>-5518033.0829216111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-5518033.0829216111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-23082.034943484123</v>
      </c>
      <c r="L704" s="444">
        <f t="shared" ca="1" si="54"/>
        <v>-5562770.4213796733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-5562770.4213796733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-23268.440520392716</v>
      </c>
      <c r="L705" s="444">
        <f t="shared" ca="1" si="54"/>
        <v>-5607694.1654146444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-5607694.1654146444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-23455.622787205095</v>
      </c>
      <c r="L706" s="444">
        <f t="shared" ca="1" si="54"/>
        <v>-5652805.0917164283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-5652805.0917164283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-23643.584980129195</v>
      </c>
      <c r="L707" s="444">
        <f t="shared" ca="1" si="54"/>
        <v>-5698103.9802111359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-5698103.9802111359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-23832.330348857144</v>
      </c>
      <c r="L708" s="444">
        <f t="shared" ca="1" si="54"/>
        <v>-5743591.6140745711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-5743591.6140745711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-24021.862156621457</v>
      </c>
      <c r="L709" s="444">
        <f t="shared" ca="1" si="54"/>
        <v>-5789268.7797457706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-5789268.7797457706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-24212.183680251455</v>
      </c>
      <c r="L710" s="444">
        <f t="shared" ca="1" si="54"/>
        <v>-5835136.2669406002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-5835136.2669406002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-24403.29821022991</v>
      </c>
      <c r="L711" s="444">
        <f t="shared" ca="1" si="54"/>
        <v>-5881194.8686654083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-5881194.8686654083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-24595.209050749945</v>
      </c>
      <c r="L712" s="444">
        <f t="shared" ca="1" si="54"/>
        <v>-5927445.3812307371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-5927445.3812307371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-24787.919519772149</v>
      </c>
      <c r="L713" s="444">
        <f t="shared" ca="1" si="54"/>
        <v>-5973888.6042650873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-5973888.6042650873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-24981.43294908194</v>
      </c>
      <c r="L714" s="444">
        <f t="shared" ca="1" si="54"/>
        <v>-6020525.3407287477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-6020525.3407287477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-25175.752684347193</v>
      </c>
      <c r="L715" s="444">
        <f t="shared" ca="1" si="54"/>
        <v>-6067356.3969276734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-6067356.3969276734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-25370.88208517605</v>
      </c>
      <c r="L716" s="444">
        <f t="shared" ca="1" si="54"/>
        <v>-6114382.5825274279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-6114382.5825274279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-25566.824525175027</v>
      </c>
      <c r="L717" s="444">
        <f t="shared" ca="1" si="54"/>
        <v>-6161604.710567181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-6161604.710567181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-25763.583392007331</v>
      </c>
      <c r="L718" s="444">
        <f t="shared" ca="1" si="54"/>
        <v>-6209023.5974737667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-6209023.5974737667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-25961.162087451437</v>
      </c>
      <c r="L719" s="444">
        <f t="shared" ca="1" si="54"/>
        <v>-6256640.0630757967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-6256640.0630757967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-26159.564027459895</v>
      </c>
      <c r="L720" s="444">
        <f t="shared" ca="1" si="54"/>
        <v>-6304454.9306178354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-6304454.9306178354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-26358.792642218392</v>
      </c>
      <c r="L721" s="444">
        <f t="shared" ca="1" si="54"/>
        <v>-6352469.0267746318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-6352469.0267746318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-26558.851376205042</v>
      </c>
      <c r="L722" s="444">
        <f t="shared" ca="1" si="54"/>
        <v>-6400683.1816654149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-6400683.1816654149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-26759.743688249971</v>
      </c>
      <c r="L723" s="444">
        <f t="shared" ca="1" si="54"/>
        <v>-6449098.2288682433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-6449098.2288682433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-26961.473051595091</v>
      </c>
      <c r="L724" s="444">
        <f t="shared" ca="1" si="54"/>
        <v>-6497715.0054344172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-6497715.0054344172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-27164.042953954147</v>
      </c>
      <c r="L725" s="444">
        <f t="shared" ca="1" si="54"/>
        <v>-6546534.3519029496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-6546534.3519029496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-27367.456897573033</v>
      </c>
      <c r="L726" s="444">
        <f t="shared" ca="1" si="54"/>
        <v>-6595557.1123151006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-6595557.1123151006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-27571.71839929033</v>
      </c>
      <c r="L727" s="444">
        <f t="shared" ca="1" si="54"/>
        <v>-6644784.134228969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-6644784.134228969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-27776.830990598111</v>
      </c>
      <c r="L728" s="444">
        <f t="shared" ca="1" si="54"/>
        <v>-6694216.2687341459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-6694216.2687341459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-27982.798217703021</v>
      </c>
      <c r="L729" s="444">
        <f t="shared" ca="1" si="54"/>
        <v>-6743854.3704664269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-6743854.3704664269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-28189.623641587525</v>
      </c>
      <c r="L730" s="444">
        <f t="shared" ca="1" si="54"/>
        <v>-6793699.2976225931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-6793699.2976225931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-28397.310838071546</v>
      </c>
      <c r="L731" s="444">
        <f t="shared" ca="1" si="54"/>
        <v>-6843751.9119752431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-6843751.9119752431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-28605.863397874251</v>
      </c>
      <c r="L732" s="444">
        <f t="shared" ca="1" si="54"/>
        <v>-6894013.0788876954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-6894013.0788876954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-28815.284926676137</v>
      </c>
      <c r="L733" s="444">
        <f t="shared" ca="1" si="54"/>
        <v>-6944483.66732895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-6944483.66732895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-29025.579045181366</v>
      </c>
      <c r="L734" s="444">
        <f t="shared" ca="1" si="54"/>
        <v>-6995164.5498887096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-6995164.5498887096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-29236.749389180364</v>
      </c>
      <c r="L735" s="444">
        <f t="shared" ca="1" si="54"/>
        <v>-7046056.6027924679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-7046056.6027924679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-29448.799609612688</v>
      </c>
      <c r="L736" s="444">
        <f t="shared" ca="1" si="54"/>
        <v>-7097160.705916659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-7097160.705916659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-29661.733372630155</v>
      </c>
      <c r="L737" s="444">
        <f t="shared" ca="1" si="54"/>
        <v>-7148477.7428038679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-7148477.7428038679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-29875.554359660193</v>
      </c>
      <c r="L738" s="444">
        <f t="shared" ca="1" si="54"/>
        <v>-7200008.6006781068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-7200008.6006781068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-30090.266267469524</v>
      </c>
      <c r="L739" s="444">
        <f t="shared" ca="1" si="54"/>
        <v>-7251754.1704601543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-7251754.1704601543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-30305.872808228054</v>
      </c>
      <c r="L740" s="444">
        <f t="shared" ca="1" si="54"/>
        <v>-7303715.3467829609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-7303715.3467829609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-30522.377709573077</v>
      </c>
      <c r="L741" s="444">
        <f t="shared" ca="1" si="54"/>
        <v>-7355893.0280071124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-7355893.0280071124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-30739.784714673711</v>
      </c>
      <c r="L742" s="444">
        <f t="shared" ca="1" si="54"/>
        <v>-7408288.1162363645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-7408288.1162363645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-30958.097582295595</v>
      </c>
      <c r="L743" s="444">
        <f t="shared" ca="1" si="54"/>
        <v>-7460901.5173332384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-7460901.5173332384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-31177.320086865904</v>
      </c>
      <c r="L744" s="444">
        <f t="shared" ca="1" si="54"/>
        <v>-7513734.1409346825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-7513734.1409346825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-31397.456018538585</v>
      </c>
      <c r="L745" s="444">
        <f t="shared" ca="1" si="54"/>
        <v>-7566786.900467799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-7566786.900467799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-31618.50918325991</v>
      </c>
      <c r="L746" s="444">
        <f t="shared" ca="1" si="54"/>
        <v>-7620060.7131656371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-7620060.7131656371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-31840.48340283423</v>
      </c>
      <c r="L747" s="444">
        <f t="shared" ca="1" si="54"/>
        <v>-7673556.5000830498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-7673556.5000830498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-32063.382514990117</v>
      </c>
      <c r="L748" s="444">
        <f t="shared" ca="1" si="54"/>
        <v>-7727275.1861126181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-7727275.1861126181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-32287.210373446651</v>
      </c>
      <c r="L749" s="444">
        <f t="shared" ca="1" si="54"/>
        <v>-7781217.7000006428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-7781217.7000006428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-32511.970847980087</v>
      </c>
      <c r="L750" s="444">
        <f t="shared" ca="1" si="54"/>
        <v>-7835384.9743632013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-7835384.9743632013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-32737.667824490749</v>
      </c>
      <c r="L751" s="444">
        <f t="shared" ca="1" si="54"/>
        <v>-7889777.9457022706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-7889777.9457022706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-32964.30520507021</v>
      </c>
      <c r="L752" s="444">
        <f t="shared" ca="1" si="54"/>
        <v>-7944397.5544219194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-7944397.5544219194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-33191.886908068744</v>
      </c>
      <c r="L753" s="444">
        <f t="shared" ca="1" si="54"/>
        <v>-7999244.7448445661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-7999244.7448445661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-33420.416868163098</v>
      </c>
      <c r="L754" s="444">
        <f t="shared" ca="1" si="54"/>
        <v>-8054320.4652273078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-8054320.4652273078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-33649.899036424526</v>
      </c>
      <c r="L755" s="444">
        <f t="shared" ca="1" si="54"/>
        <v>-8109625.6677783104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-8109625.6677783104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-33880.337380387035</v>
      </c>
      <c r="L756" s="444">
        <f t="shared" ca="1" si="54"/>
        <v>-8165161.3086732756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-8165161.3086732756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-34111.73588411606</v>
      </c>
      <c r="L757" s="444">
        <f t="shared" ca="1" si="54"/>
        <v>-8220928.34807197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-8220928.34807197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-34344.098548277281</v>
      </c>
      <c r="L758" s="444">
        <f t="shared" ca="1" si="54"/>
        <v>-8276927.7501348257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-8276927.7501348257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-34577.429390205856</v>
      </c>
      <c r="L759" s="444">
        <f t="shared" ca="1" si="54"/>
        <v>-8333160.4830396101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-8333160.4830396101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-34811.732443975787</v>
      </c>
      <c r="L760" s="444">
        <f t="shared" ca="1" si="54"/>
        <v>-8389627.5189981647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-8389627.5189981647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-35047.011760469766</v>
      </c>
      <c r="L761" s="444">
        <f t="shared" ca="1" si="54"/>
        <v>-8446329.8342732135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-8446329.8342732135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-35283.271407449138</v>
      </c>
      <c r="L762" s="444">
        <f t="shared" ca="1" si="54"/>
        <v>-8503268.4091952424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-8503268.4091952424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-35520.515469624253</v>
      </c>
      <c r="L763" s="444">
        <f t="shared" ca="1" si="54"/>
        <v>-8560444.2281794455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-8560444.2281794455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-35758.748048725101</v>
      </c>
      <c r="L764" s="444">
        <f t="shared" ca="1" si="54"/>
        <v>-8617858.2797427494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-8617858.2797427494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-35997.973263572203</v>
      </c>
      <c r="L765" s="444">
        <f t="shared" ca="1" si="54"/>
        <v>-8675511.5565209016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-8675511.5565209016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-36238.195250147837</v>
      </c>
      <c r="L766" s="444">
        <f t="shared" ca="1" si="54"/>
        <v>-8733405.0552856289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-8733405.0552856289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-36479.418161667534</v>
      </c>
      <c r="L767" s="444">
        <f t="shared" ca="1" si="54"/>
        <v>-8791539.7769618761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-8791539.7769618761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-36721.646168651896</v>
      </c>
      <c r="L768" s="444">
        <f t="shared" ca="1" si="54"/>
        <v>-8849916.7266451064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-8849916.7266451064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-36964.883458998687</v>
      </c>
      <c r="L769" s="444">
        <f t="shared" ca="1" si="54"/>
        <v>-8908536.9136186838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-8908536.9136186838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-37209.13423805526</v>
      </c>
      <c r="L770" s="444">
        <f t="shared" ca="1" si="54"/>
        <v>-8967401.3513713181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-8967401.3513713181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-37454.402728691239</v>
      </c>
      <c r="L771" s="444">
        <f t="shared" ca="1" si="54"/>
        <v>-9026511.0576145891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-9026511.0576145891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-37700.693171371531</v>
      </c>
      <c r="L772" s="444">
        <f t="shared" ca="1" si="54"/>
        <v>-9085867.0543005392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-9085867.0543005392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-37948.009824229659</v>
      </c>
      <c r="L773" s="444">
        <f t="shared" ref="L773:L1027" ca="1" si="80">I773-J773+K773</f>
        <v>-9145470.3676393479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-9145470.3676393479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-38196.356963141363</v>
      </c>
      <c r="L774" s="444">
        <f t="shared" ca="1" si="80"/>
        <v>-9205322.0281170681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-9205322.0281170681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-38445.738881798534</v>
      </c>
      <c r="L775" s="444">
        <f t="shared" ca="1" si="80"/>
        <v>-9265423.0705134459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-9265423.0705134459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-38696.159891783434</v>
      </c>
      <c r="L776" s="444">
        <f t="shared" ca="1" si="80"/>
        <v>-9325774.5339198094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-9325774.5339198094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-38947.624322643285</v>
      </c>
      <c r="L777" s="444">
        <f t="shared" ca="1" si="80"/>
        <v>-9386377.4617570322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-9386377.4617570322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-39200.136521965047</v>
      </c>
      <c r="L778" s="444">
        <f t="shared" ca="1" si="80"/>
        <v>-9447232.9017935768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-9447232.9017935768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-39453.700855450646</v>
      </c>
      <c r="L779" s="444">
        <f t="shared" ca="1" si="80"/>
        <v>-9508341.9061636068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-9508341.9061636068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-39708.321706992443</v>
      </c>
      <c r="L780" s="444">
        <f t="shared" ca="1" si="80"/>
        <v>-9569705.5313851777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-9569705.5313851777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-39964.003478748986</v>
      </c>
      <c r="L781" s="444">
        <f t="shared" ca="1" si="80"/>
        <v>-9631324.8383785058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-9631324.8383785058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-40220.750591221185</v>
      </c>
      <c r="L782" s="444">
        <f t="shared" ca="1" si="80"/>
        <v>-9693200.8924843054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-9693200.8924843054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-40478.567483328683</v>
      </c>
      <c r="L783" s="444">
        <f t="shared" ca="1" si="80"/>
        <v>-9755334.763482213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-9755334.763482213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-40737.458612486633</v>
      </c>
      <c r="L784" s="444">
        <f t="shared" ca="1" si="80"/>
        <v>-9817727.5256092791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-9817727.5256092791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-40997.42845468274</v>
      </c>
      <c r="L785" s="444">
        <f t="shared" ca="1" si="80"/>
        <v>-9880380.2575785406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-9880380.2575785406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-41258.481504554664</v>
      </c>
      <c r="L786" s="444">
        <f t="shared" ca="1" si="80"/>
        <v>-9943294.0425976738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-9943294.0425976738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-41520.622275467722</v>
      </c>
      <c r="L787" s="444">
        <f t="shared" ca="1" si="80"/>
        <v>-10006469.968387721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-10006469.968387721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-41783.85529959292</v>
      </c>
      <c r="L788" s="444">
        <f t="shared" ca="1" si="80"/>
        <v>-10069909.127201892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-10069909.127201892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-42048.1851279853</v>
      </c>
      <c r="L789" s="444">
        <f t="shared" ca="1" si="80"/>
        <v>-10133612.615844456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-10133612.615844456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-42313.616330662648</v>
      </c>
      <c r="L790" s="444">
        <f t="shared" ca="1" si="80"/>
        <v>-10197581.535689699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-10197581.535689699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-42580.153496684492</v>
      </c>
      <c r="L791" s="444">
        <f t="shared" ca="1" si="80"/>
        <v>-10261816.992700962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-10261816.992700962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-42847.801234231425</v>
      </c>
      <c r="L792" s="444">
        <f t="shared" ca="1" si="80"/>
        <v>-10326320.097449774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-10326320.097449774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-43116.564170684804</v>
      </c>
      <c r="L793" s="444">
        <f t="shared" ca="1" si="80"/>
        <v>-10391091.965135038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-10391091.965135038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-43386.446952706741</v>
      </c>
      <c r="L794" s="444">
        <f t="shared" ca="1" si="80"/>
        <v>-10456133.715602323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-10456133.715602323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-43657.454246320427</v>
      </c>
      <c r="L795" s="444">
        <f t="shared" ca="1" si="80"/>
        <v>-10521446.473363223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-10521446.473363223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-43929.590736990838</v>
      </c>
      <c r="L796" s="444">
        <f t="shared" ca="1" si="80"/>
        <v>-10587031.367614793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-10587031.367614793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-44202.861129705714</v>
      </c>
      <c r="L797" s="444">
        <f t="shared" ca="1" si="80"/>
        <v>-10652889.532259077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-10652889.532259077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-44477.270149056902</v>
      </c>
      <c r="L798" s="444">
        <f t="shared" ca="1" si="80"/>
        <v>-10719022.105922714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-10719022.105922714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-44752.822539322056</v>
      </c>
      <c r="L799" s="444">
        <f t="shared" ca="1" si="80"/>
        <v>-10785430.231976615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-10785430.231976615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-45029.523064546644</v>
      </c>
      <c r="L800" s="444">
        <f t="shared" ca="1" si="80"/>
        <v>-10852115.058555741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-10852115.058555741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-45307.37650862633</v>
      </c>
      <c r="L801" s="444">
        <f t="shared" ca="1" si="80"/>
        <v>-10919077.738578947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-10919077.738578947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-45586.387675389691</v>
      </c>
      <c r="L802" s="444">
        <f t="shared" ca="1" si="80"/>
        <v>-10986319.429768916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-10986319.429768916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-45866.561388681228</v>
      </c>
      <c r="L803" s="444">
        <f t="shared" ca="1" si="80"/>
        <v>-11053841.294672176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-11053841.294672176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-46147.902492444817</v>
      </c>
      <c r="L804" s="444">
        <f t="shared" ca="1" si="80"/>
        <v>-11121644.500679201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-11121644.500679201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-46430.415850807418</v>
      </c>
      <c r="L805" s="444">
        <f t="shared" ca="1" si="80"/>
        <v>-11189730.220044587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-11189730.220044587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-46714.106348163194</v>
      </c>
      <c r="L806" s="444">
        <f t="shared" ca="1" si="80"/>
        <v>-11258099.629907329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-11258099.629907329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-46998.978889257953</v>
      </c>
      <c r="L807" s="444">
        <f t="shared" ca="1" si="80"/>
        <v>-11326753.912311167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-11326753.912311167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-47285.038399273937</v>
      </c>
      <c r="L808" s="444">
        <f t="shared" ca="1" si="80"/>
        <v>-11395694.254225019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-11395694.254225019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-47572.289823914994</v>
      </c>
      <c r="L809" s="444">
        <f t="shared" ca="1" si="80"/>
        <v>-11464921.847563514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-11464921.847563514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-47860.738129492056</v>
      </c>
      <c r="L810" s="444">
        <f t="shared" ca="1" si="80"/>
        <v>-11534437.889207587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-11534437.889207587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-48150.388303009022</v>
      </c>
      <c r="L811" s="444">
        <f t="shared" ca="1" si="80"/>
        <v>-11604243.581025176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-11604243.581025176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-48441.245352248981</v>
      </c>
      <c r="L812" s="444">
        <f t="shared" ca="1" si="80"/>
        <v>-11674340.129892005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-11674340.129892005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-48733.314305860767</v>
      </c>
      <c r="L813" s="444">
        <f t="shared" ca="1" si="80"/>
        <v>-11744728.747712445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-11744728.747712445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-49026.600213445934</v>
      </c>
      <c r="L814" s="444">
        <f t="shared" ca="1" si="80"/>
        <v>-11815410.65144047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-11815410.65144047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-49321.108145646038</v>
      </c>
      <c r="L815" s="444">
        <f t="shared" ca="1" si="80"/>
        <v>-11886387.063100696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-11886387.063100696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-49616.843194230314</v>
      </c>
      <c r="L816" s="444">
        <f t="shared" ca="1" si="80"/>
        <v>-11957659.209809504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-11957659.209809504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-49913.810472183679</v>
      </c>
      <c r="L817" s="444">
        <f t="shared" ca="1" si="80"/>
        <v>-12029228.323796267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-12029228.323796267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-50212.015113795191</v>
      </c>
      <c r="L818" s="444">
        <f t="shared" ca="1" si="80"/>
        <v>-12101095.642424641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-12101095.642424641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-50511.462274746751</v>
      </c>
      <c r="L819" s="444">
        <f t="shared" ca="1" si="80"/>
        <v>-12173262.408213967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-12173262.408213967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-50812.157132202279</v>
      </c>
      <c r="L820" s="444">
        <f t="shared" ca="1" si="80"/>
        <v>-12245729.86886075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-12245729.86886075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-51114.104884897206</v>
      </c>
      <c r="L821" s="444">
        <f t="shared" ca="1" si="80"/>
        <v>-12318499.277260225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-12318499.277260225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-51417.310753228354</v>
      </c>
      <c r="L822" s="444">
        <f t="shared" ca="1" si="80"/>
        <v>-12391571.891528033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-12391571.891528033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-51721.779979344217</v>
      </c>
      <c r="L823" s="444">
        <f t="shared" ca="1" si="80"/>
        <v>-12464948.975021956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-12464948.975021956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-52027.517827235562</v>
      </c>
      <c r="L824" s="444">
        <f t="shared" ca="1" si="80"/>
        <v>-12538631.796363771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-12538631.796363771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-52334.529582826457</v>
      </c>
      <c r="L825" s="444">
        <f t="shared" ca="1" si="80"/>
        <v>-12612621.629461177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-12612621.629461177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-52642.820554065649</v>
      </c>
      <c r="L826" s="444">
        <f t="shared" ca="1" si="80"/>
        <v>-12686919.753529822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-12686919.753529822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-52952.396071018338</v>
      </c>
      <c r="L827" s="444">
        <f t="shared" ca="1" si="80"/>
        <v>-12761527.45311542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-12761527.45311542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-53263.261485958334</v>
      </c>
      <c r="L828" s="444">
        <f t="shared" ca="1" si="80"/>
        <v>-12836446.018115958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-12836446.018115958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-53575.422173460574</v>
      </c>
      <c r="L829" s="444">
        <f t="shared" ca="1" si="80"/>
        <v>-12911676.743803998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-12911676.743803998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-53888.883530494073</v>
      </c>
      <c r="L830" s="444">
        <f t="shared" ca="1" si="80"/>
        <v>-12987220.930849072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-12987220.930849072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-54203.650976515208</v>
      </c>
      <c r="L831" s="444">
        <f t="shared" ca="1" si="80"/>
        <v>-13063079.885340165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-13063079.885340165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-54519.729953561437</v>
      </c>
      <c r="L832" s="444">
        <f t="shared" ca="1" si="80"/>
        <v>-13139254.918808306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-13139254.918808306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-54837.125926345354</v>
      </c>
      <c r="L833" s="444">
        <f t="shared" ca="1" si="80"/>
        <v>-13215747.348249231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-13215747.348249231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-55155.844382349198</v>
      </c>
      <c r="L834" s="444">
        <f t="shared" ca="1" si="80"/>
        <v>-13292558.496146159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-13292558.496146159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-55475.890831919744</v>
      </c>
      <c r="L835" s="444">
        <f t="shared" ca="1" si="80"/>
        <v>-13369689.690492658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-13369689.690492658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-55797.270808363486</v>
      </c>
      <c r="L836" s="444">
        <f t="shared" ca="1" si="80"/>
        <v>-13447142.264815601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-13447142.264815601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-56119.989868042416</v>
      </c>
      <c r="L837" s="444">
        <f t="shared" ca="1" si="80"/>
        <v>-13524917.558198223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-13524917.558198223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-56444.053590470008</v>
      </c>
      <c r="L838" s="444">
        <f t="shared" ca="1" si="80"/>
        <v>-13603016.915303273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-13603016.915303273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-56769.467578407712</v>
      </c>
      <c r="L839" s="444">
        <f t="shared" ca="1" si="80"/>
        <v>-13681441.68639626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-13681441.68639626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-57096.237457961834</v>
      </c>
      <c r="L840" s="444">
        <f t="shared" ca="1" si="80"/>
        <v>-13760193.227368802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-13760193.227368802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-57424.368878680754</v>
      </c>
      <c r="L841" s="444">
        <f t="shared" ca="1" si="80"/>
        <v>-13839272.899762062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-13839272.899762062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-57753.867513652665</v>
      </c>
      <c r="L842" s="444">
        <f t="shared" ca="1" si="80"/>
        <v>-13918682.070790295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-13918682.070790295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-58084.739059603642</v>
      </c>
      <c r="L843" s="444">
        <f t="shared" ca="1" si="80"/>
        <v>-13998422.113364477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-13998422.113364477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-58416.989236996065</v>
      </c>
      <c r="L844" s="444">
        <f t="shared" ca="1" si="80"/>
        <v>-14078494.406116052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-14078494.406116052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-58750.623790127633</v>
      </c>
      <c r="L845" s="444">
        <f t="shared" ca="1" si="80"/>
        <v>-14158900.333420759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-14158900.333420759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-59085.648487230574</v>
      </c>
      <c r="L846" s="444">
        <f t="shared" ca="1" si="80"/>
        <v>-14239641.285422569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-14239641.285422569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-59422.069120571454</v>
      </c>
      <c r="L847" s="444">
        <f t="shared" ca="1" si="80"/>
        <v>-14320718.658057719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-14320718.658057719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-59759.891506551241</v>
      </c>
      <c r="L848" s="444">
        <f t="shared" ca="1" si="80"/>
        <v>-14402133.85307885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-14402133.85307885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-60099.121485805954</v>
      </c>
      <c r="L849" s="444">
        <f t="shared" ca="1" si="80"/>
        <v>-14483888.278079234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-14483888.278079234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-60439.76492330755</v>
      </c>
      <c r="L850" s="444">
        <f t="shared" ca="1" si="80"/>
        <v>-14565983.346517121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-14565983.346517121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-60781.827708465418</v>
      </c>
      <c r="L851" s="444">
        <f t="shared" ca="1" si="80"/>
        <v>-14648420.477740167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-14648420.477740167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-61125.315755228105</v>
      </c>
      <c r="L852" s="444">
        <f t="shared" ca="1" si="80"/>
        <v>-14731201.097009974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-14731201.097009974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-61470.235002185633</v>
      </c>
      <c r="L853" s="444">
        <f t="shared" ca="1" si="80"/>
        <v>-14814326.635526739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-14814326.635526739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-61816.591412672169</v>
      </c>
      <c r="L854" s="444">
        <f t="shared" ca="1" si="80"/>
        <v>-14897798.530453991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-14897798.530453991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-62164.390974869042</v>
      </c>
      <c r="L855" s="444">
        <f t="shared" ca="1" si="80"/>
        <v>-14981618.22494344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-14981618.22494344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-62513.639701908418</v>
      </c>
      <c r="L856" s="444">
        <f t="shared" ca="1" si="80"/>
        <v>-15065787.168159928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-15065787.168159928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-62864.343631977114</v>
      </c>
      <c r="L857" s="444">
        <f t="shared" ca="1" si="80"/>
        <v>-15150306.815306485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-15150306.815306485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-63216.508828421101</v>
      </c>
      <c r="L858" s="444">
        <f t="shared" ca="1" si="80"/>
        <v>-15235178.627649484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-15235178.627649484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-63570.141379850262</v>
      </c>
      <c r="L859" s="444">
        <f t="shared" ca="1" si="80"/>
        <v>-15320404.072543913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-15320404.072543913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-63925.247400243708</v>
      </c>
      <c r="L860" s="444">
        <f t="shared" ca="1" si="80"/>
        <v>-15405984.623458736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-15405984.623458736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-64281.83302905548</v>
      </c>
      <c r="L861" s="444">
        <f t="shared" ca="1" si="80"/>
        <v>-15491921.760002371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-15491921.760002371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-64639.904431320625</v>
      </c>
      <c r="L862" s="444">
        <f t="shared" ca="1" si="80"/>
        <v>-15578216.967948271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-15578216.967948271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-64999.467797761885</v>
      </c>
      <c r="L863" s="444">
        <f t="shared" ca="1" si="80"/>
        <v>-15664871.739260612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-15664871.739260612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-65360.529344896633</v>
      </c>
      <c r="L864" s="444">
        <f t="shared" ca="1" si="80"/>
        <v>-15751887.572120087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-15751887.572120087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-65723.095315144441</v>
      </c>
      <c r="L865" s="444">
        <f t="shared" ca="1" si="80"/>
        <v>-15839265.970949812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-15839265.970949812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-66087.171976934973</v>
      </c>
      <c r="L866" s="444">
        <f t="shared" ca="1" si="80"/>
        <v>-15927008.446441326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-15927008.446441326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-66452.765624816268</v>
      </c>
      <c r="L867" s="444">
        <f t="shared" ca="1" si="80"/>
        <v>-16015116.515580721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-16015116.515580721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-66819.882579563753</v>
      </c>
      <c r="L868" s="444">
        <f t="shared" ca="1" si="80"/>
        <v>-16103591.701674864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-16103591.701674864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-67188.529188289351</v>
      </c>
      <c r="L869" s="444">
        <f t="shared" ca="1" si="80"/>
        <v>-16192435.534377733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-16192435.534377733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-67558.711824551297</v>
      </c>
      <c r="L870" s="444">
        <f t="shared" ca="1" si="80"/>
        <v>-16281649.549716864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-16281649.549716864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-67930.436888464348</v>
      </c>
      <c r="L871" s="444">
        <f t="shared" ca="1" si="80"/>
        <v>-16371235.290119907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-16371235.290119907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-68303.71080681037</v>
      </c>
      <c r="L872" s="444">
        <f t="shared" ca="1" si="80"/>
        <v>-16461194.304441297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-16461194.304441297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-68678.540033149489</v>
      </c>
      <c r="L873" s="444">
        <f t="shared" ca="1" si="80"/>
        <v>-16551528.147989025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-16551528.147989025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-69054.931047931692</v>
      </c>
      <c r="L874" s="444">
        <f t="shared" ca="1" si="80"/>
        <v>-16642238.382551536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-16642238.382551536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-69432.890358608813</v>
      </c>
      <c r="L875" s="444">
        <f t="shared" ca="1" si="80"/>
        <v>-16733326.576424723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-16733326.576424723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-69812.424499747096</v>
      </c>
      <c r="L876" s="444">
        <f t="shared" ca="1" si="80"/>
        <v>-16824794.304439049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-16824794.304439049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-70193.540033140103</v>
      </c>
      <c r="L877" s="444">
        <f t="shared" ca="1" si="80"/>
        <v>-16916643.147986766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-16916643.147986766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-70576.243547922262</v>
      </c>
      <c r="L878" s="444">
        <f t="shared" ca="1" si="80"/>
        <v>-17008874.695049267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-17008874.695049267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-70960.541660682691</v>
      </c>
      <c r="L879" s="444">
        <f t="shared" ca="1" si="80"/>
        <v>-17101490.540224526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-17101490.540224526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-71346.441015579592</v>
      </c>
      <c r="L880" s="444">
        <f t="shared" ca="1" si="80"/>
        <v>-17194492.284754682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-17194492.284754682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-71733.948284455255</v>
      </c>
      <c r="L881" s="444">
        <f t="shared" ca="1" si="80"/>
        <v>-17287881.536553714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-17287881.536553714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-72123.07016695122</v>
      </c>
      <c r="L882" s="444">
        <f t="shared" ca="1" si="80"/>
        <v>-17381659.910235245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-17381659.910235245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-72513.813390624258</v>
      </c>
      <c r="L883" s="444">
        <f t="shared" ca="1" si="80"/>
        <v>-17475829.027140446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-17475829.027140446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-72906.184711062597</v>
      </c>
      <c r="L884" s="444">
        <f t="shared" ca="1" si="80"/>
        <v>-17570390.515366085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-17570390.515366085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-73300.190912002756</v>
      </c>
      <c r="L885" s="444">
        <f t="shared" ca="1" si="80"/>
        <v>-17665346.009792667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-17665346.009792667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-73695.838805446852</v>
      </c>
      <c r="L886" s="444">
        <f t="shared" ca="1" si="80"/>
        <v>-17760697.152112693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-17760697.152112693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-74093.135231780296</v>
      </c>
      <c r="L887" s="444">
        <f t="shared" ca="1" si="80"/>
        <v>-17856445.590859052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-17856445.590859052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-74492.087059890124</v>
      </c>
      <c r="L888" s="444">
        <f t="shared" ca="1" si="80"/>
        <v>-17952592.981433518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-17952592.981433518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-74892.701187283732</v>
      </c>
      <c r="L889" s="444">
        <f t="shared" ca="1" si="80"/>
        <v>-18049140.986135378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-18049140.986135378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-75294.984540208156</v>
      </c>
      <c r="L890" s="444">
        <f t="shared" ca="1" si="80"/>
        <v>-18146091.274190165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-18146091.274190165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-75698.944073769759</v>
      </c>
      <c r="L891" s="444">
        <f t="shared" ca="1" si="80"/>
        <v>-18243445.521778513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-18243445.521778513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-76104.586772054536</v>
      </c>
      <c r="L892" s="444">
        <f t="shared" ca="1" si="80"/>
        <v>-18341205.412065145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-18341205.412065145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-76511.919648248848</v>
      </c>
      <c r="L893" s="444">
        <f t="shared" ca="1" si="80"/>
        <v>-18439372.635227971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-18439372.635227971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-76920.949744760612</v>
      </c>
      <c r="L894" s="444">
        <f t="shared" ca="1" si="80"/>
        <v>-18537948.888487309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-18537948.888487309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-77331.684133341187</v>
      </c>
      <c r="L895" s="444">
        <f t="shared" ca="1" si="80"/>
        <v>-18636935.876135226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-18636935.876135226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-77744.129915207508</v>
      </c>
      <c r="L896" s="444">
        <f t="shared" ca="1" si="80"/>
        <v>-18736335.309565011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-18736335.309565011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-78158.29422116495</v>
      </c>
      <c r="L897" s="444">
        <f t="shared" ca="1" si="80"/>
        <v>-18836148.907300755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-18836148.907300755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-78574.18421173055</v>
      </c>
      <c r="L898" s="444">
        <f t="shared" ca="1" si="80"/>
        <v>-18936378.395027064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-18936378.395027064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-78991.807077256832</v>
      </c>
      <c r="L899" s="444">
        <f t="shared" ca="1" si="80"/>
        <v>-19037025.505618896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-19037025.505618896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-79411.170038056138</v>
      </c>
      <c r="L900" s="444">
        <f t="shared" ca="1" si="80"/>
        <v>-19138091.979171529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-19138091.979171529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-79832.280344525439</v>
      </c>
      <c r="L901" s="444">
        <f t="shared" ca="1" si="80"/>
        <v>-19239579.563030634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-19239579.563030634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-80255.145277271717</v>
      </c>
      <c r="L902" s="444">
        <f t="shared" ca="1" si="80"/>
        <v>-19341490.011822484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-19341490.011822484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-80679.77214723776</v>
      </c>
      <c r="L903" s="444">
        <f t="shared" ca="1" si="80"/>
        <v>-19443825.0874843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-19443825.0874843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-81106.168295828655</v>
      </c>
      <c r="L904" s="444">
        <f t="shared" ca="1" si="80"/>
        <v>-19546586.559294708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-19546586.559294708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-81534.34109503869</v>
      </c>
      <c r="L905" s="444">
        <f t="shared" ca="1" si="80"/>
        <v>-19649776.203904323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-19649776.203904323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-81964.297947578758</v>
      </c>
      <c r="L906" s="444">
        <f t="shared" ca="1" si="80"/>
        <v>-19753395.805366479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-19753395.805366479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-82396.046287004399</v>
      </c>
      <c r="L907" s="444">
        <f t="shared" ca="1" si="80"/>
        <v>-19857447.15516806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-19857447.15516806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-82829.593577844324</v>
      </c>
      <c r="L908" s="444">
        <f t="shared" ca="1" si="80"/>
        <v>-19961932.052260481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-19961932.052260481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-83264.947315729412</v>
      </c>
      <c r="L909" s="444">
        <f t="shared" ca="1" si="80"/>
        <v>-20066852.303090788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-20066852.303090788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-83702.115027522363</v>
      </c>
      <c r="L910" s="444">
        <f t="shared" ca="1" si="80"/>
        <v>-20172209.721632887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-20172209.721632887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-84141.104271447766</v>
      </c>
      <c r="L911" s="444">
        <f t="shared" ca="1" si="80"/>
        <v>-20278006.129418913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-20278006.129418913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-84581.922637222873</v>
      </c>
      <c r="L912" s="444">
        <f t="shared" ca="1" si="80"/>
        <v>-20384243.355570715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-20384243.355570715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-85024.577746188719</v>
      </c>
      <c r="L913" s="444">
        <f t="shared" ca="1" si="80"/>
        <v>-20490923.236831482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-20490923.236831482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-85469.077251441922</v>
      </c>
      <c r="L914" s="444">
        <f t="shared" ca="1" si="80"/>
        <v>-20598047.617597502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-20598047.617597502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-85915.428837966989</v>
      </c>
      <c r="L915" s="444">
        <f t="shared" ca="1" si="80"/>
        <v>-20705618.349950045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-20705618.349950045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-86363.64022276926</v>
      </c>
      <c r="L916" s="444">
        <f t="shared" ca="1" si="80"/>
        <v>-20813637.293687392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-20813637.293687392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-86813.719155008206</v>
      </c>
      <c r="L917" s="444">
        <f t="shared" ca="1" si="80"/>
        <v>-20922106.316356979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-20922106.316356979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-87265.673416131482</v>
      </c>
      <c r="L918" s="444">
        <f t="shared" ca="1" si="80"/>
        <v>-21031027.293287687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-21031027.293287687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-87719.51082000944</v>
      </c>
      <c r="L919" s="444">
        <f t="shared" ca="1" si="80"/>
        <v>-21140402.107622273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-21140402.107622273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-88175.239213070206</v>
      </c>
      <c r="L920" s="444">
        <f t="shared" ca="1" si="80"/>
        <v>-21250232.650349922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-21250232.650349922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-88632.866474435417</v>
      </c>
      <c r="L921" s="444">
        <f t="shared" ca="1" si="80"/>
        <v>-21360520.820338935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-21360520.820338935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-89092.400516056296</v>
      </c>
      <c r="L922" s="444">
        <f t="shared" ca="1" si="80"/>
        <v>-21471268.524369568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-21471268.524369568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-89553.849282850599</v>
      </c>
      <c r="L923" s="444">
        <f t="shared" ca="1" si="80"/>
        <v>-21582477.677166995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-21582477.677166995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-90017.220752839887</v>
      </c>
      <c r="L924" s="444">
        <f t="shared" ca="1" si="80"/>
        <v>-21694150.201434411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-21694150.201434411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-90482.522937287446</v>
      </c>
      <c r="L925" s="444">
        <f t="shared" ca="1" si="80"/>
        <v>-21806288.027886275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-21806288.027886275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-90949.763880836879</v>
      </c>
      <c r="L926" s="444">
        <f t="shared" ca="1" si="80"/>
        <v>-21918893.09528169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-21918893.09528169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-91418.95166165111</v>
      </c>
      <c r="L927" s="444">
        <f t="shared" ca="1" si="80"/>
        <v>-22031967.350457918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-22031967.350457918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-91890.094391552062</v>
      </c>
      <c r="L928" s="444">
        <f t="shared" ca="1" si="80"/>
        <v>-22145512.748364046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-22145512.748364046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-92363.200216160927</v>
      </c>
      <c r="L929" s="444">
        <f t="shared" ca="1" si="80"/>
        <v>-22259531.252094783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-22259531.252094783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-92838.277315038998</v>
      </c>
      <c r="L930" s="444">
        <f t="shared" ca="1" si="80"/>
        <v>-22374024.8329244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-22374024.8329244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-93315.333901829072</v>
      </c>
      <c r="L931" s="444">
        <f t="shared" ca="1" si="80"/>
        <v>-22488995.470340807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-22488995.470340807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-93794.378224397427</v>
      </c>
      <c r="L932" s="444">
        <f t="shared" ca="1" si="80"/>
        <v>-22604445.152079783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-22604445.152079783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-94275.418564976499</v>
      </c>
      <c r="L933" s="444">
        <f t="shared" ca="1" si="80"/>
        <v>-22720375.874159336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-22720375.874159336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-94758.463240307974</v>
      </c>
      <c r="L934" s="444">
        <f t="shared" ca="1" si="80"/>
        <v>-22836789.64091422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-22836789.64091422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-95243.520601786659</v>
      </c>
      <c r="L935" s="444">
        <f t="shared" ca="1" si="80"/>
        <v>-22953688.465030584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-22953688.465030584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-95730.599035604842</v>
      </c>
      <c r="L936" s="444">
        <f t="shared" ca="1" si="80"/>
        <v>-23071074.367580768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-23071074.367580768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-96219.706962897268</v>
      </c>
      <c r="L937" s="444">
        <f t="shared" ca="1" si="80"/>
        <v>-23188949.378058244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-23188949.378058244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-96710.852839886749</v>
      </c>
      <c r="L938" s="444">
        <f t="shared" ca="1" si="80"/>
        <v>-23307315.534412708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-23307315.534412708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-97204.045158030349</v>
      </c>
      <c r="L939" s="444">
        <f t="shared" ca="1" si="80"/>
        <v>-23426174.883085314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-23426174.883085314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-97699.292444166218</v>
      </c>
      <c r="L940" s="444">
        <f t="shared" ca="1" si="80"/>
        <v>-23545529.479044057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-23545529.479044057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-98196.603260660981</v>
      </c>
      <c r="L941" s="444">
        <f t="shared" ca="1" si="80"/>
        <v>-23665381.385819297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-23665381.385819297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-98695.986205557812</v>
      </c>
      <c r="L942" s="444">
        <f t="shared" ca="1" si="80"/>
        <v>-23785732.675539434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-23785732.675539434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-99197.449912725046</v>
      </c>
      <c r="L943" s="444">
        <f t="shared" ca="1" si="80"/>
        <v>-23906585.428966738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-23906585.428966738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-99701.003052005486</v>
      </c>
      <c r="L944" s="444">
        <f t="shared" ca="1" si="80"/>
        <v>-24027941.735533319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-24027941.735533319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-100206.65432936624</v>
      </c>
      <c r="L945" s="444">
        <f t="shared" ca="1" si="80"/>
        <v>-24149803.693377264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-24149803.693377264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-100714.41248704934</v>
      </c>
      <c r="L946" s="444">
        <f t="shared" ca="1" si="80"/>
        <v>-24272173.40937889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-24272173.40937889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-101224.28630372278</v>
      </c>
      <c r="L947" s="444">
        <f t="shared" ca="1" si="80"/>
        <v>-24395052.999197189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-24395052.999197189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-101736.28459463237</v>
      </c>
      <c r="L948" s="444">
        <f t="shared" ca="1" si="80"/>
        <v>-24518444.587306399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-24518444.587306399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-102250.41621175407</v>
      </c>
      <c r="L949" s="444">
        <f t="shared" ca="1" si="80"/>
        <v>-24642350.30703273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-24642350.30703273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-102766.69004394712</v>
      </c>
      <c r="L950" s="444">
        <f t="shared" ca="1" si="80"/>
        <v>-24766772.300591256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-24766772.300591256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-103285.11501710764</v>
      </c>
      <c r="L951" s="444">
        <f t="shared" ca="1" si="80"/>
        <v>-24891712.719122943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-24891712.719122943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-103805.70009432299</v>
      </c>
      <c r="L952" s="444">
        <f t="shared" ca="1" si="80"/>
        <v>-25017173.722731844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-25017173.722731844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-104328.45427602675</v>
      </c>
      <c r="L953" s="444">
        <f t="shared" ca="1" si="80"/>
        <v>-25143157.480522446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-25143157.480522446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-104853.38660015426</v>
      </c>
      <c r="L954" s="444">
        <f t="shared" ca="1" si="80"/>
        <v>-25269666.170637179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-25269666.170637179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-105380.50614229898</v>
      </c>
      <c r="L955" s="444">
        <f t="shared" ca="1" si="80"/>
        <v>-25396701.980294056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-25396701.980294056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-105909.8220158693</v>
      </c>
      <c r="L956" s="444">
        <f t="shared" ca="1" si="80"/>
        <v>-25524267.105824504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-25524267.105824504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-106441.34337224618</v>
      </c>
      <c r="L957" s="444">
        <f t="shared" ca="1" si="80"/>
        <v>-25652363.752711326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-25652363.752711326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-106975.07940094126</v>
      </c>
      <c r="L958" s="444">
        <f t="shared" ca="1" si="80"/>
        <v>-25780994.135626845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-25780994.135626845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-107511.03932975592</v>
      </c>
      <c r="L959" s="444">
        <f t="shared" ca="1" si="80"/>
        <v>-25910160.478471179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-25910160.478471179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-108049.23242494065</v>
      </c>
      <c r="L960" s="444">
        <f t="shared" ca="1" si="80"/>
        <v>-26039865.014410697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-26039865.014410697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-108589.66799135531</v>
      </c>
      <c r="L961" s="444">
        <f t="shared" ca="1" si="80"/>
        <v>-26170109.985916629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-26170109.985916629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-109132.35537263003</v>
      </c>
      <c r="L962" s="444">
        <f t="shared" ca="1" si="80"/>
        <v>-26300897.644803837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-26300897.644803837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-109677.30395132671</v>
      </c>
      <c r="L963" s="444">
        <f t="shared" ca="1" si="80"/>
        <v>-26432230.252269741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-26432230.252269741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-110224.52314910133</v>
      </c>
      <c r="L964" s="444">
        <f t="shared" ca="1" si="80"/>
        <v>-26564110.078933422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-26564110.078933422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-110774.02242686666</v>
      </c>
      <c r="L965" s="444">
        <f t="shared" ca="1" si="80"/>
        <v>-26696539.404874865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-26696539.404874865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-111325.811284956</v>
      </c>
      <c r="L966" s="444">
        <f t="shared" ca="1" si="80"/>
        <v>-26829520.519674398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-26829520.519674398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-111879.8992632874</v>
      </c>
      <c r="L967" s="444">
        <f t="shared" ca="1" si="80"/>
        <v>-26963055.722452264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-26963055.722452264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-112436.2959415285</v>
      </c>
      <c r="L968" s="444">
        <f t="shared" ca="1" si="80"/>
        <v>-27097147.32190837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-27097147.32190837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-112995.01093926228</v>
      </c>
      <c r="L969" s="444">
        <f t="shared" ca="1" si="80"/>
        <v>-27231797.63636221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-27231797.63636221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-113556.05391615328</v>
      </c>
      <c r="L970" s="444">
        <f t="shared" ca="1" si="80"/>
        <v>-27367008.99379294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-27367008.99379294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-114119.43457211467</v>
      </c>
      <c r="L971" s="444">
        <f t="shared" ca="1" si="80"/>
        <v>-27502783.731879633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-27502783.731879633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-114685.16264747588</v>
      </c>
      <c r="L972" s="444">
        <f t="shared" ca="1" si="80"/>
        <v>-27639124.198041685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-27639124.198041685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-115253.2479231511</v>
      </c>
      <c r="L973" s="444">
        <f t="shared" ca="1" si="80"/>
        <v>-27776032.749479413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-27776032.749479413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-115823.70022080828</v>
      </c>
      <c r="L974" s="444">
        <f t="shared" ca="1" si="80"/>
        <v>-27913511.753214799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-27913511.753214799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-116396.52940303907</v>
      </c>
      <c r="L975" s="444">
        <f t="shared" ca="1" si="80"/>
        <v>-28051563.586132415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-28051563.586132415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-116971.74537352913</v>
      </c>
      <c r="L976" s="444">
        <f t="shared" ca="1" si="80"/>
        <v>-28190190.635020521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-28190190.635020521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-117549.35807722957</v>
      </c>
      <c r="L977" s="444">
        <f t="shared" ca="1" si="80"/>
        <v>-28329395.296612326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-28329395.296612326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-118129.37750052876</v>
      </c>
      <c r="L978" s="444">
        <f t="shared" ca="1" si="80"/>
        <v>-28469179.977627434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-28469179.977627434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-118711.81367142504</v>
      </c>
      <c r="L979" s="444">
        <f t="shared" ca="1" si="80"/>
        <v>-28609547.094813436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-28609547.094813436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-119296.67665970004</v>
      </c>
      <c r="L980" s="444">
        <f t="shared" ca="1" si="80"/>
        <v>-28750499.074987713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-28750499.074987713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-119883.97657709288</v>
      </c>
      <c r="L981" s="444">
        <f t="shared" ca="1" si="80"/>
        <v>-28892038.355079383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-28892038.355079383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-120473.72357747483</v>
      </c>
      <c r="L982" s="444">
        <f t="shared" ca="1" si="80"/>
        <v>-29034167.382171433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-29034167.382171433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-121065.92785702505</v>
      </c>
      <c r="L983" s="444">
        <f t="shared" ca="1" si="80"/>
        <v>-29176888.613543037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-29176888.613543037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-121660.59965440672</v>
      </c>
      <c r="L984" s="444">
        <f t="shared" ca="1" si="80"/>
        <v>-29320204.516712021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-29320204.516712021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-122257.74925094417</v>
      </c>
      <c r="L985" s="444">
        <f t="shared" ca="1" si="80"/>
        <v>-29464117.569477543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-29464117.569477543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-122857.38697080051</v>
      </c>
      <c r="L986" s="444">
        <f t="shared" ca="1" si="80"/>
        <v>-29608630.25996292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-29608630.25996292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-123459.52318115624</v>
      </c>
      <c r="L987" s="444">
        <f t="shared" ca="1" si="80"/>
        <v>-29753745.086658653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-29753745.086658653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-124064.16829238845</v>
      </c>
      <c r="L988" s="444">
        <f t="shared" ca="1" si="80"/>
        <v>-29899464.558465619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-29899464.558465619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-124671.33275825082</v>
      </c>
      <c r="L989" s="444">
        <f t="shared" ca="1" si="80"/>
        <v>-30045791.194738448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-30045791.194738448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-125281.02707605425</v>
      </c>
      <c r="L990" s="444">
        <f t="shared" ca="1" si="80"/>
        <v>-30192727.525329079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-30192727.525329079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-125893.26178684857</v>
      </c>
      <c r="L991" s="444">
        <f t="shared" ca="1" si="80"/>
        <v>-30340276.090630505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-30340276.090630505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-126508.0474756045</v>
      </c>
      <c r="L992" s="444">
        <f t="shared" ca="1" si="80"/>
        <v>-30488439.441620689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-30488439.441620689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-127125.39477139694</v>
      </c>
      <c r="L993" s="444">
        <f t="shared" ca="1" si="80"/>
        <v>-30637220.139906663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-30637220.139906663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-127745.3143475885</v>
      </c>
      <c r="L994" s="444">
        <f t="shared" ca="1" si="80"/>
        <v>-30786620.757768828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-30786620.757768828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-128367.8169220142</v>
      </c>
      <c r="L995" s="444">
        <f t="shared" ca="1" si="80"/>
        <v>-30936643.878205419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-30936643.878205419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-128992.91325716664</v>
      </c>
      <c r="L996" s="444">
        <f t="shared" ca="1" si="80"/>
        <v>-31087292.094977163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-31087292.094977163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-129620.61416038225</v>
      </c>
      <c r="L997" s="444">
        <f t="shared" ca="1" si="80"/>
        <v>-31238568.012652121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-31238568.012652121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-130250.93048402791</v>
      </c>
      <c r="L998" s="444">
        <f t="shared" ca="1" si="80"/>
        <v>-31390474.246650726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-31390474.246650726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-130883.87312568875</v>
      </c>
      <c r="L999" s="444">
        <f t="shared" ca="1" si="80"/>
        <v>-31543013.42329099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-31543013.42329099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-131519.45302835654</v>
      </c>
      <c r="L1000" s="444">
        <f t="shared" ca="1" si="80"/>
        <v>-31696188.179833923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-31696188.179833923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-132157.68118061876</v>
      </c>
      <c r="L1001" s="444">
        <f t="shared" ca="1" si="80"/>
        <v>-31850001.164529119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-31850001.164529119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-132798.56861684873</v>
      </c>
      <c r="L1002" s="444">
        <f t="shared" ca="1" si="80"/>
        <v>-32004455.036660545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-32004455.036660545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-133442.12641739633</v>
      </c>
      <c r="L1003" s="444">
        <f t="shared" ca="1" si="80"/>
        <v>-32159552.466592517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-32159552.466592517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-134088.36570877954</v>
      </c>
      <c r="L1004" s="444">
        <f t="shared" ca="1" si="80"/>
        <v>-32315296.135815874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-32315296.135815874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-134737.29766387687</v>
      </c>
      <c r="L1005" s="444">
        <f t="shared" ca="1" si="80"/>
        <v>-32471688.73699433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-32471688.73699433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-135388.93350212043</v>
      </c>
      <c r="L1006" s="444">
        <f t="shared" ca="1" si="80"/>
        <v>-32628732.974011026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-32628732.974011026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-136043.28448969001</v>
      </c>
      <c r="L1007" s="444">
        <f t="shared" ca="1" si="80"/>
        <v>-32786431.562015295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-32786431.562015295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-136700.3619397078</v>
      </c>
      <c r="L1008" s="444">
        <f t="shared" ca="1" si="80"/>
        <v>-32944787.227469582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-32944787.227469582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-137360.17721243401</v>
      </c>
      <c r="L1009" s="444">
        <f t="shared" ca="1" si="80"/>
        <v>-33103802.708196595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-33103802.708196595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-138022.74171546323</v>
      </c>
      <c r="L1010" s="444">
        <f t="shared" ca="1" si="80"/>
        <v>-33263480.753426638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-33263480.753426638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-138688.06690392175</v>
      </c>
      <c r="L1011" s="444">
        <f t="shared" ca="1" si="80"/>
        <v>-33423824.123845138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-33423824.123845138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-139356.16428066549</v>
      </c>
      <c r="L1012" s="444">
        <f t="shared" ca="1" si="80"/>
        <v>-33584835.591640383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-33584835.591640383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-140027.04539647899</v>
      </c>
      <c r="L1013" s="444">
        <f t="shared" ca="1" si="80"/>
        <v>-33746517.940551437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-33746517.940551437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-140700.72185027506</v>
      </c>
      <c r="L1014" s="444">
        <f t="shared" ca="1" si="80"/>
        <v>-33908873.965916291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-33908873.965916291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-141377.20528929529</v>
      </c>
      <c r="L1015" s="444">
        <f t="shared" ca="1" si="80"/>
        <v>-34071906.474720165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-34071906.474720165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-142056.50740931142</v>
      </c>
      <c r="L1016" s="444">
        <f t="shared" ca="1" si="80"/>
        <v>-34235618.285644054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-34235618.285644054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-142738.63995482764</v>
      </c>
      <c r="L1017" s="444">
        <f t="shared" ca="1" si="80"/>
        <v>-34400012.22911346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-34400012.22911346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-143423.61471928348</v>
      </c>
      <c r="L1018" s="444">
        <f t="shared" ca="1" si="80"/>
        <v>-34565091.147347324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-34565091.147347324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-144111.44354525791</v>
      </c>
      <c r="L1019" s="444">
        <f t="shared" ca="1" si="80"/>
        <v>-34730857.894407161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-34730857.894407161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-144802.1383246739</v>
      </c>
      <c r="L1020" s="444">
        <f t="shared" ca="1" si="80"/>
        <v>-34897315.336246409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-34897315.336246409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-145495.71099900411</v>
      </c>
      <c r="L1021" s="444">
        <f t="shared" ca="1" si="80"/>
        <v>-35064466.350759991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-35064466.350759991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-146192.17355947738</v>
      </c>
      <c r="L1022" s="444">
        <f t="shared" ca="1" si="80"/>
        <v>-35232313.827834047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-35232313.827834047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-146891.53804728593</v>
      </c>
      <c r="L1023" s="444">
        <f t="shared" ca="1" si="80"/>
        <v>-35400860.669395909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-35400860.669395909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-147593.8165537937</v>
      </c>
      <c r="L1024" s="444">
        <f t="shared" ca="1" si="80"/>
        <v>-35570109.78946428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-35570109.78946428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-148299.02122074523</v>
      </c>
      <c r="L1025" s="444">
        <f t="shared" ca="1" si="80"/>
        <v>-35740064.114199601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-35740064.114199601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-149007.16424047574</v>
      </c>
      <c r="L1026" s="444">
        <f t="shared" ca="1" si="80"/>
        <v>-35910726.581954658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-35910726.581954658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-149718.25785612181</v>
      </c>
      <c r="L1027" s="444">
        <f t="shared" ca="1" si="80"/>
        <v>-36082100.143325359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-36082100.143325359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-150432.31436183307</v>
      </c>
      <c r="L1028" s="444">
        <f t="shared" ref="L1028:L1282" ca="1" si="104">I1028-J1028+K1028</f>
        <v>-36254187.761201769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-36254187.761201769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-151149.34610298477</v>
      </c>
      <c r="L1029" s="444">
        <f t="shared" ca="1" si="104"/>
        <v>-36426992.410819329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-36426992.410819329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-151869.36547639128</v>
      </c>
      <c r="L1030" s="444">
        <f t="shared" ca="1" si="104"/>
        <v>-36600517.079810299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-36600517.079810299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-152592.38493052032</v>
      </c>
      <c r="L1031" s="444">
        <f t="shared" ca="1" si="104"/>
        <v>-36774764.768255398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-36774764.768255398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-153318.41696570822</v>
      </c>
      <c r="L1032" s="444">
        <f t="shared" ca="1" si="104"/>
        <v>-36949738.488735683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-36949738.488735683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-154047.4741343761</v>
      </c>
      <c r="L1033" s="444">
        <f t="shared" ca="1" si="104"/>
        <v>-37125441.266384639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-37125441.266384639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-154779.56904124672</v>
      </c>
      <c r="L1034" s="444">
        <f t="shared" ca="1" si="104"/>
        <v>-37301876.138940461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-37301876.138940461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-155514.71434356266</v>
      </c>
      <c r="L1035" s="444">
        <f t="shared" ca="1" si="104"/>
        <v>-37479046.156798601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-37479046.156798601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-156252.9227513049</v>
      </c>
      <c r="L1036" s="444">
        <f t="shared" ca="1" si="104"/>
        <v>-37656954.383064486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-37656954.383064486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-156994.20702741278</v>
      </c>
      <c r="L1037" s="444">
        <f t="shared" ca="1" si="104"/>
        <v>-37835603.893606476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-37835603.893606476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-157738.57998800438</v>
      </c>
      <c r="L1038" s="444">
        <f t="shared" ca="1" si="104"/>
        <v>-38014997.777109057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-38014997.777109057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-158486.05450259848</v>
      </c>
      <c r="L1039" s="444">
        <f t="shared" ca="1" si="104"/>
        <v>-38195139.135126233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-38195139.135126233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-159236.64349433672</v>
      </c>
      <c r="L1040" s="444">
        <f t="shared" ca="1" si="104"/>
        <v>-38376031.082135148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-38376031.082135148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-159990.35994020718</v>
      </c>
      <c r="L1041" s="444">
        <f t="shared" ca="1" si="104"/>
        <v>-38557676.745589934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-38557676.745589934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-160747.21687126879</v>
      </c>
      <c r="L1042" s="444">
        <f t="shared" ca="1" si="104"/>
        <v>-38740079.265975781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-38740079.265975781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-161507.22737287648</v>
      </c>
      <c r="L1043" s="444">
        <f t="shared" ca="1" si="104"/>
        <v>-38923241.796863236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-38923241.796863236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-162270.40458490755</v>
      </c>
      <c r="L1044" s="444">
        <f t="shared" ca="1" si="104"/>
        <v>-39107167.50496272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-39107167.50496272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-163036.76170198873</v>
      </c>
      <c r="L1045" s="444">
        <f t="shared" ca="1" si="104"/>
        <v>-39291859.570179284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-39291859.570179284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-163806.31197372443</v>
      </c>
      <c r="L1046" s="444">
        <f t="shared" ca="1" si="104"/>
        <v>-39477321.185667582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-39477321.185667582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-164579.06870492565</v>
      </c>
      <c r="L1047" s="444">
        <f t="shared" ca="1" si="104"/>
        <v>-39663555.557887085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-39663555.557887085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-165355.04525584026</v>
      </c>
      <c r="L1048" s="444">
        <f t="shared" ca="1" si="104"/>
        <v>-39850565.906657502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-39850565.906657502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-166134.25504238365</v>
      </c>
      <c r="L1049" s="444">
        <f t="shared" ca="1" si="104"/>
        <v>-40038355.465214461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-40038355.465214461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-166916.711536371</v>
      </c>
      <c r="L1050" s="444">
        <f t="shared" ca="1" si="104"/>
        <v>-40226927.480265409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-40226927.480265409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-167702.42826574994</v>
      </c>
      <c r="L1051" s="444">
        <f t="shared" ca="1" si="104"/>
        <v>-40416285.212045737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-40416285.212045737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-168491.41881483464</v>
      </c>
      <c r="L1052" s="444">
        <f t="shared" ca="1" si="104"/>
        <v>-40606431.934375152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-40606431.934375152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-169283.69682454053</v>
      </c>
      <c r="L1053" s="444">
        <f t="shared" ca="1" si="104"/>
        <v>-40797370.934714273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-40797370.934714273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-170079.27599262021</v>
      </c>
      <c r="L1054" s="444">
        <f t="shared" ca="1" si="104"/>
        <v>-40989105.514221467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-40989105.514221467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-170878.1700739002</v>
      </c>
      <c r="L1055" s="444">
        <f t="shared" ca="1" si="104"/>
        <v>-41181638.987809941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-41181638.987809941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-171680.39288051883</v>
      </c>
      <c r="L1056" s="444">
        <f t="shared" ca="1" si="104"/>
        <v>-41374974.68420504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-41374974.68420504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-172485.95828216508</v>
      </c>
      <c r="L1057" s="444">
        <f t="shared" ca="1" si="104"/>
        <v>-41569115.946001783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-41569115.946001783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-173294.88020631816</v>
      </c>
      <c r="L1058" s="444">
        <f t="shared" ca="1" si="104"/>
        <v>-41764066.129722677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-41764066.129722677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-174107.17263848856</v>
      </c>
      <c r="L1059" s="444">
        <f t="shared" ca="1" si="104"/>
        <v>-41959828.605875745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-41959828.605875745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-174922.84962245967</v>
      </c>
      <c r="L1060" s="444">
        <f t="shared" ca="1" si="104"/>
        <v>-42156406.759012781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-42156406.759012781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-175741.92526053067</v>
      </c>
      <c r="L1061" s="444">
        <f t="shared" ca="1" si="104"/>
        <v>-42353803.987787887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-42353803.987787887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-176564.41371376027</v>
      </c>
      <c r="L1062" s="444">
        <f t="shared" ca="1" si="104"/>
        <v>-42552023.705016226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-42552023.705016226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-177390.32920221167</v>
      </c>
      <c r="L1063" s="444">
        <f t="shared" ca="1" si="104"/>
        <v>-42751069.337733015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-42751069.337733015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-178219.68600519831</v>
      </c>
      <c r="L1064" s="444">
        <f t="shared" ca="1" si="104"/>
        <v>-42950944.32725279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-42950944.32725279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-179052.49846153069</v>
      </c>
      <c r="L1065" s="444">
        <f t="shared" ca="1" si="104"/>
        <v>-43151652.129228897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-43151652.129228897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-179888.78096976448</v>
      </c>
      <c r="L1066" s="444">
        <f t="shared" ca="1" si="104"/>
        <v>-43353196.213713236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-43353196.213713236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-180728.54798844922</v>
      </c>
      <c r="L1067" s="444">
        <f t="shared" ca="1" si="104"/>
        <v>-43555580.065216266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-43555580.065216266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-181571.81403637852</v>
      </c>
      <c r="L1068" s="444">
        <f t="shared" ca="1" si="104"/>
        <v>-43758807.18276722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-43758807.18276722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-182418.59369284083</v>
      </c>
      <c r="L1069" s="444">
        <f t="shared" ca="1" si="104"/>
        <v>-43962881.079974636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-43962881.079974636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-183268.90159787174</v>
      </c>
      <c r="L1070" s="444">
        <f t="shared" ca="1" si="104"/>
        <v>-44167805.285087086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-44167805.285087086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-184122.75245250692</v>
      </c>
      <c r="L1071" s="444">
        <f t="shared" ca="1" si="104"/>
        <v>-44373583.341054171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-44373583.341054171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-184980.16101903646</v>
      </c>
      <c r="L1072" s="444">
        <f t="shared" ca="1" si="104"/>
        <v>-44580218.805587783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-44580218.805587783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-185841.14212125982</v>
      </c>
      <c r="L1073" s="444">
        <f t="shared" ca="1" si="104"/>
        <v>-44787715.251223624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-44787715.251223624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-186705.7106447425</v>
      </c>
      <c r="L1074" s="444">
        <f t="shared" ca="1" si="104"/>
        <v>-44996076.265382946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-44996076.265382946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-187573.881537073</v>
      </c>
      <c r="L1075" s="444">
        <f t="shared" ca="1" si="104"/>
        <v>-45205305.450434595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-45205305.450434595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-188445.66980812154</v>
      </c>
      <c r="L1076" s="444">
        <f t="shared" ca="1" si="104"/>
        <v>-45415406.423757292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-45415406.423757292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-189321.09053029947</v>
      </c>
      <c r="L1077" s="444">
        <f t="shared" ca="1" si="104"/>
        <v>-45626382.817802168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-45626382.817802168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-190200.15883881977</v>
      </c>
      <c r="L1078" s="444">
        <f t="shared" ca="1" si="104"/>
        <v>-45838238.280155569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-45838238.280155569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-191082.88993195895</v>
      </c>
      <c r="L1079" s="444">
        <f t="shared" ca="1" si="104"/>
        <v>-46050976.473602109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-46050976.473602109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-191969.29907131952</v>
      </c>
      <c r="L1080" s="444">
        <f t="shared" ca="1" si="104"/>
        <v>-46264601.076188006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-46264601.076188006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-192859.40158209408</v>
      </c>
      <c r="L1081" s="444">
        <f t="shared" ca="1" si="104"/>
        <v>-46479115.781284675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-46479115.781284675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-193753.21285333022</v>
      </c>
      <c r="L1082" s="444">
        <f t="shared" ca="1" si="104"/>
        <v>-46694524.29765258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-46694524.29765258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-194650.74833819648</v>
      </c>
      <c r="L1083" s="444">
        <f t="shared" ca="1" si="104"/>
        <v>-46910830.349505357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-46910830.349505357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-195552.02355424972</v>
      </c>
      <c r="L1084" s="444">
        <f t="shared" ca="1" si="104"/>
        <v>-47128037.676574185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-47128037.676574185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-196457.05408370317</v>
      </c>
      <c r="L1085" s="444">
        <f t="shared" ca="1" si="104"/>
        <v>-47346150.034172468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-47346150.034172468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-197365.85557369603</v>
      </c>
      <c r="L1086" s="444">
        <f t="shared" ca="1" si="104"/>
        <v>-47565171.193260744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-47565171.193260744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-198278.44373656384</v>
      </c>
      <c r="L1087" s="444">
        <f t="shared" ca="1" si="104"/>
        <v>-47785104.940511882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-47785104.940511882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-199194.83435011024</v>
      </c>
      <c r="L1088" s="444">
        <f t="shared" ca="1" si="104"/>
        <v>-48005955.078376569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-48005955.078376569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-200115.04325787976</v>
      </c>
      <c r="L1089" s="444">
        <f t="shared" ca="1" si="104"/>
        <v>-48227725.425149024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-48227725.425149024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-201039.08636943166</v>
      </c>
      <c r="L1090" s="444">
        <f t="shared" ca="1" si="104"/>
        <v>-48450419.815033033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-48450419.815033033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-201966.97966061503</v>
      </c>
      <c r="L1091" s="444">
        <f t="shared" ca="1" si="104"/>
        <v>-48674042.098208226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-48674042.098208226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-202898.73917384501</v>
      </c>
      <c r="L1092" s="444">
        <f t="shared" ca="1" si="104"/>
        <v>-48898596.140896648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-48898596.140896648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-203834.38101838011</v>
      </c>
      <c r="L1093" s="444">
        <f t="shared" ca="1" si="104"/>
        <v>-49124085.825429603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-49124085.825429603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-204773.92137060076</v>
      </c>
      <c r="L1094" s="444">
        <f t="shared" ca="1" si="104"/>
        <v>-49350515.050314784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-49350515.050314784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-205717.37647428899</v>
      </c>
      <c r="L1095" s="444">
        <f t="shared" ca="1" si="104"/>
        <v>-49577887.730303653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-49577887.730303653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-206664.76264090929</v>
      </c>
      <c r="L1096" s="444">
        <f t="shared" ca="1" si="104"/>
        <v>-49806207.796459138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-49806207.796459138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-207616.09624989048</v>
      </c>
      <c r="L1097" s="444">
        <f t="shared" ca="1" si="104"/>
        <v>-50035479.196223609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-50035479.196223609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-208571.39374890912</v>
      </c>
      <c r="L1098" s="444">
        <f t="shared" ca="1" si="104"/>
        <v>-50265705.893487096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-50265705.893487096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-209530.67165417364</v>
      </c>
      <c r="L1099" s="444">
        <f t="shared" ca="1" si="104"/>
        <v>-50496891.868655846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-50496891.868655846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-210493.9465507101</v>
      </c>
      <c r="L1100" s="444">
        <f t="shared" ca="1" si="104"/>
        <v>-50729041.118721135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-50729041.118721135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-211461.2350926488</v>
      </c>
      <c r="L1101" s="444">
        <f t="shared" ca="1" si="104"/>
        <v>-50962157.65732836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-50962157.65732836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-212432.55400351222</v>
      </c>
      <c r="L1102" s="444">
        <f t="shared" ca="1" si="104"/>
        <v>-51196245.514846452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-51196245.514846452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-213407.92007650429</v>
      </c>
      <c r="L1103" s="444">
        <f t="shared" ca="1" si="104"/>
        <v>-51431308.738437533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-51431308.738437533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-214387.35017480046</v>
      </c>
      <c r="L1104" s="444">
        <f t="shared" ca="1" si="104"/>
        <v>-51667351.39212691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-51667351.39212691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-215370.86123183952</v>
      </c>
      <c r="L1105" s="444">
        <f t="shared" ca="1" si="104"/>
        <v>-51904377.556873329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-51904377.556873329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-216358.47025161627</v>
      </c>
      <c r="L1106" s="444">
        <f t="shared" ca="1" si="104"/>
        <v>-52142391.330639526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-52142391.330639526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-217350.19430897542</v>
      </c>
      <c r="L1107" s="444">
        <f t="shared" ca="1" si="104"/>
        <v>-52381396.828463078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-52381396.828463078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-218346.05054990688</v>
      </c>
      <c r="L1108" s="444">
        <f t="shared" ca="1" si="104"/>
        <v>-52621398.182527564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-52621398.182527564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-219346.05619184225</v>
      </c>
      <c r="L1109" s="444">
        <f t="shared" ca="1" si="104"/>
        <v>-52862399.542233981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-52862399.542233981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-220350.22852395236</v>
      </c>
      <c r="L1110" s="444">
        <f t="shared" ca="1" si="104"/>
        <v>-53104405.074272513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-53104405.074272513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-221358.5849074462</v>
      </c>
      <c r="L1111" s="444">
        <f t="shared" ca="1" si="104"/>
        <v>-53347418.962694541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-53347418.962694541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-222371.14277587133</v>
      </c>
      <c r="L1112" s="444">
        <f t="shared" ca="1" si="104"/>
        <v>-53591445.408984989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-53591445.408984989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-223387.91963541484</v>
      </c>
      <c r="L1113" s="444">
        <f t="shared" ca="1" si="104"/>
        <v>-53836488.632134981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-53836488.632134981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-224408.93306520648</v>
      </c>
      <c r="L1114" s="444">
        <f t="shared" ca="1" si="104"/>
        <v>-54082552.868714765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-54082552.868714765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-225434.2007176223</v>
      </c>
      <c r="L1115" s="444">
        <f t="shared" ca="1" si="104"/>
        <v>-54329642.372946963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-54329642.372946963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-226463.74031858973</v>
      </c>
      <c r="L1116" s="444">
        <f t="shared" ca="1" si="104"/>
        <v>-54577761.416780129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-54577761.416780129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-227497.5696678946</v>
      </c>
      <c r="L1117" s="444">
        <f t="shared" ca="1" si="104"/>
        <v>-54826914.289962605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-54826914.289962605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-228535.70663948826</v>
      </c>
      <c r="L1118" s="444">
        <f t="shared" ca="1" si="104"/>
        <v>-55077105.300116673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-55077105.300116673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-229578.16918179687</v>
      </c>
      <c r="L1119" s="444">
        <f t="shared" ca="1" si="104"/>
        <v>-55328338.772813044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-55328338.772813044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-230624.97531803179</v>
      </c>
      <c r="L1120" s="444">
        <f t="shared" ca="1" si="104"/>
        <v>-55580619.051645651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-55580619.051645651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-231676.14314650098</v>
      </c>
      <c r="L1121" s="444">
        <f t="shared" ca="1" si="104"/>
        <v>-55833950.498306729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-55833950.498306729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-232731.69084092215</v>
      </c>
      <c r="L1122" s="444">
        <f t="shared" ca="1" si="104"/>
        <v>-56088337.492662229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-56088337.492662229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-233791.63665073665</v>
      </c>
      <c r="L1123" s="444">
        <f t="shared" ca="1" si="104"/>
        <v>-56343784.43282754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-56343784.43282754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-234855.99890142548</v>
      </c>
      <c r="L1124" s="444">
        <f t="shared" ca="1" si="104"/>
        <v>-56600295.735243544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-56600295.735243544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-235924.79599482554</v>
      </c>
      <c r="L1125" s="444">
        <f t="shared" ca="1" si="104"/>
        <v>-56857875.834752947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-56857875.834752947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-236998.04640944803</v>
      </c>
      <c r="L1126" s="444">
        <f t="shared" ca="1" si="104"/>
        <v>-57116529.184676975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-57116529.184676975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-238075.76870079813</v>
      </c>
      <c r="L1127" s="444">
        <f t="shared" ca="1" si="104"/>
        <v>-57376260.256892353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-57376260.256892353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-239157.98150169555</v>
      </c>
      <c r="L1128" s="444">
        <f t="shared" ca="1" si="104"/>
        <v>-57637073.541908629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-57637073.541908629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-240244.70352259665</v>
      </c>
      <c r="L1129" s="444">
        <f t="shared" ca="1" si="104"/>
        <v>-57898973.548945807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-57898973.548945807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-241335.95355191824</v>
      </c>
      <c r="L1130" s="444">
        <f t="shared" ca="1" si="104"/>
        <v>-58161964.806012303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-58161964.806012303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-242431.750456362</v>
      </c>
      <c r="L1131" s="444">
        <f t="shared" ca="1" si="104"/>
        <v>-58426051.859983243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-58426051.859983243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-243532.11318124091</v>
      </c>
      <c r="L1132" s="444">
        <f t="shared" ca="1" si="104"/>
        <v>-58691239.276679061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-58691239.276679061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-244637.06075080679</v>
      </c>
      <c r="L1133" s="444">
        <f t="shared" ca="1" si="104"/>
        <v>-58957531.640944444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-58957531.640944444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-245746.61226857925</v>
      </c>
      <c r="L1134" s="444">
        <f t="shared" ca="1" si="104"/>
        <v>-59224933.556727603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-59224933.556727603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-246860.78691767575</v>
      </c>
      <c r="L1135" s="444">
        <f t="shared" ca="1" si="104"/>
        <v>-59493449.64715986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-59493449.64715986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-247979.60396114353</v>
      </c>
      <c r="L1136" s="444">
        <f t="shared" ca="1" si="104"/>
        <v>-59763084.554635577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-59763084.554635577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-249103.08274229232</v>
      </c>
      <c r="L1137" s="444">
        <f t="shared" ca="1" si="104"/>
        <v>-60033842.940892443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-60033842.940892443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-250231.24268502925</v>
      </c>
      <c r="L1138" s="444">
        <f t="shared" ca="1" si="104"/>
        <v>-60305729.487092048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-60305729.487092048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-251364.10329419427</v>
      </c>
      <c r="L1139" s="444">
        <f t="shared" ca="1" si="104"/>
        <v>-60578748.893900819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-60578748.893900819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-252501.68415589747</v>
      </c>
      <c r="L1140" s="444">
        <f t="shared" ca="1" si="104"/>
        <v>-60852905.881571293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-60852905.881571293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-253644.0049378578</v>
      </c>
      <c r="L1141" s="444">
        <f t="shared" ca="1" si="104"/>
        <v>-61128205.190023728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-61128205.190023728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-254791.08538974295</v>
      </c>
      <c r="L1142" s="444">
        <f t="shared" ca="1" si="104"/>
        <v>-61404651.578928046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-61404651.578928046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-255942.94534351089</v>
      </c>
      <c r="L1143" s="444">
        <f t="shared" ca="1" si="104"/>
        <v>-61682249.827786133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-61682249.827786133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-257099.60471375295</v>
      </c>
      <c r="L1144" s="444">
        <f t="shared" ca="1" si="104"/>
        <v>-61961004.736014463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-61961004.736014463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-258261.08349803765</v>
      </c>
      <c r="L1145" s="444">
        <f t="shared" ca="1" si="104"/>
        <v>-62240921.123027079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-62240921.123027079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-259427.40177725686</v>
      </c>
      <c r="L1146" s="444">
        <f t="shared" ca="1" si="104"/>
        <v>-62522003.828318916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-62522003.828318916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-260598.57971597288</v>
      </c>
      <c r="L1147" s="444">
        <f t="shared" ca="1" si="104"/>
        <v>-62804257.711549468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-62804257.711549468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-261774.63756276682</v>
      </c>
      <c r="L1148" s="444">
        <f t="shared" ca="1" si="104"/>
        <v>-63087687.652626812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-63087687.652626812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-262955.59565058915</v>
      </c>
      <c r="L1149" s="444">
        <f t="shared" ca="1" si="104"/>
        <v>-63372298.551791981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-63372298.551791981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-264141.47439711064</v>
      </c>
      <c r="L1150" s="444">
        <f t="shared" ca="1" si="104"/>
        <v>-63658095.329703666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-63658095.329703666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-265332.29430507607</v>
      </c>
      <c r="L1151" s="444">
        <f t="shared" ca="1" si="104"/>
        <v>-63945082.927523322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-63945082.927523322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-266528.07596265792</v>
      </c>
      <c r="L1152" s="444">
        <f t="shared" ca="1" si="104"/>
        <v>-64233266.307000555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-64233266.307000555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-267728.84004381305</v>
      </c>
      <c r="L1153" s="444">
        <f t="shared" ca="1" si="104"/>
        <v>-64522650.450558946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-64522650.450558946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-268934.60730863968</v>
      </c>
      <c r="L1154" s="444">
        <f t="shared" ca="1" si="104"/>
        <v>-64813240.361382164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-64813240.361382164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-270145.39860373636</v>
      </c>
      <c r="L1155" s="444">
        <f t="shared" ca="1" si="104"/>
        <v>-65105041.063500479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-65105041.063500479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-271361.23486256273</v>
      </c>
      <c r="L1156" s="444">
        <f t="shared" ca="1" si="104"/>
        <v>-65398057.601877622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-65398057.601877622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-272582.13710580079</v>
      </c>
      <c r="L1157" s="444">
        <f t="shared" ca="1" si="104"/>
        <v>-65692295.042498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-65692295.042498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-273808.12644171907</v>
      </c>
      <c r="L1158" s="444">
        <f t="shared" ca="1" si="104"/>
        <v>-65987758.472454295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-65987758.472454295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-275039.22406653699</v>
      </c>
      <c r="L1159" s="444">
        <f t="shared" ca="1" si="104"/>
        <v>-66284453.000035413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-66284453.000035413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-276275.4512647916</v>
      </c>
      <c r="L1160" s="444">
        <f t="shared" ca="1" si="104"/>
        <v>-66582383.754814781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-66582383.754814781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-277516.82940970565</v>
      </c>
      <c r="L1161" s="444">
        <f t="shared" ca="1" si="104"/>
        <v>-66881555.887739062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-66881555.887739062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-278763.37996355689</v>
      </c>
      <c r="L1162" s="444">
        <f t="shared" ca="1" si="104"/>
        <v>-67181974.571217194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-67181974.571217194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-280015.12447804905</v>
      </c>
      <c r="L1163" s="444">
        <f t="shared" ca="1" si="104"/>
        <v>-67483644.999209821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-67483644.999209821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-281272.084594685</v>
      </c>
      <c r="L1164" s="444">
        <f t="shared" ca="1" si="104"/>
        <v>-67786572.387319088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-67786572.387319088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-282534.28204514028</v>
      </c>
      <c r="L1165" s="444">
        <f t="shared" ca="1" si="104"/>
        <v>-68090761.972878814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-68090761.972878814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-283801.73865163914</v>
      </c>
      <c r="L1166" s="444">
        <f t="shared" ca="1" si="104"/>
        <v>-68396219.015045032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-68396219.015045032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-285074.47632733174</v>
      </c>
      <c r="L1167" s="444">
        <f t="shared" ca="1" si="104"/>
        <v>-68702948.794886947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-68702948.794886947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-286352.51707667304</v>
      </c>
      <c r="L1168" s="444">
        <f t="shared" ca="1" si="104"/>
        <v>-69010956.615478203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-69010956.615478203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-287545.65256449248</v>
      </c>
      <c r="L1169" s="444">
        <f t="shared" ca="1" si="104"/>
        <v>-69298502.268042699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-69298502.268042699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-288743.75945017789</v>
      </c>
      <c r="L1170" s="444">
        <f t="shared" ca="1" si="104"/>
        <v>-69587246.027492881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-69587246.027492881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-289946.858447887</v>
      </c>
      <c r="L1171" s="444">
        <f t="shared" ca="1" si="104"/>
        <v>-69877192.88594076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-69877192.88594076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-291154.97035808652</v>
      </c>
      <c r="L1172" s="444">
        <f t="shared" ca="1" si="104"/>
        <v>-70168347.856298849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-70168347.856298849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-292368.11606791185</v>
      </c>
      <c r="L1173" s="444">
        <f t="shared" ca="1" si="104"/>
        <v>-70460715.972366765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-70460715.972366765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-293586.31655152817</v>
      </c>
      <c r="L1174" s="444">
        <f t="shared" ca="1" si="104"/>
        <v>-70754302.288918287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-70754302.288918287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-294809.59287049284</v>
      </c>
      <c r="L1175" s="444">
        <f t="shared" ca="1" si="104"/>
        <v>-71049111.881788775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-71049111.881788775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-296037.96617411991</v>
      </c>
      <c r="L1176" s="444">
        <f t="shared" ca="1" si="104"/>
        <v>-71345149.847962901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-71345149.847962901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-297271.45769984543</v>
      </c>
      <c r="L1177" s="444">
        <f t="shared" ca="1" si="104"/>
        <v>-71642421.305662751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-71642421.305662751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-298510.08877359482</v>
      </c>
      <c r="L1178" s="444">
        <f t="shared" ca="1" si="104"/>
        <v>-71940931.394436345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-71940931.394436345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-299753.88081015146</v>
      </c>
      <c r="L1179" s="444">
        <f t="shared" ca="1" si="104"/>
        <v>-72240685.275246501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-72240685.275246501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-301002.85531352711</v>
      </c>
      <c r="L1180" s="444">
        <f t="shared" ca="1" si="104"/>
        <v>-72541688.130560026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-72541688.130560026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-302257.03387733345</v>
      </c>
      <c r="L1181" s="444">
        <f t="shared" ca="1" si="104"/>
        <v>-72843945.164437354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-72843945.164437354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-303516.43818515562</v>
      </c>
      <c r="L1182" s="444">
        <f t="shared" ca="1" si="104"/>
        <v>-73147461.602622509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-73147461.602622509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-304781.09001092712</v>
      </c>
      <c r="L1183" s="444">
        <f t="shared" ca="1" si="104"/>
        <v>-73452242.692633435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-73452242.692633435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-306051.01121930598</v>
      </c>
      <c r="L1184" s="444">
        <f t="shared" ca="1" si="104"/>
        <v>-73758293.703852743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-73758293.703852743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-307326.2237660531</v>
      </c>
      <c r="L1185" s="444">
        <f t="shared" ca="1" si="104"/>
        <v>-74065619.927618802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-74065619.927618802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-308606.74969841167</v>
      </c>
      <c r="L1186" s="444">
        <f t="shared" ca="1" si="104"/>
        <v>-74374226.677317217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-74374226.677317217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-309892.61115548841</v>
      </c>
      <c r="L1187" s="444">
        <f t="shared" ca="1" si="104"/>
        <v>-74684119.288472712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-74684119.288472712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-311183.83036863629</v>
      </c>
      <c r="L1188" s="444">
        <f t="shared" ca="1" si="104"/>
        <v>-74995303.11884135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-74995303.11884135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-312480.42966183898</v>
      </c>
      <c r="L1189" s="444">
        <f t="shared" ca="1" si="104"/>
        <v>-75307783.54850319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-75307783.54850319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-313782.43145209661</v>
      </c>
      <c r="L1190" s="444">
        <f t="shared" ca="1" si="104"/>
        <v>-75621565.979955286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-75621565.979955286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-315089.85824981367</v>
      </c>
      <c r="L1191" s="444">
        <f t="shared" ca="1" si="104"/>
        <v>-75936655.838205099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-75936655.838205099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-316402.73265918792</v>
      </c>
      <c r="L1192" s="444">
        <f t="shared" ca="1" si="104"/>
        <v>-76253058.57086429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-76253058.57086429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-317721.07737860119</v>
      </c>
      <c r="L1193" s="444">
        <f t="shared" ca="1" si="104"/>
        <v>-76570779.648242891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-76570779.648242891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-319044.91520101205</v>
      </c>
      <c r="L1194" s="444">
        <f t="shared" ca="1" si="104"/>
        <v>-76889824.563443899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-76889824.563443899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-320374.26901434956</v>
      </c>
      <c r="L1195" s="444">
        <f t="shared" ca="1" si="104"/>
        <v>-77210198.832458243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-77210198.832458243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-321709.16180190933</v>
      </c>
      <c r="L1196" s="444">
        <f t="shared" ca="1" si="104"/>
        <v>-77531907.994260147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-77531907.994260147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-323049.61664275063</v>
      </c>
      <c r="L1197" s="444">
        <f t="shared" ca="1" si="104"/>
        <v>-77854957.610902891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-77854957.610902891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-324395.65671209537</v>
      </c>
      <c r="L1198" s="444">
        <f t="shared" ca="1" si="104"/>
        <v>-78179353.26761499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-78179353.26761499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-325747.30528172915</v>
      </c>
      <c r="L1199" s="444">
        <f t="shared" ca="1" si="104"/>
        <v>-78505100.572896719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-78505100.572896719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-327104.585720403</v>
      </c>
      <c r="L1200" s="444">
        <f t="shared" ca="1" si="104"/>
        <v>-78832205.158617124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-78832205.158617124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-328467.521494238</v>
      </c>
      <c r="L1201" s="444">
        <f t="shared" ca="1" si="104"/>
        <v>-79160672.680111364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-79160672.680111364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-329836.13616713067</v>
      </c>
      <c r="L1202" s="444">
        <f t="shared" ca="1" si="104"/>
        <v>-79490508.816278487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-79490508.816278487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-331210.45340116037</v>
      </c>
      <c r="L1203" s="444">
        <f t="shared" ca="1" si="104"/>
        <v>-79821719.269679651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-79821719.269679651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-332590.49695699854</v>
      </c>
      <c r="L1204" s="444">
        <f t="shared" ca="1" si="104"/>
        <v>-80154309.766636655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-80154309.766636655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-333976.29069431941</v>
      </c>
      <c r="L1205" s="444">
        <f t="shared" ca="1" si="104"/>
        <v>-80488286.057330981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-80488286.057330981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-335367.8585722124</v>
      </c>
      <c r="L1206" s="444">
        <f t="shared" ca="1" si="104"/>
        <v>-80823653.915903196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-80823653.915903196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-336765.22464959667</v>
      </c>
      <c r="L1207" s="444">
        <f t="shared" ca="1" si="104"/>
        <v>-81160419.140552789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-81160419.140552789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-338168.41308563662</v>
      </c>
      <c r="L1208" s="444">
        <f t="shared" ca="1" si="104"/>
        <v>-81498587.553638428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-81498587.553638428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-339577.44814016012</v>
      </c>
      <c r="L1209" s="444">
        <f t="shared" ca="1" si="104"/>
        <v>-81838165.001778588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-81838165.001778588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-340992.35417407745</v>
      </c>
      <c r="L1210" s="444">
        <f t="shared" ca="1" si="104"/>
        <v>-82179157.355952665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-82179157.355952665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-342413.15564980276</v>
      </c>
      <c r="L1211" s="444">
        <f t="shared" ca="1" si="104"/>
        <v>-82521570.511602461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-82521570.511602461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-343839.87713167694</v>
      </c>
      <c r="L1212" s="444">
        <f t="shared" ca="1" si="104"/>
        <v>-82865410.388734132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-82865410.388734132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-345272.54328639223</v>
      </c>
      <c r="L1213" s="444">
        <f t="shared" ca="1" si="104"/>
        <v>-83210682.93202053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-83210682.93202053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-346711.17888341885</v>
      </c>
      <c r="L1214" s="444">
        <f t="shared" ca="1" si="104"/>
        <v>-83557394.110903949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-83557394.110903949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-348155.80879543314</v>
      </c>
      <c r="L1215" s="444">
        <f t="shared" ca="1" si="104"/>
        <v>-83905549.919699386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-83905549.919699386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-349606.45799874741</v>
      </c>
      <c r="L1216" s="444">
        <f t="shared" ca="1" si="104"/>
        <v>-84255156.377698138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-84255156.377698138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-351063.15157374222</v>
      </c>
      <c r="L1217" s="444">
        <f t="shared" ca="1" si="104"/>
        <v>-84606219.529271886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-84606219.529271886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-352525.91470529954</v>
      </c>
      <c r="L1218" s="444">
        <f t="shared" ca="1" si="104"/>
        <v>-84958745.443977192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-84958745.443977192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-353994.77268323832</v>
      </c>
      <c r="L1219" s="444">
        <f t="shared" ca="1" si="104"/>
        <v>-85312740.216660425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-85312740.216660425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-355469.75090275175</v>
      </c>
      <c r="L1220" s="444">
        <f t="shared" ca="1" si="104"/>
        <v>-85668209.967563182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-85668209.967563182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-356950.87486484658</v>
      </c>
      <c r="L1221" s="444">
        <f t="shared" ca="1" si="104"/>
        <v>-86025160.842428029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-86025160.842428029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-358438.17017678346</v>
      </c>
      <c r="L1222" s="444">
        <f t="shared" ca="1" si="104"/>
        <v>-86383599.012604818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-86383599.012604818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-359931.66255252005</v>
      </c>
      <c r="L1223" s="444">
        <f t="shared" ca="1" si="104"/>
        <v>-86743530.675157338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-86743530.675157338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-361431.37781315559</v>
      </c>
      <c r="L1224" s="444">
        <f t="shared" ca="1" si="104"/>
        <v>-87104962.052970499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-87104962.052970499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-362937.34188737709</v>
      </c>
      <c r="L1225" s="444">
        <f t="shared" ca="1" si="104"/>
        <v>-87467899.394857869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-87467899.394857869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-364449.58081190777</v>
      </c>
      <c r="L1226" s="444">
        <f t="shared" ca="1" si="104"/>
        <v>-87832348.975669771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-87832348.975669771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-365968.12073195737</v>
      </c>
      <c r="L1227" s="444">
        <f t="shared" ca="1" si="104"/>
        <v>-88198317.096401736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-88198317.096401736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-367492.98790167389</v>
      </c>
      <c r="L1228" s="444">
        <f t="shared" ca="1" si="104"/>
        <v>-88565810.084303409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-88565810.084303409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-369024.20868459751</v>
      </c>
      <c r="L1229" s="444">
        <f t="shared" ca="1" si="104"/>
        <v>-88934834.292988002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-88934834.292988002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-370561.80955411668</v>
      </c>
      <c r="L1230" s="444">
        <f t="shared" ca="1" si="104"/>
        <v>-89305396.102542117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-89305396.102542117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-372105.81709392549</v>
      </c>
      <c r="L1231" s="444">
        <f t="shared" ca="1" si="104"/>
        <v>-89677501.919636041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-89677501.919636041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-373656.25799848349</v>
      </c>
      <c r="L1232" s="444">
        <f t="shared" ca="1" si="104"/>
        <v>-90051158.177634522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-90051158.177634522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-375213.15907347715</v>
      </c>
      <c r="L1233" s="444">
        <f t="shared" ca="1" si="104"/>
        <v>-90426371.336707994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-90426371.336707994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-376776.54723628331</v>
      </c>
      <c r="L1234" s="444">
        <f t="shared" ca="1" si="104"/>
        <v>-90803147.883944273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-90803147.883944273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-378346.44951643446</v>
      </c>
      <c r="L1235" s="444">
        <f t="shared" ca="1" si="104"/>
        <v>-91181494.333460703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-91181494.333460703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-379922.89305608626</v>
      </c>
      <c r="L1236" s="444">
        <f t="shared" ca="1" si="104"/>
        <v>-91561417.226516783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-91561417.226516783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-381505.90511048661</v>
      </c>
      <c r="L1237" s="444">
        <f t="shared" ca="1" si="104"/>
        <v>-91942923.131627277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-91942923.131627277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-383095.51304844697</v>
      </c>
      <c r="L1238" s="444">
        <f t="shared" ca="1" si="104"/>
        <v>-92326018.644675717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-92326018.644675717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-384691.7443528155</v>
      </c>
      <c r="L1239" s="444">
        <f t="shared" ca="1" si="104"/>
        <v>-92710710.389028534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-92710710.389028534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-386294.62662095221</v>
      </c>
      <c r="L1240" s="444">
        <f t="shared" ca="1" si="104"/>
        <v>-93097005.015649483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-93097005.015649483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-387904.1875652062</v>
      </c>
      <c r="L1241" s="444">
        <f t="shared" ca="1" si="104"/>
        <v>-93484909.20321469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-93484909.20321469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-389520.45501339453</v>
      </c>
      <c r="L1242" s="444">
        <f t="shared" ca="1" si="104"/>
        <v>-93874429.658228084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-93874429.658228084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-391143.4569092837</v>
      </c>
      <c r="L1243" s="444">
        <f t="shared" ca="1" si="104"/>
        <v>-94265573.115137368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-94265573.115137368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-392773.22131307237</v>
      </c>
      <c r="L1244" s="444">
        <f t="shared" ca="1" si="104"/>
        <v>-94658346.336450443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-94658346.336450443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-394409.77640187682</v>
      </c>
      <c r="L1245" s="444">
        <f t="shared" ca="1" si="104"/>
        <v>-95052756.11285232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-95052756.11285232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-396053.15047021798</v>
      </c>
      <c r="L1246" s="444">
        <f t="shared" ca="1" si="104"/>
        <v>-95448809.263322532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-95448809.263322532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-397703.37193051056</v>
      </c>
      <c r="L1247" s="444">
        <f t="shared" ca="1" si="104"/>
        <v>-95846512.635253042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-95846512.635253042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-399360.46931355435</v>
      </c>
      <c r="L1248" s="444">
        <f t="shared" ca="1" si="104"/>
        <v>-96245873.104566589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-96245873.104566589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-401024.47126902745</v>
      </c>
      <c r="L1249" s="444">
        <f t="shared" ca="1" si="104"/>
        <v>-96646897.575835615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-96646897.575835615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-402695.40656598174</v>
      </c>
      <c r="L1250" s="444">
        <f t="shared" ca="1" si="104"/>
        <v>-97049592.982401595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-97049592.982401595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-404373.30409333995</v>
      </c>
      <c r="L1251" s="444">
        <f t="shared" ca="1" si="104"/>
        <v>-97453966.286494941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-97453966.286494941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-406058.19286039559</v>
      </c>
      <c r="L1252" s="444">
        <f t="shared" ca="1" si="104"/>
        <v>-97860024.479355335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-97860024.479355335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-407750.1019973139</v>
      </c>
      <c r="L1253" s="444">
        <f t="shared" ca="1" si="104"/>
        <v>-98267774.581352651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-98267774.581352651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-409449.06075563602</v>
      </c>
      <c r="L1254" s="444">
        <f t="shared" ca="1" si="104"/>
        <v>-98677223.642108291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-98677223.642108291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-411155.09850878455</v>
      </c>
      <c r="L1255" s="444">
        <f t="shared" ca="1" si="104"/>
        <v>-99088378.740617082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-99088378.740617082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-412868.24475257116</v>
      </c>
      <c r="L1256" s="444">
        <f t="shared" ca="1" si="104"/>
        <v>-99501246.985369653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-99501246.985369653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-414588.5291057069</v>
      </c>
      <c r="L1257" s="444">
        <f t="shared" ca="1" si="104"/>
        <v>-99915835.514475361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-99915835.514475361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-416315.98131031397</v>
      </c>
      <c r="L1258" s="444">
        <f t="shared" ca="1" si="104"/>
        <v>-100332151.49578567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-100332151.49578567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-418050.6312324403</v>
      </c>
      <c r="L1259" s="444">
        <f t="shared" ca="1" si="104"/>
        <v>-100750202.12701811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-100750202.12701811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-419792.50886257546</v>
      </c>
      <c r="L1260" s="444">
        <f t="shared" ca="1" si="104"/>
        <v>-101169994.63588068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-101169994.63588068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-421541.64431616949</v>
      </c>
      <c r="L1261" s="444">
        <f t="shared" ca="1" si="104"/>
        <v>-101591536.28019685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-101591536.28019685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-423298.06783415354</v>
      </c>
      <c r="L1262" s="444">
        <f t="shared" ca="1" si="104"/>
        <v>-102014834.348031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-102014834.348031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-425061.80978346249</v>
      </c>
      <c r="L1263" s="444">
        <f t="shared" ca="1" si="104"/>
        <v>-102439896.15781446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-102439896.15781446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-426832.90065756021</v>
      </c>
      <c r="L1264" s="444">
        <f t="shared" ca="1" si="104"/>
        <v>-102866729.05847202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-102866729.05847202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-428611.37107696675</v>
      </c>
      <c r="L1265" s="444">
        <f t="shared" ca="1" si="104"/>
        <v>-103295340.42954899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-103295340.42954899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-430397.25178978749</v>
      </c>
      <c r="L1266" s="444">
        <f t="shared" ca="1" si="104"/>
        <v>-103725737.68133879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-103725737.68133879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-432190.57367224497</v>
      </c>
      <c r="L1267" s="444">
        <f t="shared" ca="1" si="104"/>
        <v>-104157928.25501104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-104157928.25501104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-433991.36772921262</v>
      </c>
      <c r="L1268" s="444">
        <f t="shared" ca="1" si="104"/>
        <v>-104591919.62274025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-104591919.62274025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-435799.66509475099</v>
      </c>
      <c r="L1269" s="444">
        <f t="shared" ca="1" si="104"/>
        <v>-105027719.287835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-105027719.287835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-437615.49703264592</v>
      </c>
      <c r="L1270" s="444">
        <f t="shared" ca="1" si="104"/>
        <v>-105465334.78486764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-105465334.78486764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-439438.89493694849</v>
      </c>
      <c r="L1271" s="444">
        <f t="shared" ca="1" si="104"/>
        <v>-105904773.67980459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-105904773.67980459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-441269.89033251913</v>
      </c>
      <c r="L1272" s="444">
        <f t="shared" ca="1" si="104"/>
        <v>-106346043.57013711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-106346043.57013711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-443108.5148755713</v>
      </c>
      <c r="L1273" s="444">
        <f t="shared" ca="1" si="104"/>
        <v>-106789152.08501269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-106789152.08501269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-444954.80035421945</v>
      </c>
      <c r="L1274" s="444">
        <f t="shared" ca="1" si="104"/>
        <v>-107234106.8853669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-107234106.8853669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-446808.7786890287</v>
      </c>
      <c r="L1275" s="444">
        <f t="shared" ca="1" si="104"/>
        <v>-107680915.66405593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-107680915.66405593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-448670.48193356633</v>
      </c>
      <c r="L1276" s="444">
        <f t="shared" ca="1" si="104"/>
        <v>-108129586.14598949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-108129586.14598949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-450539.94227495621</v>
      </c>
      <c r="L1277" s="444">
        <f t="shared" ca="1" si="104"/>
        <v>-108580126.08826445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-108580126.08826445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-452417.19203443523</v>
      </c>
      <c r="L1278" s="444">
        <f t="shared" ca="1" si="104"/>
        <v>-109032543.28029889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-109032543.28029889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-454302.26366791205</v>
      </c>
      <c r="L1279" s="444">
        <f t="shared" ca="1" si="104"/>
        <v>-109486845.5439668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-109486845.5439668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-456195.18976652832</v>
      </c>
      <c r="L1280" s="444">
        <f t="shared" ca="1" si="104"/>
        <v>-109943040.73373333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-109943040.73373333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-458096.00305722217</v>
      </c>
      <c r="L1281" s="444">
        <f t="shared" ca="1" si="104"/>
        <v>-110401136.73679055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-110401136.73679055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-460004.73640329391</v>
      </c>
      <c r="L1282" s="444">
        <f t="shared" ca="1" si="104"/>
        <v>-110861141.47319385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-110861141.47319385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-461921.42280497443</v>
      </c>
      <c r="L1283" s="444">
        <f t="shared" ref="L1283:L1537" ca="1" si="109">I1283-J1283+K1283</f>
        <v>-111323062.89599884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-111323062.89599884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-463846.09539999516</v>
      </c>
      <c r="L1284" s="444">
        <f t="shared" ca="1" si="109"/>
        <v>-111786908.99139883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-111786908.99139883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-465778.78746416169</v>
      </c>
      <c r="L1285" s="444">
        <f t="shared" ca="1" si="109"/>
        <v>-112252687.77886298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-112252687.77886298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-467719.53241192916</v>
      </c>
      <c r="L1286" s="444">
        <f t="shared" ca="1" si="109"/>
        <v>-112720407.31127492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-112720407.31127492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-469668.3637969789</v>
      </c>
      <c r="L1287" s="444">
        <f t="shared" ca="1" si="109"/>
        <v>-113190075.6750719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-113190075.6750719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-471625.31531279953</v>
      </c>
      <c r="L1288" s="444">
        <f t="shared" ca="1" si="109"/>
        <v>-113661700.9903847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-113661700.9903847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-473590.42079326959</v>
      </c>
      <c r="L1289" s="444">
        <f t="shared" ca="1" si="109"/>
        <v>-114135291.41117796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-114135291.41117796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-475563.71421324153</v>
      </c>
      <c r="L1290" s="444">
        <f t="shared" ca="1" si="109"/>
        <v>-114610855.1253912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-114610855.1253912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-477545.22968912998</v>
      </c>
      <c r="L1291" s="444">
        <f t="shared" ca="1" si="109"/>
        <v>-115088400.35508034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-115088400.35508034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-479535.00147950137</v>
      </c>
      <c r="L1292" s="444">
        <f t="shared" ca="1" si="109"/>
        <v>-115567935.35655984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-115567935.35655984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-481533.06398566603</v>
      </c>
      <c r="L1293" s="444">
        <f t="shared" ca="1" si="109"/>
        <v>-116049468.4205455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-116049468.4205455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-483539.45175227296</v>
      </c>
      <c r="L1294" s="444">
        <f t="shared" ca="1" si="109"/>
        <v>-116533007.87229778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-116533007.87229778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-485554.19946790743</v>
      </c>
      <c r="L1295" s="444">
        <f t="shared" ca="1" si="109"/>
        <v>-117018562.07176569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-117018562.07176569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-487577.34196569037</v>
      </c>
      <c r="L1296" s="444">
        <f t="shared" ca="1" si="109"/>
        <v>-117506139.41373138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-117506139.41373138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-489608.91422388068</v>
      </c>
      <c r="L1297" s="444">
        <f t="shared" ca="1" si="109"/>
        <v>-117995748.32795526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-117995748.32795526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-491648.95136648027</v>
      </c>
      <c r="L1298" s="444">
        <f t="shared" ca="1" si="109"/>
        <v>-118487397.27932175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-118487397.27932175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-493697.48866384057</v>
      </c>
      <c r="L1299" s="444">
        <f t="shared" ca="1" si="109"/>
        <v>-118981094.76798558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-118981094.76798558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-495754.56153327326</v>
      </c>
      <c r="L1300" s="444">
        <f t="shared" ca="1" si="109"/>
        <v>-119476849.32951885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-119476849.32951885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-497820.20553966181</v>
      </c>
      <c r="L1301" s="444">
        <f t="shared" ca="1" si="109"/>
        <v>-119974669.53505851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-119974669.53505851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-499894.45639607712</v>
      </c>
      <c r="L1302" s="444">
        <f t="shared" ca="1" si="109"/>
        <v>-120474563.99145459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-120474563.99145459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-501977.34996439412</v>
      </c>
      <c r="L1303" s="444">
        <f t="shared" ca="1" si="109"/>
        <v>-120976541.34141898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-120976541.34141898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-504068.92225591239</v>
      </c>
      <c r="L1304" s="444">
        <f t="shared" ca="1" si="109"/>
        <v>-121480610.2636749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-121480610.2636749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-506169.20943197876</v>
      </c>
      <c r="L1305" s="444">
        <f t="shared" ca="1" si="109"/>
        <v>-121986779.47310688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-121986779.47310688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-508278.24780461198</v>
      </c>
      <c r="L1306" s="444">
        <f t="shared" ca="1" si="109"/>
        <v>-122495057.72091149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-122495057.72091149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-510396.0738371312</v>
      </c>
      <c r="L1307" s="444">
        <f t="shared" ca="1" si="109"/>
        <v>-123005453.79474862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-123005453.79474862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-512522.72414478584</v>
      </c>
      <c r="L1308" s="444">
        <f t="shared" ca="1" si="109"/>
        <v>-123517976.51889341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-123517976.51889341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-514658.23549538926</v>
      </c>
      <c r="L1309" s="444">
        <f t="shared" ca="1" si="109"/>
        <v>-124032634.75438879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-124032634.75438879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-516802.64480995329</v>
      </c>
      <c r="L1310" s="444">
        <f t="shared" ca="1" si="109"/>
        <v>-124549437.39919874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-124549437.39919874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-518955.98916332808</v>
      </c>
      <c r="L1311" s="444">
        <f t="shared" ca="1" si="109"/>
        <v>-125068393.38836206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-125068393.38836206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-521118.30578484194</v>
      </c>
      <c r="L1312" s="444">
        <f t="shared" ca="1" si="109"/>
        <v>-125589511.6941469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-125589511.6941469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-523289.63205894543</v>
      </c>
      <c r="L1313" s="444">
        <f t="shared" ca="1" si="109"/>
        <v>-126112801.32620585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-126112801.32620585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-525470.00552585768</v>
      </c>
      <c r="L1314" s="444">
        <f t="shared" ca="1" si="109"/>
        <v>-126638271.33173171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-126638271.33173171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-527659.46388221555</v>
      </c>
      <c r="L1315" s="444">
        <f t="shared" ca="1" si="109"/>
        <v>-127165930.79561393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-127165930.79561393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-529858.04498172458</v>
      </c>
      <c r="L1316" s="444">
        <f t="shared" ca="1" si="109"/>
        <v>-127695788.84059565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-127695788.84059565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-532065.78683581518</v>
      </c>
      <c r="L1317" s="444">
        <f t="shared" ca="1" si="109"/>
        <v>-128227854.62743147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-128227854.62743147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-534282.72761429788</v>
      </c>
      <c r="L1318" s="444">
        <f t="shared" ca="1" si="109"/>
        <v>-128762137.35504577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-128762137.35504577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-536508.90564602404</v>
      </c>
      <c r="L1319" s="444">
        <f t="shared" ca="1" si="109"/>
        <v>-129298646.26069179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-129298646.26069179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-538744.35941954923</v>
      </c>
      <c r="L1320" s="444">
        <f t="shared" ca="1" si="109"/>
        <v>-129837390.62011135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-129837390.62011135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-540989.12758379732</v>
      </c>
      <c r="L1321" s="444">
        <f t="shared" ca="1" si="109"/>
        <v>-130378379.74769515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-130378379.74769515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-543243.24894872971</v>
      </c>
      <c r="L1322" s="444">
        <f t="shared" ca="1" si="109"/>
        <v>-130921622.99664387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-130921622.99664387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-545506.76248601614</v>
      </c>
      <c r="L1323" s="444">
        <f t="shared" ca="1" si="109"/>
        <v>-131467129.75912988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-131467129.75912988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-547779.70732970792</v>
      </c>
      <c r="L1324" s="444">
        <f t="shared" ca="1" si="109"/>
        <v>-132014909.46645959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-132014909.46645959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-550062.12277691497</v>
      </c>
      <c r="L1325" s="444">
        <f t="shared" ca="1" si="109"/>
        <v>-132564971.5892365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-132564971.5892365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-552354.04828848538</v>
      </c>
      <c r="L1326" s="444">
        <f t="shared" ca="1" si="109"/>
        <v>-133117325.63752498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-133117325.63752498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-554655.52348968736</v>
      </c>
      <c r="L1327" s="444">
        <f t="shared" ca="1" si="109"/>
        <v>-133671981.16101466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-133671981.16101466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-556966.58817089442</v>
      </c>
      <c r="L1328" s="444">
        <f t="shared" ca="1" si="109"/>
        <v>-134228947.74918556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-134228947.74918556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-559287.28228827321</v>
      </c>
      <c r="L1329" s="444">
        <f t="shared" ca="1" si="109"/>
        <v>-134788235.03147385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-134788235.03147385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-561617.6459644743</v>
      </c>
      <c r="L1330" s="444">
        <f t="shared" ca="1" si="109"/>
        <v>-135349852.67743832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-135349852.67743832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-563957.71948932635</v>
      </c>
      <c r="L1331" s="444">
        <f t="shared" ca="1" si="109"/>
        <v>-135913810.39692765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-135913810.39692765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-566307.54332053184</v>
      </c>
      <c r="L1332" s="444">
        <f t="shared" ca="1" si="109"/>
        <v>-136480117.94024819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-136480117.94024819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-568667.1580843674</v>
      </c>
      <c r="L1333" s="444">
        <f t="shared" ca="1" si="109"/>
        <v>-137048785.09833255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-137048785.09833255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-571036.60457638558</v>
      </c>
      <c r="L1334" s="444">
        <f t="shared" ca="1" si="109"/>
        <v>-137619821.70290893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-137619821.70290893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-573415.92376212054</v>
      </c>
      <c r="L1335" s="444">
        <f t="shared" ca="1" si="109"/>
        <v>-138193237.62667105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-138193237.62667105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-575805.15677779599</v>
      </c>
      <c r="L1336" s="444">
        <f t="shared" ca="1" si="109"/>
        <v>-138769042.78344885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-138769042.78344885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-578204.34493103682</v>
      </c>
      <c r="L1337" s="444">
        <f t="shared" ca="1" si="109"/>
        <v>-139347247.12837988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-139347247.12837988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-580613.52970158285</v>
      </c>
      <c r="L1338" s="444">
        <f t="shared" ca="1" si="109"/>
        <v>-139927860.65808147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-139927860.65808147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-583032.75274200609</v>
      </c>
      <c r="L1339" s="444">
        <f t="shared" ca="1" si="109"/>
        <v>-140510893.41082346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-140510893.41082346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-585462.05587843107</v>
      </c>
      <c r="L1340" s="444">
        <f t="shared" ca="1" si="109"/>
        <v>-141096355.46670189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-141096355.46670189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-587901.48111125792</v>
      </c>
      <c r="L1341" s="444">
        <f t="shared" ca="1" si="109"/>
        <v>-141684256.94781315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-141684256.94781315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-590351.07061588811</v>
      </c>
      <c r="L1342" s="444">
        <f t="shared" ca="1" si="109"/>
        <v>-142274608.01842904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-142274608.01842904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-592810.86674345436</v>
      </c>
      <c r="L1343" s="444">
        <f t="shared" ca="1" si="109"/>
        <v>-142867418.88517249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-142867418.88517249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-595280.91202155198</v>
      </c>
      <c r="L1344" s="444">
        <f t="shared" ca="1" si="109"/>
        <v>-143462699.79719403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-143462699.79719403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-597761.24915497517</v>
      </c>
      <c r="L1345" s="444">
        <f t="shared" ca="1" si="109"/>
        <v>-144060461.04634902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-144060461.04634902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-600251.92102645419</v>
      </c>
      <c r="L1346" s="444">
        <f t="shared" ca="1" si="109"/>
        <v>-144660712.96737549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-144660712.96737549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-602752.97069739783</v>
      </c>
      <c r="L1347" s="444">
        <f t="shared" ca="1" si="109"/>
        <v>-145263465.93807289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-145263465.93807289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-605264.44140863698</v>
      </c>
      <c r="L1348" s="444">
        <f t="shared" ca="1" si="109"/>
        <v>-145868730.37948152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-145868730.37948152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-607786.37658117304</v>
      </c>
      <c r="L1349" s="444">
        <f t="shared" ca="1" si="109"/>
        <v>-146476516.75606269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-146476516.75606269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-610318.81981692789</v>
      </c>
      <c r="L1350" s="444">
        <f t="shared" ca="1" si="109"/>
        <v>-147086835.5758796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-147086835.5758796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-612861.81489949836</v>
      </c>
      <c r="L1351" s="444">
        <f t="shared" ca="1" si="109"/>
        <v>-147699697.39077911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-147699697.39077911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-615415.40579491295</v>
      </c>
      <c r="L1352" s="444">
        <f t="shared" ca="1" si="109"/>
        <v>-148315112.79657403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-148315112.79657403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-617979.63665239175</v>
      </c>
      <c r="L1353" s="444">
        <f t="shared" ca="1" si="109"/>
        <v>-148933092.43322641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-148933092.43322641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-620554.55180511007</v>
      </c>
      <c r="L1354" s="444">
        <f t="shared" ca="1" si="109"/>
        <v>-149553646.98503152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-149553646.98503152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-623140.19577096461</v>
      </c>
      <c r="L1355" s="444">
        <f t="shared" ca="1" si="109"/>
        <v>-150176787.18080249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-150176787.18080249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-625736.61325334373</v>
      </c>
      <c r="L1356" s="444">
        <f t="shared" ca="1" si="109"/>
        <v>-150802523.79405585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-150802523.79405585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-628343.84914189938</v>
      </c>
      <c r="L1357" s="444">
        <f t="shared" ca="1" si="109"/>
        <v>-151430867.64319775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-151430867.64319775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-630961.94851332391</v>
      </c>
      <c r="L1358" s="444">
        <f t="shared" ca="1" si="109"/>
        <v>-152061829.59171107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-152061829.59171107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-633590.9566321295</v>
      </c>
      <c r="L1359" s="444">
        <f t="shared" ca="1" si="109"/>
        <v>-152695420.54834321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-152695420.54834321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-636230.91895143001</v>
      </c>
      <c r="L1360" s="444">
        <f t="shared" ca="1" si="109"/>
        <v>-153331651.46729463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-153331651.46729463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-638881.88111372758</v>
      </c>
      <c r="L1361" s="444">
        <f t="shared" ca="1" si="109"/>
        <v>-153970533.34840837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-153970533.34840837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-641543.88895170158</v>
      </c>
      <c r="L1362" s="444">
        <f t="shared" ca="1" si="109"/>
        <v>-154612077.23736006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-154612077.23736006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-644216.98848900024</v>
      </c>
      <c r="L1363" s="444">
        <f t="shared" ca="1" si="109"/>
        <v>-155256294.22584906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-155256294.22584906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-646901.22594103776</v>
      </c>
      <c r="L1364" s="444">
        <f t="shared" ca="1" si="109"/>
        <v>-155903195.45179009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-155903195.45179009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-649596.64771579206</v>
      </c>
      <c r="L1365" s="444">
        <f t="shared" ca="1" si="109"/>
        <v>-156552792.0995059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-156552792.0995059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-652303.30041460786</v>
      </c>
      <c r="L1366" s="444">
        <f t="shared" ca="1" si="109"/>
        <v>-157205095.39992052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-157205095.39992052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-655021.23083300213</v>
      </c>
      <c r="L1367" s="444">
        <f t="shared" ca="1" si="109"/>
        <v>-157860116.63075352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-157860116.63075352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-657750.48596147296</v>
      </c>
      <c r="L1368" s="444">
        <f t="shared" ca="1" si="109"/>
        <v>-158517867.11671498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-158517867.11671498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-660491.11298631248</v>
      </c>
      <c r="L1369" s="444">
        <f t="shared" ca="1" si="109"/>
        <v>-159178358.22970131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-159178358.22970131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-663243.1592904221</v>
      </c>
      <c r="L1370" s="444">
        <f t="shared" ca="1" si="109"/>
        <v>-159841601.38899174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-159841601.38899174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-666006.67245413223</v>
      </c>
      <c r="L1371" s="444">
        <f t="shared" ca="1" si="109"/>
        <v>-160507608.06144586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-160507608.06144586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-668781.70025602437</v>
      </c>
      <c r="L1372" s="444">
        <f t="shared" ca="1" si="109"/>
        <v>-161176389.76170188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-161176389.76170188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-671568.29067375779</v>
      </c>
      <c r="L1373" s="444">
        <f t="shared" ca="1" si="109"/>
        <v>-161847958.05237564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-161847958.05237564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-674366.49188489851</v>
      </c>
      <c r="L1374" s="444">
        <f t="shared" ca="1" si="109"/>
        <v>-162522324.54426053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-162522324.54426053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-677176.35226775217</v>
      </c>
      <c r="L1375" s="444">
        <f t="shared" ca="1" si="109"/>
        <v>-163199500.89652827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-163199500.89652827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-679997.92040220113</v>
      </c>
      <c r="L1376" s="444">
        <f t="shared" ca="1" si="109"/>
        <v>-163879498.81693047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-163879498.81693047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-682831.24507054361</v>
      </c>
      <c r="L1377" s="444">
        <f t="shared" ca="1" si="109"/>
        <v>-164562330.06200102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-164562330.06200102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-685676.37525833759</v>
      </c>
      <c r="L1378" s="444">
        <f t="shared" ca="1" si="109"/>
        <v>-165248006.43725935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-165248006.43725935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-688533.36015524727</v>
      </c>
      <c r="L1379" s="444">
        <f t="shared" ca="1" si="109"/>
        <v>-165936539.7974146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-165936539.7974146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-691402.24915589415</v>
      </c>
      <c r="L1380" s="444">
        <f t="shared" ca="1" si="109"/>
        <v>-166627942.04657051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-166627942.04657051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-694283.09186071041</v>
      </c>
      <c r="L1381" s="444">
        <f t="shared" ca="1" si="109"/>
        <v>-167322225.13843122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-167322225.13843122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-697175.93807679671</v>
      </c>
      <c r="L1382" s="444">
        <f t="shared" ca="1" si="109"/>
        <v>-168019401.07650802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-168019401.07650802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-700080.83781878336</v>
      </c>
      <c r="L1383" s="444">
        <f t="shared" ca="1" si="109"/>
        <v>-168719481.91432679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-168719481.91432679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-702997.84130969492</v>
      </c>
      <c r="L1384" s="444">
        <f t="shared" ca="1" si="109"/>
        <v>-169422479.75563648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-169422479.75563648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-705926.99898181867</v>
      </c>
      <c r="L1385" s="444">
        <f t="shared" ca="1" si="109"/>
        <v>-170128406.75461832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-170128406.75461832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-708868.36147757631</v>
      </c>
      <c r="L1386" s="444">
        <f t="shared" ca="1" si="109"/>
        <v>-170837275.1160959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-170837275.1160959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-711821.97965039953</v>
      </c>
      <c r="L1387" s="444">
        <f t="shared" ca="1" si="109"/>
        <v>-171549097.09574631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-171549097.09574631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-714787.90456560964</v>
      </c>
      <c r="L1388" s="444">
        <f t="shared" ca="1" si="109"/>
        <v>-172263885.00031191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-172263885.00031191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-717766.18750129966</v>
      </c>
      <c r="L1389" s="444">
        <f t="shared" ca="1" si="109"/>
        <v>-172981651.18781322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-172981651.18781322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-720756.87994922174</v>
      </c>
      <c r="L1390" s="444">
        <f t="shared" ca="1" si="109"/>
        <v>-173702408.06776243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-173702408.06776243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-723760.0336156768</v>
      </c>
      <c r="L1391" s="444">
        <f t="shared" ca="1" si="109"/>
        <v>-174426168.10137811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-174426168.10137811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-726775.70042240876</v>
      </c>
      <c r="L1392" s="444">
        <f t="shared" ca="1" si="109"/>
        <v>-175152943.80180052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-175152943.80180052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-729803.93250750215</v>
      </c>
      <c r="L1393" s="444">
        <f t="shared" ca="1" si="109"/>
        <v>-175882747.73430803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-175882747.73430803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-732844.78222628345</v>
      </c>
      <c r="L1394" s="444">
        <f t="shared" ca="1" si="109"/>
        <v>-176615592.51653433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-176615592.51653433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-735898.30215222633</v>
      </c>
      <c r="L1395" s="444">
        <f t="shared" ca="1" si="109"/>
        <v>-177351490.81868654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-177351490.81868654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-738964.54507786059</v>
      </c>
      <c r="L1396" s="444">
        <f t="shared" ca="1" si="109"/>
        <v>-178090455.36376441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-178090455.36376441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-742043.564015685</v>
      </c>
      <c r="L1397" s="444">
        <f t="shared" ca="1" si="109"/>
        <v>-178832498.92778009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-178832498.92778009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-745135.41219908372</v>
      </c>
      <c r="L1398" s="444">
        <f t="shared" ca="1" si="109"/>
        <v>-179577634.33997917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-179577634.33997917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-748240.14308324654</v>
      </c>
      <c r="L1399" s="444">
        <f t="shared" ca="1" si="109"/>
        <v>-180325874.48306242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-180325874.48306242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-751357.81034609338</v>
      </c>
      <c r="L1400" s="444">
        <f t="shared" ca="1" si="109"/>
        <v>-181077232.29340851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-181077232.29340851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-754488.46788920218</v>
      </c>
      <c r="L1401" s="444">
        <f t="shared" ca="1" si="109"/>
        <v>-181831720.7612977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-181831720.7612977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-757632.16983874037</v>
      </c>
      <c r="L1402" s="444">
        <f t="shared" ca="1" si="109"/>
        <v>-182589352.93113643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-182589352.93113643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-760788.9705464018</v>
      </c>
      <c r="L1403" s="444">
        <f t="shared" ca="1" si="109"/>
        <v>-183350141.90168282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-183350141.90168282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-763958.92459034512</v>
      </c>
      <c r="L1404" s="444">
        <f t="shared" ca="1" si="109"/>
        <v>-184114100.82627317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-184114100.82627317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-767142.08677613817</v>
      </c>
      <c r="L1405" s="444">
        <f t="shared" ca="1" si="109"/>
        <v>-184881242.91304931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-184881242.91304931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-770338.51213770546</v>
      </c>
      <c r="L1406" s="444">
        <f t="shared" ca="1" si="109"/>
        <v>-185651581.42518702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-185651581.42518702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-773548.25593827921</v>
      </c>
      <c r="L1407" s="444">
        <f t="shared" ca="1" si="109"/>
        <v>-186425129.68112531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-186425129.68112531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-776771.37367135542</v>
      </c>
      <c r="L1408" s="444">
        <f t="shared" ca="1" si="109"/>
        <v>-187201901.05479667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-187201901.05479667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-780007.92106165271</v>
      </c>
      <c r="L1409" s="444">
        <f t="shared" ca="1" si="109"/>
        <v>-187981908.97585833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-187981908.97585833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-783257.95406607632</v>
      </c>
      <c r="L1410" s="444">
        <f t="shared" ca="1" si="109"/>
        <v>-188765166.9299244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-188765166.9299244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-786521.52887468494</v>
      </c>
      <c r="L1411" s="444">
        <f t="shared" ca="1" si="109"/>
        <v>-189551688.45879909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-189551688.45879909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-789798.70191166294</v>
      </c>
      <c r="L1412" s="444">
        <f t="shared" ca="1" si="109"/>
        <v>-190341487.16071075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-190341487.16071075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-793089.52983629482</v>
      </c>
      <c r="L1413" s="444">
        <f t="shared" ca="1" si="109"/>
        <v>-191134576.69054705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-191134576.69054705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-796394.06954394607</v>
      </c>
      <c r="L1414" s="444">
        <f t="shared" ca="1" si="109"/>
        <v>-191930970.76009101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-191930970.76009101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-799712.37816704588</v>
      </c>
      <c r="L1415" s="444">
        <f t="shared" ca="1" si="109"/>
        <v>-192730683.13825804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-192730683.13825804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-803044.51307607512</v>
      </c>
      <c r="L1416" s="444">
        <f t="shared" ca="1" si="109"/>
        <v>-193533727.65133411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-193533727.65133411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-806390.53188055882</v>
      </c>
      <c r="L1417" s="444">
        <f t="shared" ca="1" si="109"/>
        <v>-194340118.18321466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-194340118.18321466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-809750.4924300611</v>
      </c>
      <c r="L1418" s="444">
        <f t="shared" ca="1" si="109"/>
        <v>-195149868.67564473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-195149868.67564473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-813124.45281518635</v>
      </c>
      <c r="L1419" s="444">
        <f t="shared" ca="1" si="109"/>
        <v>-195962993.1284599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-195962993.1284599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-816512.47136858292</v>
      </c>
      <c r="L1420" s="444">
        <f t="shared" ca="1" si="109"/>
        <v>-196779505.59982848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-196779505.59982848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-819914.60666595201</v>
      </c>
      <c r="L1421" s="444">
        <f t="shared" ca="1" si="109"/>
        <v>-197599420.20649442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-197599420.20649442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-823330.91752706002</v>
      </c>
      <c r="L1422" s="444">
        <f t="shared" ca="1" si="109"/>
        <v>-198422751.12402147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-198422751.12402147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-826761.46301675611</v>
      </c>
      <c r="L1423" s="444">
        <f t="shared" ca="1" si="109"/>
        <v>-199249512.58703822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-199249512.58703822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-830206.30244599259</v>
      </c>
      <c r="L1424" s="444">
        <f t="shared" ca="1" si="109"/>
        <v>-200079718.8894842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-200079718.8894842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-833665.4953728508</v>
      </c>
      <c r="L1425" s="444">
        <f t="shared" ca="1" si="109"/>
        <v>-200913384.38485706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-200913384.38485706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-837139.10160357109</v>
      </c>
      <c r="L1426" s="444">
        <f t="shared" ca="1" si="109"/>
        <v>-201750523.48646063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-201750523.48646063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-840627.18119358597</v>
      </c>
      <c r="L1427" s="444">
        <f t="shared" ca="1" si="109"/>
        <v>-202591150.66765422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-202591150.66765422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-844129.79444855917</v>
      </c>
      <c r="L1428" s="444">
        <f t="shared" ca="1" si="109"/>
        <v>-203435280.46210277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-203435280.46210277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-847647.00192542817</v>
      </c>
      <c r="L1429" s="444">
        <f t="shared" ca="1" si="109"/>
        <v>-204282927.46402821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-204282927.46402821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-851178.86443345086</v>
      </c>
      <c r="L1430" s="444">
        <f t="shared" ca="1" si="109"/>
        <v>-205134106.32846165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-205134106.32846165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-854725.44303525682</v>
      </c>
      <c r="L1431" s="444">
        <f t="shared" ca="1" si="109"/>
        <v>-205988831.77149689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-205988831.77149689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-858286.79904790374</v>
      </c>
      <c r="L1432" s="444">
        <f t="shared" ca="1" si="109"/>
        <v>-206847118.57054481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-206847118.57054481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-861862.99404393672</v>
      </c>
      <c r="L1433" s="444">
        <f t="shared" ca="1" si="109"/>
        <v>-207708981.56458876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-207708981.56458876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-865454.08985245309</v>
      </c>
      <c r="L1434" s="444">
        <f t="shared" ca="1" si="109"/>
        <v>-208574435.65444121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-208574435.65444121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-869060.14856017171</v>
      </c>
      <c r="L1435" s="444">
        <f t="shared" ca="1" si="109"/>
        <v>-209443495.80300137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-209443495.80300137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-872681.23251250573</v>
      </c>
      <c r="L1436" s="444">
        <f t="shared" ca="1" si="109"/>
        <v>-210316177.03551388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-210316177.03551388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-876317.40431464126</v>
      </c>
      <c r="L1437" s="444">
        <f t="shared" ca="1" si="109"/>
        <v>-211192494.43982852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-211192494.43982852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-879968.72683261882</v>
      </c>
      <c r="L1438" s="444">
        <f t="shared" ca="1" si="109"/>
        <v>-212072463.16666114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-212072463.16666114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-883635.26319442154</v>
      </c>
      <c r="L1439" s="444">
        <f t="shared" ca="1" si="109"/>
        <v>-212956098.42985556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-212956098.42985556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-887317.07679106481</v>
      </c>
      <c r="L1440" s="444">
        <f t="shared" ca="1" si="109"/>
        <v>-213843415.50664663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-213843415.50664663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-891014.23127769434</v>
      </c>
      <c r="L1441" s="444">
        <f t="shared" ca="1" si="109"/>
        <v>-214734429.73792434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-214734429.73792434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-894726.79057468462</v>
      </c>
      <c r="L1442" s="444">
        <f t="shared" ca="1" si="109"/>
        <v>-215629156.52849901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-215629156.52849901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-898454.8188687457</v>
      </c>
      <c r="L1443" s="444">
        <f t="shared" ca="1" si="109"/>
        <v>-216527611.34736776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-216527611.34736776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-902198.3806140325</v>
      </c>
      <c r="L1444" s="444">
        <f t="shared" ca="1" si="109"/>
        <v>-217429809.72798181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-217429809.72798181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-905957.54053325765</v>
      </c>
      <c r="L1445" s="444">
        <f t="shared" ca="1" si="109"/>
        <v>-218335767.26851505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-218335767.26851505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-909732.36361881287</v>
      </c>
      <c r="L1446" s="444">
        <f t="shared" ca="1" si="109"/>
        <v>-219245499.63213387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-219245499.63213387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-913522.91513389116</v>
      </c>
      <c r="L1447" s="444">
        <f t="shared" ca="1" si="109"/>
        <v>-220159022.54726776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-220159022.54726776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-917329.26061361562</v>
      </c>
      <c r="L1448" s="444">
        <f t="shared" ca="1" si="109"/>
        <v>-221076351.80788139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-221076351.80788139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-921151.46586617245</v>
      </c>
      <c r="L1449" s="444">
        <f t="shared" ca="1" si="109"/>
        <v>-221997503.27374756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-221997503.27374756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-924989.59697394818</v>
      </c>
      <c r="L1450" s="444">
        <f t="shared" ca="1" si="109"/>
        <v>-222922492.87072152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-222922492.87072152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-928843.720294673</v>
      </c>
      <c r="L1451" s="444">
        <f t="shared" ca="1" si="109"/>
        <v>-223851336.5910162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-223851336.5910162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-932713.90246256767</v>
      </c>
      <c r="L1452" s="444">
        <f t="shared" ca="1" si="109"/>
        <v>-224784050.49347878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-224784050.49347878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-936600.2103894949</v>
      </c>
      <c r="L1453" s="444">
        <f t="shared" ca="1" si="109"/>
        <v>-225720650.70386827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-225720650.70386827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-940502.71126611787</v>
      </c>
      <c r="L1454" s="444">
        <f t="shared" ca="1" si="109"/>
        <v>-226661153.4151344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-226661153.4151344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-944421.47256306</v>
      </c>
      <c r="L1455" s="444">
        <f t="shared" ca="1" si="109"/>
        <v>-227605574.88769746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-227605574.88769746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-948356.56203207269</v>
      </c>
      <c r="L1456" s="444">
        <f t="shared" ca="1" si="109"/>
        <v>-228553931.44972953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-228553931.44972953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-952308.04770720634</v>
      </c>
      <c r="L1457" s="444">
        <f t="shared" ca="1" si="109"/>
        <v>-229506239.49743673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-229506239.49743673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-956275.99790598638</v>
      </c>
      <c r="L1458" s="444">
        <f t="shared" ca="1" si="109"/>
        <v>-230462515.49534273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-230462515.49534273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-960260.48123059468</v>
      </c>
      <c r="L1459" s="444">
        <f t="shared" ca="1" si="109"/>
        <v>-231422775.97657332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-231422775.97657332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-964261.56656905543</v>
      </c>
      <c r="L1460" s="444">
        <f t="shared" ca="1" si="109"/>
        <v>-232387037.54314238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-232387037.54314238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-968279.32309642655</v>
      </c>
      <c r="L1461" s="444">
        <f t="shared" ca="1" si="109"/>
        <v>-233355316.8662388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-233355316.8662388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-972313.82027599495</v>
      </c>
      <c r="L1462" s="444">
        <f t="shared" ca="1" si="109"/>
        <v>-234327630.68651479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-234327630.68651479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-976365.12786047847</v>
      </c>
      <c r="L1463" s="444">
        <f t="shared" ca="1" si="109"/>
        <v>-235303995.81437528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-235303995.81437528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-980433.31589323049</v>
      </c>
      <c r="L1464" s="444">
        <f t="shared" ca="1" si="109"/>
        <v>-236284429.13026851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-236284429.13026851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-984518.45470945211</v>
      </c>
      <c r="L1465" s="444">
        <f t="shared" ca="1" si="109"/>
        <v>-237268947.58497795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-237268947.58497795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-988620.61493740813</v>
      </c>
      <c r="L1466" s="444">
        <f t="shared" ca="1" si="109"/>
        <v>-238257568.19991535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-238257568.19991535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-992739.86749964731</v>
      </c>
      <c r="L1467" s="444">
        <f t="shared" ca="1" si="109"/>
        <v>-239250308.067415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-239250308.067415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-996876.28361422906</v>
      </c>
      <c r="L1468" s="444">
        <f t="shared" ca="1" si="109"/>
        <v>-240247184.35102922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-240247184.35102922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-1001029.934795955</v>
      </c>
      <c r="L1469" s="444">
        <f t="shared" ca="1" si="109"/>
        <v>-241248214.28582516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-241248214.28582516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-1005200.8928576048</v>
      </c>
      <c r="L1470" s="444">
        <f t="shared" ca="1" si="109"/>
        <v>-242253415.17868277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-242253415.17868277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-1009389.2299111784</v>
      </c>
      <c r="L1471" s="444">
        <f t="shared" ca="1" si="109"/>
        <v>-243262804.40859395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-243262804.40859395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-1013595.0183691416</v>
      </c>
      <c r="L1472" s="444">
        <f t="shared" ca="1" si="109"/>
        <v>-244276399.42696309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-244276399.42696309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-1017818.3309456796</v>
      </c>
      <c r="L1473" s="444">
        <f t="shared" ca="1" si="109"/>
        <v>-245294217.75790876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-245294217.75790876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-1022059.2406579532</v>
      </c>
      <c r="L1474" s="444">
        <f t="shared" ca="1" si="109"/>
        <v>-246316276.99856672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-246316276.99856672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-1026317.8208273613</v>
      </c>
      <c r="L1475" s="444">
        <f t="shared" ca="1" si="109"/>
        <v>-247342594.81939408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-247342594.81939408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-1030594.1450808088</v>
      </c>
      <c r="L1476" s="444">
        <f t="shared" ca="1" si="109"/>
        <v>-248373188.96447489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-248373188.96447489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-1034888.2873519787</v>
      </c>
      <c r="L1477" s="444">
        <f t="shared" ca="1" si="109"/>
        <v>-249408077.25182685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-249408077.25182685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-1039200.3218826117</v>
      </c>
      <c r="L1478" s="444">
        <f t="shared" ca="1" si="109"/>
        <v>-250447277.57370946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-250447277.57370946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-1043530.3232237893</v>
      </c>
      <c r="L1479" s="444">
        <f t="shared" ca="1" si="109"/>
        <v>-251490807.89693326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-251490807.89693326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-1047878.3662372218</v>
      </c>
      <c r="L1480" s="444">
        <f t="shared" ca="1" si="109"/>
        <v>-252538686.26317048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-252538686.26317048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-1052244.5260965438</v>
      </c>
      <c r="L1481" s="444">
        <f t="shared" ca="1" si="109"/>
        <v>-253590930.78926703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-253590930.78926703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-1056628.8782886127</v>
      </c>
      <c r="L1482" s="444">
        <f t="shared" ca="1" si="109"/>
        <v>-254647559.66755566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-254647559.66755566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-1061031.4986148153</v>
      </c>
      <c r="L1483" s="444">
        <f t="shared" ca="1" si="109"/>
        <v>-255708591.16617048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-255708591.16617048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-1065452.463192377</v>
      </c>
      <c r="L1484" s="444">
        <f t="shared" ca="1" si="109"/>
        <v>-256774043.62936285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-256774043.62936285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-1069891.8484556784</v>
      </c>
      <c r="L1485" s="444">
        <f t="shared" ca="1" si="109"/>
        <v>-257843935.47781852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-257843935.47781852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-1074349.7311575771</v>
      </c>
      <c r="L1486" s="444">
        <f t="shared" ca="1" si="109"/>
        <v>-258918285.20897609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-258918285.20897609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-1078826.1883707338</v>
      </c>
      <c r="L1487" s="444">
        <f t="shared" ca="1" si="109"/>
        <v>-259997111.39734682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-259997111.39734682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-1083321.2974889451</v>
      </c>
      <c r="L1488" s="444">
        <f t="shared" ca="1" si="109"/>
        <v>-261080432.69483578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-261080432.69483578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-1087835.1362284825</v>
      </c>
      <c r="L1489" s="444">
        <f t="shared" ca="1" si="109"/>
        <v>-262168267.83106425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-262168267.83106425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-1092367.7826294345</v>
      </c>
      <c r="L1490" s="444">
        <f t="shared" ca="1" si="109"/>
        <v>-263260635.61369368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-263260635.61369368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-1096919.315057057</v>
      </c>
      <c r="L1491" s="444">
        <f t="shared" ca="1" si="109"/>
        <v>-264357554.92875075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-264357554.92875075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-1101489.8122031284</v>
      </c>
      <c r="L1492" s="444">
        <f t="shared" ca="1" si="109"/>
        <v>-265459044.74095389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-265459044.74095389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-1106079.3530873077</v>
      </c>
      <c r="L1493" s="444">
        <f t="shared" ca="1" si="109"/>
        <v>-266565124.0940412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-266565124.0940412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-1110688.017058505</v>
      </c>
      <c r="L1494" s="444">
        <f t="shared" ca="1" si="109"/>
        <v>-267675812.11109969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-267675812.11109969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-1115315.8837962486</v>
      </c>
      <c r="L1495" s="444">
        <f t="shared" ca="1" si="109"/>
        <v>-268791127.99489594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-268791127.99489594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-1119963.0333120665</v>
      </c>
      <c r="L1496" s="444">
        <f t="shared" ca="1" si="109"/>
        <v>-269911091.02820802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-269911091.02820802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-1124629.5459508668</v>
      </c>
      <c r="L1497" s="444">
        <f t="shared" ca="1" si="109"/>
        <v>-271035720.57415891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-271035720.57415891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-1129315.5023923288</v>
      </c>
      <c r="L1498" s="444">
        <f t="shared" ca="1" si="109"/>
        <v>-272165036.07655126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-272165036.07655126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-1134020.9836522969</v>
      </c>
      <c r="L1499" s="444">
        <f t="shared" ca="1" si="109"/>
        <v>-273299057.06020355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-273299057.06020355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-1138746.0710841815</v>
      </c>
      <c r="L1500" s="444">
        <f t="shared" ca="1" si="109"/>
        <v>-274437803.13128775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-274437803.13128775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-1143490.8463803655</v>
      </c>
      <c r="L1501" s="444">
        <f t="shared" ca="1" si="109"/>
        <v>-275581293.97766811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-275581293.97766811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-1148255.391573617</v>
      </c>
      <c r="L1502" s="444">
        <f t="shared" ca="1" si="109"/>
        <v>-276729549.36924171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-276729549.36924171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-1153039.789038507</v>
      </c>
      <c r="L1503" s="444">
        <f t="shared" ca="1" si="109"/>
        <v>-277882589.15828019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-277882589.15828019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-1157844.1214928341</v>
      </c>
      <c r="L1504" s="444">
        <f t="shared" ca="1" si="109"/>
        <v>-279040433.27977306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-279040433.27977306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-1162668.4719990543</v>
      </c>
      <c r="L1505" s="444">
        <f t="shared" ca="1" si="109"/>
        <v>-280203101.75177211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-280203101.75177211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-1167512.9239657172</v>
      </c>
      <c r="L1506" s="444">
        <f t="shared" ca="1" si="109"/>
        <v>-281370614.6757378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-281370614.6757378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-1172377.5611489075</v>
      </c>
      <c r="L1507" s="444">
        <f t="shared" ca="1" si="109"/>
        <v>-282542992.23688668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-282542992.23688668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-1177262.4676536946</v>
      </c>
      <c r="L1508" s="444">
        <f t="shared" ca="1" si="109"/>
        <v>-283720254.70454037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-283720254.70454037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-1182167.727935585</v>
      </c>
      <c r="L1509" s="444">
        <f t="shared" ca="1" si="109"/>
        <v>-284902422.43247598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-284902422.43247598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-1187093.4268019833</v>
      </c>
      <c r="L1510" s="444">
        <f t="shared" ca="1" si="109"/>
        <v>-286089515.85927796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-286089515.85927796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-1192039.6494136581</v>
      </c>
      <c r="L1511" s="444">
        <f t="shared" ca="1" si="109"/>
        <v>-287281555.50869161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-287281555.50869161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-1197006.4812862151</v>
      </c>
      <c r="L1512" s="444">
        <f t="shared" ca="1" si="109"/>
        <v>-288478561.98997784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-288478561.98997784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-1201994.0082915742</v>
      </c>
      <c r="L1513" s="444">
        <f t="shared" ca="1" si="109"/>
        <v>-289680555.99826944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-289680555.99826944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-1207002.3166594559</v>
      </c>
      <c r="L1514" s="444">
        <f t="shared" ca="1" si="109"/>
        <v>-290887558.31492889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-290887558.31492889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-1212031.4929788704</v>
      </c>
      <c r="L1515" s="444">
        <f t="shared" ca="1" si="109"/>
        <v>-292099589.80790776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-292099589.80790776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-1217081.6241996156</v>
      </c>
      <c r="L1516" s="444">
        <f t="shared" ca="1" si="109"/>
        <v>-293316671.43210739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-293316671.43210739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-1222152.7976337809</v>
      </c>
      <c r="L1517" s="444">
        <f t="shared" ca="1" si="109"/>
        <v>-294538824.22974116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-294538824.22974116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-1227245.1009572549</v>
      </c>
      <c r="L1518" s="444">
        <f t="shared" ca="1" si="109"/>
        <v>-295766069.33069843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-295766069.33069843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-1232358.6222112435</v>
      </c>
      <c r="L1519" s="444">
        <f t="shared" ca="1" si="109"/>
        <v>-296998427.95290965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-296998427.95290965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-1237493.4498037901</v>
      </c>
      <c r="L1520" s="444">
        <f t="shared" ca="1" si="109"/>
        <v>-298235921.40271342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-298235921.40271342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-1242649.6725113059</v>
      </c>
      <c r="L1521" s="444">
        <f t="shared" ca="1" si="109"/>
        <v>-299478571.0752247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-299478571.0752247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-1247827.3794801028</v>
      </c>
      <c r="L1522" s="444">
        <f t="shared" ca="1" si="109"/>
        <v>-300726398.45470482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-300726398.45470482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-1253026.6602279367</v>
      </c>
      <c r="L1523" s="444">
        <f t="shared" ca="1" si="109"/>
        <v>-301979425.11493278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-301979425.11493278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-1258247.6046455533</v>
      </c>
      <c r="L1524" s="444">
        <f t="shared" ca="1" si="109"/>
        <v>-303237672.71957833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-303237672.71957833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-1263490.3029982429</v>
      </c>
      <c r="L1525" s="444">
        <f t="shared" ca="1" si="109"/>
        <v>-304501163.02257657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-304501163.02257657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-1268754.8459274024</v>
      </c>
      <c r="L1526" s="444">
        <f t="shared" ca="1" si="109"/>
        <v>-305769917.86850399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-305769917.86850399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-1274041.3244520999</v>
      </c>
      <c r="L1527" s="444">
        <f t="shared" ca="1" si="109"/>
        <v>-307043959.19295609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-307043959.19295609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-1279349.8299706504</v>
      </c>
      <c r="L1528" s="444">
        <f t="shared" ca="1" si="109"/>
        <v>-308323309.02292675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-308323309.02292675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-1284680.4542621947</v>
      </c>
      <c r="L1529" s="444">
        <f t="shared" ca="1" si="109"/>
        <v>-309607989.47718894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-309607989.47718894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-1290033.2894882872</v>
      </c>
      <c r="L1530" s="444">
        <f t="shared" ca="1" si="109"/>
        <v>-310898022.76667726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-310898022.76667726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-1295408.4281944886</v>
      </c>
      <c r="L1531" s="444">
        <f t="shared" ca="1" si="109"/>
        <v>-312193431.19487172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-312193431.19487172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-1300805.9633119656</v>
      </c>
      <c r="L1532" s="444">
        <f t="shared" ca="1" si="109"/>
        <v>-313494237.15818369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-313494237.15818369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-1306225.9881590987</v>
      </c>
      <c r="L1533" s="444">
        <f t="shared" ca="1" si="109"/>
        <v>-314800463.14634281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-314800463.14634281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-1311668.596443095</v>
      </c>
      <c r="L1534" s="444">
        <f t="shared" ca="1" si="109"/>
        <v>-316112131.74278593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-316112131.74278593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-1317133.882261608</v>
      </c>
      <c r="L1535" s="444">
        <f t="shared" ca="1" si="109"/>
        <v>-317429265.62504756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-317429265.62504756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-1322621.9401043649</v>
      </c>
      <c r="L1536" s="444">
        <f t="shared" ca="1" si="109"/>
        <v>-318751887.56515193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-318751887.56515193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-1328132.8648547996</v>
      </c>
      <c r="L1537" s="444">
        <f t="shared" ca="1" si="109"/>
        <v>-320080020.43000674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-320080020.43000674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-1333666.7517916947</v>
      </c>
      <c r="L1538" s="444">
        <f t="shared" ref="L1538:L1792" ca="1" si="114">I1538-J1538+K1538</f>
        <v>-321413687.18179846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-321413687.18179846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-1339223.6965908268</v>
      </c>
      <c r="L1539" s="444">
        <f t="shared" ca="1" si="114"/>
        <v>-322752910.8783893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-322752910.8783893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-1344803.795326622</v>
      </c>
      <c r="L1540" s="444">
        <f t="shared" ca="1" si="114"/>
        <v>-324097714.67371595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-324097714.67371595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-1350407.1444738165</v>
      </c>
      <c r="L1541" s="444">
        <f t="shared" ca="1" si="114"/>
        <v>-325448121.81818974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-325448121.81818974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-1356033.8409091239</v>
      </c>
      <c r="L1542" s="444">
        <f t="shared" ca="1" si="114"/>
        <v>-326804155.65909886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-326804155.65909886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-1361683.9819129119</v>
      </c>
      <c r="L1543" s="444">
        <f t="shared" ca="1" si="114"/>
        <v>-328165839.64101177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-328165839.64101177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-1367357.6651708824</v>
      </c>
      <c r="L1544" s="444">
        <f t="shared" ca="1" si="114"/>
        <v>-329533197.30618268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-329533197.30618268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-1373054.9887757611</v>
      </c>
      <c r="L1545" s="444">
        <f t="shared" ca="1" si="114"/>
        <v>-330906252.29495847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-330906252.29495847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-1378776.0512289936</v>
      </c>
      <c r="L1546" s="444">
        <f t="shared" ca="1" si="114"/>
        <v>-332285028.34618747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-332285028.34618747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-1384520.9514424477</v>
      </c>
      <c r="L1547" s="444">
        <f t="shared" ca="1" si="114"/>
        <v>-333669549.29762989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-333669549.29762989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-1390289.7887401246</v>
      </c>
      <c r="L1548" s="444">
        <f t="shared" ca="1" si="114"/>
        <v>-335059839.08636999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-335059839.08636999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-1396082.662859875</v>
      </c>
      <c r="L1549" s="444">
        <f t="shared" ca="1" si="114"/>
        <v>-336455921.74922985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-336455921.74922985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-1401899.6739551243</v>
      </c>
      <c r="L1550" s="444">
        <f t="shared" ca="1" si="114"/>
        <v>-337857821.42318499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-337857821.42318499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-1407740.9225966041</v>
      </c>
      <c r="L1551" s="444">
        <f t="shared" ca="1" si="114"/>
        <v>-339265562.34578162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-339265562.34578162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-1413606.50977409</v>
      </c>
      <c r="L1552" s="444">
        <f t="shared" ca="1" si="114"/>
        <v>-340679168.85555571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-340679168.85555571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-1419496.5368981487</v>
      </c>
      <c r="L1553" s="444">
        <f t="shared" ca="1" si="114"/>
        <v>-342098665.39245385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-342098665.39245385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-1425411.1058018911</v>
      </c>
      <c r="L1554" s="444">
        <f t="shared" ca="1" si="114"/>
        <v>-343524076.49825573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-343524076.49825573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-1431350.3187427323</v>
      </c>
      <c r="L1555" s="444">
        <f t="shared" ca="1" si="114"/>
        <v>-344955426.81699848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-344955426.81699848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-1437314.2784041604</v>
      </c>
      <c r="L1556" s="444">
        <f t="shared" ca="1" si="114"/>
        <v>-346392741.09540266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-346392741.09540266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-1443303.087897511</v>
      </c>
      <c r="L1557" s="444">
        <f t="shared" ca="1" si="114"/>
        <v>-347836044.1833002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-347836044.1833002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-1449316.8507637507</v>
      </c>
      <c r="L1558" s="444">
        <f t="shared" ca="1" si="114"/>
        <v>-349285361.03406394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-349285361.03406394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-1455355.6709752665</v>
      </c>
      <c r="L1559" s="444">
        <f t="shared" ca="1" si="114"/>
        <v>-350740716.7050392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-350740716.7050392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-1461419.6529376633</v>
      </c>
      <c r="L1560" s="444">
        <f t="shared" ca="1" si="114"/>
        <v>-352202136.35797685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-352202136.35797685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-1467508.9014915703</v>
      </c>
      <c r="L1561" s="444">
        <f t="shared" ca="1" si="114"/>
        <v>-353669645.25946844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-353669645.25946844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-1473623.5219144518</v>
      </c>
      <c r="L1562" s="444">
        <f t="shared" ca="1" si="114"/>
        <v>-355143268.78138286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-355143268.78138286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-1479763.6199224286</v>
      </c>
      <c r="L1563" s="444">
        <f t="shared" ca="1" si="114"/>
        <v>-356623032.40130526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-356623032.40130526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-1485929.3016721052</v>
      </c>
      <c r="L1564" s="444">
        <f t="shared" ca="1" si="114"/>
        <v>-358108961.70297736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-358108961.70297736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-1492120.6737624058</v>
      </c>
      <c r="L1565" s="444">
        <f t="shared" ca="1" si="114"/>
        <v>-359601082.37673974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-359601082.37673974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-1498337.8432364156</v>
      </c>
      <c r="L1566" s="444">
        <f t="shared" ca="1" si="114"/>
        <v>-361099420.21997613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-361099420.21997613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-1504580.9175832339</v>
      </c>
      <c r="L1567" s="444">
        <f t="shared" ca="1" si="114"/>
        <v>-362604001.13755935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-362604001.13755935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-1510850.0047398307</v>
      </c>
      <c r="L1568" s="444">
        <f t="shared" ca="1" si="114"/>
        <v>-364114851.14229918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-364114851.14229918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-1517145.2130929132</v>
      </c>
      <c r="L1569" s="444">
        <f t="shared" ca="1" si="114"/>
        <v>-365631996.3553921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-365631996.3553921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-1523466.6514808005</v>
      </c>
      <c r="L1570" s="444">
        <f t="shared" ca="1" si="114"/>
        <v>-367155463.00687289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-367155463.00687289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-1529814.4291953037</v>
      </c>
      <c r="L1571" s="444">
        <f t="shared" ca="1" si="114"/>
        <v>-368685277.43606818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-368685277.43606818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-1536188.6559836173</v>
      </c>
      <c r="L1572" s="444">
        <f t="shared" ca="1" si="114"/>
        <v>-370221466.0920518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-370221466.0920518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-1542589.4420502158</v>
      </c>
      <c r="L1573" s="444">
        <f t="shared" ca="1" si="114"/>
        <v>-371764055.53410202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-371764055.53410202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-1549016.8980587584</v>
      </c>
      <c r="L1574" s="444">
        <f t="shared" ca="1" si="114"/>
        <v>-373313072.43216079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-373313072.43216079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-1555471.1351340034</v>
      </c>
      <c r="L1575" s="444">
        <f t="shared" ca="1" si="114"/>
        <v>-374868543.56729478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-374868543.56729478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-1561952.2648637283</v>
      </c>
      <c r="L1576" s="444">
        <f t="shared" ca="1" si="114"/>
        <v>-376430495.83215851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-376430495.83215851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-1568460.3993006605</v>
      </c>
      <c r="L1577" s="444">
        <f t="shared" ca="1" si="114"/>
        <v>-377998956.23145914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-377998956.23145914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-1574995.6509644131</v>
      </c>
      <c r="L1578" s="444">
        <f t="shared" ca="1" si="114"/>
        <v>-379573951.88242358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-379573951.88242358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-1581558.1328434316</v>
      </c>
      <c r="L1579" s="444">
        <f t="shared" ca="1" si="114"/>
        <v>-381155510.01526701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-381155510.01526701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-1588147.9583969458</v>
      </c>
      <c r="L1580" s="444">
        <f t="shared" ca="1" si="114"/>
        <v>-382743657.97366399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-382743657.97366399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-1594765.2415569331</v>
      </c>
      <c r="L1581" s="444">
        <f t="shared" ca="1" si="114"/>
        <v>-384338423.21522093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-384338423.21522093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-1601410.0967300872</v>
      </c>
      <c r="L1582" s="444">
        <f t="shared" ca="1" si="114"/>
        <v>-385939833.31195104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-385939833.31195104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-1608082.6387997959</v>
      </c>
      <c r="L1583" s="444">
        <f t="shared" ca="1" si="114"/>
        <v>-387547915.95075083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-387547915.95075083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-1614782.9831281283</v>
      </c>
      <c r="L1584" s="444">
        <f t="shared" ca="1" si="114"/>
        <v>-389162698.93387896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-389162698.93387896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-1621511.245557829</v>
      </c>
      <c r="L1585" s="444">
        <f t="shared" ca="1" si="114"/>
        <v>-390784210.1794368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-390784210.1794368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-1628267.5424143199</v>
      </c>
      <c r="L1586" s="444">
        <f t="shared" ca="1" si="114"/>
        <v>-392412477.72185111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-392412477.72185111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-1635051.9905077131</v>
      </c>
      <c r="L1587" s="444">
        <f t="shared" ca="1" si="114"/>
        <v>-394047529.71235883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-394047529.71235883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-1641864.7071348284</v>
      </c>
      <c r="L1588" s="444">
        <f t="shared" ca="1" si="114"/>
        <v>-395689394.41949368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-395689394.41949368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-1648705.8100812237</v>
      </c>
      <c r="L1589" s="444">
        <f t="shared" ca="1" si="114"/>
        <v>-397338100.22957492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-397338100.22957492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-1655575.4176232289</v>
      </c>
      <c r="L1590" s="444">
        <f t="shared" ca="1" si="114"/>
        <v>-398993675.64719814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-398993675.64719814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-1662473.6485299922</v>
      </c>
      <c r="L1591" s="444">
        <f t="shared" ca="1" si="114"/>
        <v>-400656149.29572815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-400656149.29572815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-1669400.6220655339</v>
      </c>
      <c r="L1592" s="444">
        <f t="shared" ca="1" si="114"/>
        <v>-402325549.91779369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-402325549.91779369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-1676356.457990807</v>
      </c>
      <c r="L1593" s="444">
        <f t="shared" ca="1" si="114"/>
        <v>-404001906.37578452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-404001906.37578452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-1683341.2765657688</v>
      </c>
      <c r="L1594" s="444">
        <f t="shared" ca="1" si="114"/>
        <v>-405685247.65235031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-405685247.65235031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-1690355.1985514595</v>
      </c>
      <c r="L1595" s="444">
        <f t="shared" ca="1" si="114"/>
        <v>-407375602.85090178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-407375602.85090178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-1697398.3452120908</v>
      </c>
      <c r="L1596" s="444">
        <f t="shared" ca="1" si="114"/>
        <v>-409073001.19611388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-409073001.19611388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-1704470.8383171412</v>
      </c>
      <c r="L1597" s="444">
        <f t="shared" ca="1" si="114"/>
        <v>-410777472.03443104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-410777472.03443104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-1711572.8001434626</v>
      </c>
      <c r="L1598" s="444">
        <f t="shared" ca="1" si="114"/>
        <v>-412489044.83457452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-412489044.83457452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-1718704.3534773937</v>
      </c>
      <c r="L1599" s="444">
        <f t="shared" ca="1" si="114"/>
        <v>-414207749.18805194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-414207749.18805194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-1725865.621616883</v>
      </c>
      <c r="L1600" s="444">
        <f t="shared" ca="1" si="114"/>
        <v>-415933614.80966884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-415933614.80966884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-1733056.7283736202</v>
      </c>
      <c r="L1601" s="444">
        <f t="shared" ca="1" si="114"/>
        <v>-417666671.53804249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-417666671.53804249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-1740277.798075177</v>
      </c>
      <c r="L1602" s="444">
        <f t="shared" ca="1" si="114"/>
        <v>-419406949.33611768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-419406949.33611768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-1747528.9555671567</v>
      </c>
      <c r="L1603" s="444">
        <f t="shared" ca="1" si="114"/>
        <v>-421154478.29168487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-421154478.29168487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-1754810.3262153538</v>
      </c>
      <c r="L1604" s="444">
        <f t="shared" ca="1" si="114"/>
        <v>-422909288.61790019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-422909288.61790019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-1762122.0359079177</v>
      </c>
      <c r="L1605" s="444">
        <f t="shared" ca="1" si="114"/>
        <v>-424671410.65380812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-424671410.65380812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-1769464.2110575337</v>
      </c>
      <c r="L1606" s="444">
        <f t="shared" ca="1" si="114"/>
        <v>-426440874.86486566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-426440874.86486566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-1776836.9786036068</v>
      </c>
      <c r="L1607" s="444">
        <f t="shared" ca="1" si="114"/>
        <v>-428217711.84346926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-428217711.84346926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-1784240.4660144553</v>
      </c>
      <c r="L1608" s="444">
        <f t="shared" ca="1" si="114"/>
        <v>-430001952.30948371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-430001952.30948371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-1791674.8012895153</v>
      </c>
      <c r="L1609" s="444">
        <f t="shared" ca="1" si="114"/>
        <v>-431793627.11077321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-431793627.11077321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-1799140.1129615549</v>
      </c>
      <c r="L1610" s="444">
        <f t="shared" ca="1" si="114"/>
        <v>-433592767.22373474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-433592767.22373474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-1806636.5300988948</v>
      </c>
      <c r="L1611" s="444">
        <f t="shared" ca="1" si="114"/>
        <v>-435399403.75383365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-435399403.75383365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-1814164.1823076399</v>
      </c>
      <c r="L1612" s="444">
        <f t="shared" ca="1" si="114"/>
        <v>-437213567.93614131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-437213567.93614131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-1821723.199733922</v>
      </c>
      <c r="L1613" s="444">
        <f t="shared" ca="1" si="114"/>
        <v>-439035291.13587523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-439035291.13587523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-1829313.7130661467</v>
      </c>
      <c r="L1614" s="444">
        <f t="shared" ca="1" si="114"/>
        <v>-440864604.84894139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-440864604.84894139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-1836935.8535372557</v>
      </c>
      <c r="L1615" s="444">
        <f t="shared" ca="1" si="114"/>
        <v>-442701540.70247865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-442701540.70247865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-1844589.7529269946</v>
      </c>
      <c r="L1616" s="444">
        <f t="shared" ca="1" si="114"/>
        <v>-444546130.45540565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-444546130.45540565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-1852275.5435641904</v>
      </c>
      <c r="L1617" s="444">
        <f t="shared" ca="1" si="114"/>
        <v>-446398405.99896985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-446398405.99896985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-1859993.3583290409</v>
      </c>
      <c r="L1618" s="444">
        <f t="shared" ca="1" si="114"/>
        <v>-448258399.35729891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-448258399.35729891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-1867743.330655412</v>
      </c>
      <c r="L1619" s="444">
        <f t="shared" ca="1" si="114"/>
        <v>-450126142.68795431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-450126142.68795431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-1875525.5945331429</v>
      </c>
      <c r="L1620" s="444">
        <f t="shared" ca="1" si="114"/>
        <v>-452001668.28248745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-452001668.28248745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-1883340.2845103641</v>
      </c>
      <c r="L1621" s="444">
        <f t="shared" ca="1" si="114"/>
        <v>-453885008.56699783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-453885008.56699783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-1891187.5356958245</v>
      </c>
      <c r="L1622" s="444">
        <f t="shared" ca="1" si="114"/>
        <v>-455776196.10269368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-455776196.10269368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-1899067.4837612237</v>
      </c>
      <c r="L1623" s="444">
        <f t="shared" ca="1" si="114"/>
        <v>-457675263.58645493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-457675263.58645493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-1906980.2649435622</v>
      </c>
      <c r="L1624" s="444">
        <f t="shared" ca="1" si="114"/>
        <v>-459582243.85139847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-459582243.85139847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-1914926.0160474936</v>
      </c>
      <c r="L1625" s="444">
        <f t="shared" ca="1" si="114"/>
        <v>-461497169.86744595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-461497169.86744595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-1922904.8744476913</v>
      </c>
      <c r="L1626" s="444">
        <f t="shared" ca="1" si="114"/>
        <v>-463420074.74189365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-463420074.74189365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-1930916.9780912234</v>
      </c>
      <c r="L1627" s="444">
        <f t="shared" ca="1" si="114"/>
        <v>-465350991.71998489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-465350991.71998489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-1938962.4654999371</v>
      </c>
      <c r="L1628" s="444">
        <f t="shared" ca="1" si="114"/>
        <v>-467289954.18548483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-467289954.18548483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-1947041.4757728535</v>
      </c>
      <c r="L1629" s="444">
        <f t="shared" ca="1" si="114"/>
        <v>-469236995.66125768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-469236995.66125768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-1955154.1485885733</v>
      </c>
      <c r="L1630" s="444">
        <f t="shared" ca="1" si="114"/>
        <v>-471192149.80984628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-471192149.80984628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-1963300.6242076929</v>
      </c>
      <c r="L1631" s="444">
        <f t="shared" ca="1" si="114"/>
        <v>-473155450.43405396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-473155450.43405396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-1971481.0434752249</v>
      </c>
      <c r="L1632" s="444">
        <f t="shared" ca="1" si="114"/>
        <v>-475126931.47752917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-475126931.47752917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-1979695.5478230382</v>
      </c>
      <c r="L1633" s="444">
        <f t="shared" ca="1" si="114"/>
        <v>-477106627.02535218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-477106627.02535218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-1987944.2792723009</v>
      </c>
      <c r="L1634" s="444">
        <f t="shared" ca="1" si="114"/>
        <v>-479094571.3046245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-479094571.3046245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-1996227.3804359355</v>
      </c>
      <c r="L1635" s="444">
        <f t="shared" ca="1" si="114"/>
        <v>-481090798.68506044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-481090798.68506044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-2004544.9945210852</v>
      </c>
      <c r="L1636" s="444">
        <f t="shared" ca="1" si="114"/>
        <v>-483095343.67958152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-483095343.67958152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-2012897.2653315894</v>
      </c>
      <c r="L1637" s="444">
        <f t="shared" ca="1" si="114"/>
        <v>-485108240.94491309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-485108240.94491309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-2021284.3372704713</v>
      </c>
      <c r="L1638" s="444">
        <f t="shared" ca="1" si="114"/>
        <v>-487129525.28218359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-487129525.28218359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-2029706.3553424319</v>
      </c>
      <c r="L1639" s="444">
        <f t="shared" ca="1" si="114"/>
        <v>-489159231.63752604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-489159231.63752604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-2038163.4651563584</v>
      </c>
      <c r="L1640" s="444">
        <f t="shared" ca="1" si="114"/>
        <v>-491197395.10268241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-491197395.10268241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-2046655.8129278433</v>
      </c>
      <c r="L1641" s="444">
        <f t="shared" ca="1" si="114"/>
        <v>-493244050.91561025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-493244050.91561025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-2055183.5454817093</v>
      </c>
      <c r="L1642" s="444">
        <f t="shared" ca="1" si="114"/>
        <v>-495299234.46109194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-495299234.46109194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-2063746.8102545496</v>
      </c>
      <c r="L1643" s="444">
        <f t="shared" ca="1" si="114"/>
        <v>-497362981.27134651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-497362981.27134651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-2072345.7552972771</v>
      </c>
      <c r="L1644" s="444">
        <f t="shared" ca="1" si="114"/>
        <v>-499435327.02664381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-499435327.02664381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-2080980.5292776823</v>
      </c>
      <c r="L1645" s="444">
        <f t="shared" ca="1" si="114"/>
        <v>-501516307.55592149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-501516307.55592149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-2089651.281483006</v>
      </c>
      <c r="L1646" s="444">
        <f t="shared" ca="1" si="114"/>
        <v>-503605958.83740449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-503605958.83740449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-2098358.1618225188</v>
      </c>
      <c r="L1647" s="444">
        <f t="shared" ca="1" si="114"/>
        <v>-505704316.99922699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-505704316.99922699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-2107101.3208301123</v>
      </c>
      <c r="L1648" s="444">
        <f t="shared" ca="1" si="114"/>
        <v>-507811418.32005709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-507811418.32005709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-2115880.9096669047</v>
      </c>
      <c r="L1649" s="444">
        <f t="shared" ca="1" si="114"/>
        <v>-509927299.22972399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-509927299.22972399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-2124697.0801238501</v>
      </c>
      <c r="L1650" s="444">
        <f t="shared" ca="1" si="114"/>
        <v>-512051996.30984783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-512051996.30984783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-2133549.9846243658</v>
      </c>
      <c r="L1651" s="444">
        <f t="shared" ca="1" si="114"/>
        <v>-514185546.29447222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-514185546.29447222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-2142439.7762269676</v>
      </c>
      <c r="L1652" s="444">
        <f t="shared" ca="1" si="114"/>
        <v>-516327986.07069921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-516327986.07069921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-2151366.6086279135</v>
      </c>
      <c r="L1653" s="444">
        <f t="shared" ca="1" si="114"/>
        <v>-518479352.67932713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-518479352.67932713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-2160330.6361638629</v>
      </c>
      <c r="L1654" s="444">
        <f t="shared" ca="1" si="114"/>
        <v>-520639683.31549102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-520639683.31549102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-2169332.0138145457</v>
      </c>
      <c r="L1655" s="444">
        <f t="shared" ca="1" si="114"/>
        <v>-522809015.32930559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-522809015.32930559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-2178370.8972054399</v>
      </c>
      <c r="L1656" s="444">
        <f t="shared" ca="1" si="114"/>
        <v>-524987386.226511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-524987386.226511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-2187447.4426104627</v>
      </c>
      <c r="L1657" s="444">
        <f t="shared" ca="1" si="114"/>
        <v>-527174833.66912144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-527174833.66912144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-2196561.8069546726</v>
      </c>
      <c r="L1658" s="444">
        <f t="shared" ca="1" si="114"/>
        <v>-529371395.47607613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-529371395.47607613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-2205714.147816984</v>
      </c>
      <c r="L1659" s="444">
        <f t="shared" ca="1" si="114"/>
        <v>-531577109.62389308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-531577109.62389308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-2214904.6234328877</v>
      </c>
      <c r="L1660" s="444">
        <f t="shared" ca="1" si="114"/>
        <v>-533792014.24732596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-533792014.24732596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-2224133.3926971913</v>
      </c>
      <c r="L1661" s="444">
        <f t="shared" ca="1" si="114"/>
        <v>-536016147.64002317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-536016147.64002317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-2233400.6151667633</v>
      </c>
      <c r="L1662" s="444">
        <f t="shared" ca="1" si="114"/>
        <v>-538249548.2551899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-538249548.2551899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-2242706.4510632912</v>
      </c>
      <c r="L1663" s="444">
        <f t="shared" ca="1" si="114"/>
        <v>-540492254.70625317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-540492254.70625317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-2252051.0612760549</v>
      </c>
      <c r="L1664" s="444">
        <f t="shared" ca="1" si="114"/>
        <v>-542744305.76752925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-542744305.76752925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-2261434.6073647053</v>
      </c>
      <c r="L1665" s="444">
        <f t="shared" ca="1" si="114"/>
        <v>-545005740.3748939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-545005740.3748939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-2270857.251562058</v>
      </c>
      <c r="L1666" s="444">
        <f t="shared" ca="1" si="114"/>
        <v>-547276597.6264559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-547276597.6264559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-2280319.1567768995</v>
      </c>
      <c r="L1667" s="444">
        <f t="shared" ca="1" si="114"/>
        <v>-549556916.78323281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-549556916.78323281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-2289820.4865968032</v>
      </c>
      <c r="L1668" s="444">
        <f t="shared" ca="1" si="114"/>
        <v>-551846737.26982963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-551846737.26982963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-2299361.4052909566</v>
      </c>
      <c r="L1669" s="444">
        <f t="shared" ca="1" si="114"/>
        <v>-554146098.67512059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-554146098.67512059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-2308942.0778130023</v>
      </c>
      <c r="L1670" s="444">
        <f t="shared" ca="1" si="114"/>
        <v>-556455040.75293362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-556455040.75293362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-2318562.6698038899</v>
      </c>
      <c r="L1671" s="444">
        <f t="shared" ca="1" si="114"/>
        <v>-558773603.42273748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-558773603.42273748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-2328223.3475947394</v>
      </c>
      <c r="L1672" s="444">
        <f t="shared" ca="1" si="114"/>
        <v>-561101826.77033222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-561101826.77033222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-2337924.2782097175</v>
      </c>
      <c r="L1673" s="444">
        <f t="shared" ca="1" si="114"/>
        <v>-563439751.0485419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-563439751.0485419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-2347665.6293689245</v>
      </c>
      <c r="L1674" s="444">
        <f t="shared" ca="1" si="114"/>
        <v>-565787416.6779108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-565787416.6779108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-2357447.5694912951</v>
      </c>
      <c r="L1675" s="444">
        <f t="shared" ca="1" si="114"/>
        <v>-568144864.24740207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-568144864.24740207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-2367270.2676975084</v>
      </c>
      <c r="L1676" s="444">
        <f t="shared" ca="1" si="114"/>
        <v>-570512134.51509953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-570512134.51509953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-2377133.8938129148</v>
      </c>
      <c r="L1677" s="444">
        <f t="shared" ca="1" si="114"/>
        <v>-572889268.40891242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-572889268.40891242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-2387038.6183704683</v>
      </c>
      <c r="L1678" s="444">
        <f t="shared" ca="1" si="114"/>
        <v>-575276307.02728283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-575276307.02728283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-2396984.6126136784</v>
      </c>
      <c r="L1679" s="444">
        <f t="shared" ca="1" si="114"/>
        <v>-577673291.63989651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-577673291.63989651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-2406972.0484995688</v>
      </c>
      <c r="L1680" s="444">
        <f t="shared" ca="1" si="114"/>
        <v>-580080263.6883961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-580080263.6883961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-2417001.0987016503</v>
      </c>
      <c r="L1681" s="444">
        <f t="shared" ca="1" si="114"/>
        <v>-582497264.78709769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-582497264.78709769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-2427071.9366129069</v>
      </c>
      <c r="L1682" s="444">
        <f t="shared" ca="1" si="114"/>
        <v>-584924336.72371066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-584924336.72371066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-2437184.7363487943</v>
      </c>
      <c r="L1683" s="444">
        <f t="shared" ca="1" si="114"/>
        <v>-587361521.4600594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-587361521.4600594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-2447339.6727502476</v>
      </c>
      <c r="L1684" s="444">
        <f t="shared" ca="1" si="114"/>
        <v>-589808861.13280964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-589808861.13280964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-2457536.9213867066</v>
      </c>
      <c r="L1685" s="444">
        <f t="shared" ca="1" si="114"/>
        <v>-592266398.05419636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-592266398.05419636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-2467776.6585591515</v>
      </c>
      <c r="L1686" s="444">
        <f t="shared" ca="1" si="114"/>
        <v>-594734174.71275556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-594734174.71275556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-2478059.061303148</v>
      </c>
      <c r="L1687" s="444">
        <f t="shared" ca="1" si="114"/>
        <v>-597212233.7740587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-597212233.7740587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-2488384.3073919113</v>
      </c>
      <c r="L1688" s="444">
        <f t="shared" ca="1" si="114"/>
        <v>-599700618.08145058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-599700618.08145058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-2498752.5753393774</v>
      </c>
      <c r="L1689" s="444">
        <f t="shared" ca="1" si="114"/>
        <v>-602199370.65679002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-602199370.65679002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-2509164.0444032918</v>
      </c>
      <c r="L1690" s="444">
        <f t="shared" ca="1" si="114"/>
        <v>-604708534.70119333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-604708534.70119333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-2519618.8945883056</v>
      </c>
      <c r="L1691" s="444">
        <f t="shared" ca="1" si="114"/>
        <v>-607228153.59578168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-607228153.59578168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-2530117.3066490903</v>
      </c>
      <c r="L1692" s="444">
        <f t="shared" ca="1" si="114"/>
        <v>-609758270.90243077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-609758270.90243077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-2540659.4620934613</v>
      </c>
      <c r="L1693" s="444">
        <f t="shared" ca="1" si="114"/>
        <v>-612298930.36452425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-612298930.36452425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-2551245.5431855177</v>
      </c>
      <c r="L1694" s="444">
        <f t="shared" ca="1" si="114"/>
        <v>-614850175.90770972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-614850175.90770972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-2561875.7329487903</v>
      </c>
      <c r="L1695" s="444">
        <f t="shared" ca="1" si="114"/>
        <v>-617412051.6406585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-617412051.6406585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-2572550.2151694102</v>
      </c>
      <c r="L1696" s="444">
        <f t="shared" ca="1" si="114"/>
        <v>-619984601.85582793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-619984601.85582793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-2583269.1743992828</v>
      </c>
      <c r="L1697" s="444">
        <f t="shared" ca="1" si="114"/>
        <v>-622567871.03022718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-622567871.03022718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-2594032.7959592799</v>
      </c>
      <c r="L1698" s="444">
        <f t="shared" ca="1" si="114"/>
        <v>-625161903.82618642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-625161903.82618642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-2604841.2659424432</v>
      </c>
      <c r="L1699" s="444">
        <f t="shared" ca="1" si="114"/>
        <v>-627766745.09212887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-627766745.09212887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-2615694.7712172037</v>
      </c>
      <c r="L1700" s="444">
        <f t="shared" ca="1" si="114"/>
        <v>-630382439.8633461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-630382439.8633461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-2626593.4994306089</v>
      </c>
      <c r="L1701" s="444">
        <f t="shared" ca="1" si="114"/>
        <v>-633009033.36277676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-633009033.36277676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-2637537.6390115698</v>
      </c>
      <c r="L1702" s="444">
        <f t="shared" ca="1" si="114"/>
        <v>-635646571.00178838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-635646571.00178838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-2648527.3791741184</v>
      </c>
      <c r="L1703" s="444">
        <f t="shared" ca="1" si="114"/>
        <v>-638295098.38096249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-638295098.38096249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-2659562.9099206771</v>
      </c>
      <c r="L1704" s="444">
        <f t="shared" ca="1" si="114"/>
        <v>-640954661.29088318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-640954661.29088318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-2670644.4220453463</v>
      </c>
      <c r="L1705" s="444">
        <f t="shared" ca="1" si="114"/>
        <v>-643625305.71292853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-643625305.71292853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-2681772.1071372023</v>
      </c>
      <c r="L1706" s="444">
        <f t="shared" ca="1" si="114"/>
        <v>-646307077.82006574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-646307077.82006574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-2692946.1575836074</v>
      </c>
      <c r="L1707" s="444">
        <f t="shared" ca="1" si="114"/>
        <v>-649000023.97764933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-649000023.97764933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-2704166.766573539</v>
      </c>
      <c r="L1708" s="444">
        <f t="shared" ca="1" si="114"/>
        <v>-651704190.74422288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-651704190.74422288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-2715434.1281009289</v>
      </c>
      <c r="L1709" s="444">
        <f t="shared" ca="1" si="114"/>
        <v>-654419624.87232375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-654419624.87232375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-2726748.4369680155</v>
      </c>
      <c r="L1710" s="444">
        <f t="shared" ca="1" si="114"/>
        <v>-657146373.30929172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-657146373.30929172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-2738109.8887887155</v>
      </c>
      <c r="L1711" s="444">
        <f t="shared" ca="1" si="114"/>
        <v>-659884483.19808042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-659884483.19808042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-2749518.6799920015</v>
      </c>
      <c r="L1712" s="444">
        <f t="shared" ca="1" si="114"/>
        <v>-662634001.87807238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-662634001.87807238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-2760975.0078253015</v>
      </c>
      <c r="L1713" s="444">
        <f t="shared" ca="1" si="114"/>
        <v>-665394976.88589764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-665394976.88589764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-2772479.0703579066</v>
      </c>
      <c r="L1714" s="444">
        <f t="shared" ca="1" si="114"/>
        <v>-668167455.95625556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-668167455.95625556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-2784031.0664843982</v>
      </c>
      <c r="L1715" s="444">
        <f t="shared" ca="1" si="114"/>
        <v>-670951487.02274001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-670951487.02274001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-2795631.1959280833</v>
      </c>
      <c r="L1716" s="444">
        <f t="shared" ca="1" si="114"/>
        <v>-673747118.2186681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-673747118.2186681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-2807279.6592444503</v>
      </c>
      <c r="L1717" s="444">
        <f t="shared" ca="1" si="114"/>
        <v>-676554397.87791252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-676554397.87791252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-2818976.6578246355</v>
      </c>
      <c r="L1718" s="444">
        <f t="shared" ca="1" si="114"/>
        <v>-679373374.53573716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-679373374.53573716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-2830722.3938989048</v>
      </c>
      <c r="L1719" s="444">
        <f t="shared" ca="1" si="114"/>
        <v>-682204096.92963612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-682204096.92963612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-2842517.0705401506</v>
      </c>
      <c r="L1720" s="444">
        <f t="shared" ca="1" si="114"/>
        <v>-685046614.00017631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-685046614.00017631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-2854360.8916674014</v>
      </c>
      <c r="L1721" s="444">
        <f t="shared" ca="1" si="114"/>
        <v>-687900974.89184368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-687900974.89184368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-2866254.0620493488</v>
      </c>
      <c r="L1722" s="444">
        <f t="shared" ca="1" si="114"/>
        <v>-690767228.95389307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-690767228.95389307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-2878196.7873078878</v>
      </c>
      <c r="L1723" s="444">
        <f t="shared" ca="1" si="114"/>
        <v>-693645425.74120092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-693645425.74120092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-2890189.2739216704</v>
      </c>
      <c r="L1724" s="444">
        <f t="shared" ca="1" si="114"/>
        <v>-696535615.01512265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-696535615.01512265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-2902231.7292296775</v>
      </c>
      <c r="L1725" s="444">
        <f t="shared" ca="1" si="114"/>
        <v>-699437846.74435234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-699437846.74435234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-2914324.3614348015</v>
      </c>
      <c r="L1726" s="444">
        <f t="shared" ca="1" si="114"/>
        <v>-702352171.10578716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-702352171.10578716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-2926467.3796074465</v>
      </c>
      <c r="L1727" s="444">
        <f t="shared" ca="1" si="114"/>
        <v>-705278638.4853946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-705278638.4853946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-2938660.993689144</v>
      </c>
      <c r="L1728" s="444">
        <f t="shared" ca="1" si="114"/>
        <v>-708217299.47908378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-708217299.47908378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-2950905.4144961825</v>
      </c>
      <c r="L1729" s="444">
        <f t="shared" ca="1" si="114"/>
        <v>-711168204.89357996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-711168204.89357996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-2963200.8537232499</v>
      </c>
      <c r="L1730" s="444">
        <f t="shared" ca="1" si="114"/>
        <v>-714131405.74730325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-714131405.74730325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-2975547.5239470969</v>
      </c>
      <c r="L1731" s="444">
        <f t="shared" ca="1" si="114"/>
        <v>-717106953.27125037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-717106953.27125037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-2987945.63863021</v>
      </c>
      <c r="L1732" s="444">
        <f t="shared" ca="1" si="114"/>
        <v>-720094898.90988052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-720094898.90988052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-3000395.412124502</v>
      </c>
      <c r="L1733" s="444">
        <f t="shared" ca="1" si="114"/>
        <v>-723095294.32200503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-723095294.32200503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-3012897.0596750211</v>
      </c>
      <c r="L1734" s="444">
        <f t="shared" ca="1" si="114"/>
        <v>-726108191.38168001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-726108191.38168001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-3025450.7974236668</v>
      </c>
      <c r="L1735" s="444">
        <f t="shared" ca="1" si="114"/>
        <v>-729133642.17910373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-729133642.17910373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-3038056.8424129323</v>
      </c>
      <c r="L1736" s="444">
        <f t="shared" ca="1" si="114"/>
        <v>-732171699.02151668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-732171699.02151668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-3050715.4125896529</v>
      </c>
      <c r="L1737" s="444">
        <f t="shared" ca="1" si="114"/>
        <v>-735222414.43410635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-735222414.43410635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-3063426.7268087766</v>
      </c>
      <c r="L1738" s="444">
        <f t="shared" ca="1" si="114"/>
        <v>-738285841.16091514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-738285841.16091514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-3076191.0048371465</v>
      </c>
      <c r="L1739" s="444">
        <f t="shared" ca="1" si="114"/>
        <v>-741362032.16575229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-741362032.16575229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-3089008.4673573012</v>
      </c>
      <c r="L1740" s="444">
        <f t="shared" ca="1" si="114"/>
        <v>-744451040.63310957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-744451040.63310957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-3101879.3359712898</v>
      </c>
      <c r="L1741" s="444">
        <f t="shared" ca="1" si="114"/>
        <v>-747552919.96908081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-747552919.96908081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-3114803.8332045032</v>
      </c>
      <c r="L1742" s="444">
        <f t="shared" ca="1" si="114"/>
        <v>-750667723.80228531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-750667723.80228531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-3127782.182509522</v>
      </c>
      <c r="L1743" s="444">
        <f t="shared" ca="1" si="114"/>
        <v>-753795505.98479486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-753795505.98479486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-3140814.6082699783</v>
      </c>
      <c r="L1744" s="444">
        <f t="shared" ca="1" si="114"/>
        <v>-756936320.59306479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-756936320.59306479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-3153901.3358044364</v>
      </c>
      <c r="L1745" s="444">
        <f t="shared" ca="1" si="114"/>
        <v>-760090221.92886925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-760090221.92886925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-3167042.5913702883</v>
      </c>
      <c r="L1746" s="444">
        <f t="shared" ca="1" si="114"/>
        <v>-763257264.52023959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-763257264.52023959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-3180238.602167665</v>
      </c>
      <c r="L1747" s="444">
        <f t="shared" ca="1" si="114"/>
        <v>-766437503.1224072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-766437503.1224072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-3193489.5963433632</v>
      </c>
      <c r="L1748" s="444">
        <f t="shared" ca="1" si="114"/>
        <v>-769630992.7187506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-769630992.7187506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-3206795.8029947942</v>
      </c>
      <c r="L1749" s="444">
        <f t="shared" ca="1" si="114"/>
        <v>-772837788.52174544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-772837788.52174544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-3220157.4521739394</v>
      </c>
      <c r="L1750" s="444">
        <f t="shared" ca="1" si="114"/>
        <v>-776057945.97391939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-776057945.97391939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-3233574.7748913309</v>
      </c>
      <c r="L1751" s="444">
        <f t="shared" ca="1" si="114"/>
        <v>-779291520.74881077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-779291520.74881077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-3247048.0031200447</v>
      </c>
      <c r="L1752" s="444">
        <f t="shared" ca="1" si="114"/>
        <v>-782538568.75193083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-782538568.75193083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-3260577.3697997117</v>
      </c>
      <c r="L1753" s="444">
        <f t="shared" ca="1" si="114"/>
        <v>-785799146.12173057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-785799146.12173057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-3274163.1088405438</v>
      </c>
      <c r="L1754" s="444">
        <f t="shared" ca="1" si="114"/>
        <v>-789073309.23057115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-789073309.23057115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-3287805.4551273799</v>
      </c>
      <c r="L1755" s="444">
        <f t="shared" ca="1" si="114"/>
        <v>-792361114.68569851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-792361114.68569851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-3301504.6445237435</v>
      </c>
      <c r="L1756" s="444">
        <f t="shared" ca="1" si="114"/>
        <v>-795662619.33022225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-795662619.33022225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-3315260.9138759258</v>
      </c>
      <c r="L1757" s="444">
        <f t="shared" ca="1" si="114"/>
        <v>-798977880.24409819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-798977880.24409819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-3329074.501017076</v>
      </c>
      <c r="L1758" s="444">
        <f t="shared" ca="1" si="114"/>
        <v>-802306954.74511528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-802306954.74511528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-3342945.6447713138</v>
      </c>
      <c r="L1759" s="444">
        <f t="shared" ca="1" si="114"/>
        <v>-805649900.38988662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-805649900.38988662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-3356874.5849578609</v>
      </c>
      <c r="L1760" s="444">
        <f t="shared" ca="1" si="114"/>
        <v>-809006774.97484446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-809006774.97484446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-3370861.5623951852</v>
      </c>
      <c r="L1761" s="444">
        <f t="shared" ca="1" si="114"/>
        <v>-812377636.53723967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-812377636.53723967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-3384906.8189051654</v>
      </c>
      <c r="L1762" s="444">
        <f t="shared" ca="1" si="114"/>
        <v>-815762543.35614479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-815762543.35614479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-3399010.59731727</v>
      </c>
      <c r="L1763" s="444">
        <f t="shared" ca="1" si="114"/>
        <v>-819161553.953462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-819161553.953462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-3413173.1414727583</v>
      </c>
      <c r="L1764" s="444">
        <f t="shared" ca="1" si="114"/>
        <v>-822574727.09493482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-822574727.09493482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-3427394.6962288949</v>
      </c>
      <c r="L1765" s="444">
        <f t="shared" ca="1" si="114"/>
        <v>-826002121.79116368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-826002121.79116368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-3441675.5074631819</v>
      </c>
      <c r="L1766" s="444">
        <f t="shared" ca="1" si="114"/>
        <v>-829443797.2986269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-829443797.2986269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-3456015.8220776119</v>
      </c>
      <c r="L1767" s="444">
        <f t="shared" ca="1" si="114"/>
        <v>-832899813.12070453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-832899813.12070453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-3470415.8880029353</v>
      </c>
      <c r="L1768" s="444">
        <f t="shared" ca="1" si="114"/>
        <v>-836370229.00870752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-836370229.00870752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-3484875.9542029481</v>
      </c>
      <c r="L1769" s="444">
        <f t="shared" ca="1" si="114"/>
        <v>-839855104.96291041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-839855104.96291041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-3499396.2706787935</v>
      </c>
      <c r="L1770" s="444">
        <f t="shared" ca="1" si="114"/>
        <v>-843354501.23358917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-843354501.23358917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-3513977.0884732883</v>
      </c>
      <c r="L1771" s="444">
        <f t="shared" ca="1" si="114"/>
        <v>-846868478.32206249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-846868478.32206249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-3528618.659675261</v>
      </c>
      <c r="L1772" s="444">
        <f t="shared" ca="1" si="114"/>
        <v>-850397096.98173773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-850397096.98173773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-3543321.2374239075</v>
      </c>
      <c r="L1773" s="444">
        <f t="shared" ca="1" si="114"/>
        <v>-853940418.21916163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-853940418.21916163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-3558085.0759131736</v>
      </c>
      <c r="L1774" s="444">
        <f t="shared" ca="1" si="114"/>
        <v>-857498503.29507482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-857498503.29507482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-3572910.4303961452</v>
      </c>
      <c r="L1775" s="444">
        <f t="shared" ca="1" si="114"/>
        <v>-861071413.72547102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-861071413.72547102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-3587797.5571894622</v>
      </c>
      <c r="L1776" s="444">
        <f t="shared" ca="1" si="114"/>
        <v>-864659211.28266048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-864659211.28266048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-3602746.7136777518</v>
      </c>
      <c r="L1777" s="444">
        <f t="shared" ca="1" si="114"/>
        <v>-868261957.99633825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-868261957.99633825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-3617758.1583180758</v>
      </c>
      <c r="L1778" s="444">
        <f t="shared" ca="1" si="114"/>
        <v>-871879716.15465629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-871879716.15465629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-3632832.1506444011</v>
      </c>
      <c r="L1779" s="444">
        <f t="shared" ca="1" si="114"/>
        <v>-875512548.30530071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-875512548.30530071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-3647968.9512720862</v>
      </c>
      <c r="L1780" s="444">
        <f t="shared" ca="1" si="114"/>
        <v>-879160517.25657284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-879160517.25657284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-3663168.8219023868</v>
      </c>
      <c r="L1781" s="444">
        <f t="shared" ca="1" si="114"/>
        <v>-882823686.07847524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-882823686.07847524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-3678432.0253269803</v>
      </c>
      <c r="L1782" s="444">
        <f t="shared" ca="1" si="114"/>
        <v>-886502118.1038022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-886502118.1038022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-3693758.8254325092</v>
      </c>
      <c r="L1783" s="444">
        <f t="shared" ca="1" si="114"/>
        <v>-890195876.92923474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-890195876.92923474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-3709149.487205144</v>
      </c>
      <c r="L1784" s="444">
        <f t="shared" ca="1" si="114"/>
        <v>-893905026.41643989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-893905026.41643989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-3724604.2767351666</v>
      </c>
      <c r="L1785" s="444">
        <f t="shared" ca="1" si="114"/>
        <v>-897629630.69317508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-897629630.69317508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-3740123.4612215622</v>
      </c>
      <c r="L1786" s="444">
        <f t="shared" ca="1" si="114"/>
        <v>-901369754.15439665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-901369754.15439665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-3755707.3089766526</v>
      </c>
      <c r="L1787" s="444">
        <f t="shared" ca="1" si="114"/>
        <v>-905125461.4633733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-905125461.4633733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-3771356.0894307224</v>
      </c>
      <c r="L1788" s="444">
        <f t="shared" ca="1" si="114"/>
        <v>-908896817.55280399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-908896817.55280399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-3787070.0731366826</v>
      </c>
      <c r="L1789" s="444">
        <f t="shared" ca="1" si="114"/>
        <v>-912683887.62594068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-912683887.62594068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-3802849.5317747528</v>
      </c>
      <c r="L1790" s="444">
        <f t="shared" ca="1" si="114"/>
        <v>-916486737.15771544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-916486737.15771544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-3818694.7381571475</v>
      </c>
      <c r="L1791" s="444">
        <f t="shared" ca="1" si="114"/>
        <v>-920305431.89587259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-920305431.89587259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-3834605.9662328023</v>
      </c>
      <c r="L1792" s="444">
        <f t="shared" ca="1" si="114"/>
        <v>-924140037.86210537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-924140037.86210537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-3850583.4910921059</v>
      </c>
      <c r="L1793" s="444">
        <f t="shared" ref="L1793:L2047" ca="1" si="119">I1793-J1793+K1793</f>
        <v>-927990621.35319746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-927990621.35319746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-3866627.5889716558</v>
      </c>
      <c r="L1794" s="444">
        <f t="shared" ca="1" si="119"/>
        <v>-931857248.94216907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-931857248.94216907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-3882738.5372590376</v>
      </c>
      <c r="L1795" s="444">
        <f t="shared" ca="1" si="119"/>
        <v>-935739987.47942805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-935739987.47942805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-3898916.6144976169</v>
      </c>
      <c r="L1796" s="444">
        <f t="shared" ca="1" si="119"/>
        <v>-939638904.09392571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-939638904.09392571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-3915162.1003913572</v>
      </c>
      <c r="L1797" s="444">
        <f t="shared" ca="1" si="119"/>
        <v>-943554066.1943171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-943554066.1943171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-3931475.2758096545</v>
      </c>
      <c r="L1798" s="444">
        <f t="shared" ca="1" si="119"/>
        <v>-947485541.47012675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-947485541.47012675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-3947856.4227921953</v>
      </c>
      <c r="L1799" s="444">
        <f t="shared" ca="1" si="119"/>
        <v>-951433397.89291894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-951433397.89291894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-3964305.8245538282</v>
      </c>
      <c r="L1800" s="444">
        <f t="shared" ca="1" si="119"/>
        <v>-955397703.71747279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-955397703.71747279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-3980823.7654894693</v>
      </c>
      <c r="L1801" s="444">
        <f t="shared" ca="1" si="119"/>
        <v>-959378527.48296225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-959378527.48296225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-3997410.5311790099</v>
      </c>
      <c r="L1802" s="444">
        <f t="shared" ca="1" si="119"/>
        <v>-963375938.0141412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-963375938.0141412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-4014066.4083922547</v>
      </c>
      <c r="L1803" s="444">
        <f t="shared" ca="1" si="119"/>
        <v>-967390004.42253351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-967390004.42253351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-4030791.6850938899</v>
      </c>
      <c r="L1804" s="444">
        <f t="shared" ca="1" si="119"/>
        <v>-971420796.10762739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-971420796.10762739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-4047586.6504484471</v>
      </c>
      <c r="L1805" s="444">
        <f t="shared" ca="1" si="119"/>
        <v>-975468382.75807583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-975468382.75807583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-4064451.5948253158</v>
      </c>
      <c r="L1806" s="444">
        <f t="shared" ca="1" si="119"/>
        <v>-979532834.3529011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-979532834.3529011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-4081386.8098037541</v>
      </c>
      <c r="L1807" s="444">
        <f t="shared" ca="1" si="119"/>
        <v>-983614221.16270483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-983614221.16270483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-4098392.5881779366</v>
      </c>
      <c r="L1808" s="444">
        <f t="shared" ca="1" si="119"/>
        <v>-987712613.75088274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-987712613.75088274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-4115469.2239620113</v>
      </c>
      <c r="L1809" s="444">
        <f t="shared" ca="1" si="119"/>
        <v>-991828082.97484481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-991828082.97484481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-4132617.0123951873</v>
      </c>
      <c r="L1810" s="444">
        <f t="shared" ca="1" si="119"/>
        <v>-995960699.98723996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-995960699.98723996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-4149836.2499468331</v>
      </c>
      <c r="L1811" s="444">
        <f t="shared" ca="1" si="119"/>
        <v>-1000110536.2371868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-1000110536.2371868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-4167127.2343216115</v>
      </c>
      <c r="L1812" s="444">
        <f t="shared" ca="1" si="119"/>
        <v>-1004277663.4715084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-1004277663.4715084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-4184490.2644646182</v>
      </c>
      <c r="L1813" s="444">
        <f t="shared" ca="1" si="119"/>
        <v>-1008462153.735973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-1008462153.735973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-4201925.6405665539</v>
      </c>
      <c r="L1814" s="444">
        <f t="shared" ca="1" si="119"/>
        <v>-1012664079.3765396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-1012664079.3765396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-4219433.6640689149</v>
      </c>
      <c r="L1815" s="444">
        <f t="shared" ca="1" si="119"/>
        <v>-1016883513.0406085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-1016883513.0406085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-4237014.6376692029</v>
      </c>
      <c r="L1816" s="444">
        <f t="shared" ca="1" si="119"/>
        <v>-1021120527.6782777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-1021120527.6782777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-4254668.8653261568</v>
      </c>
      <c r="L1817" s="444">
        <f t="shared" ca="1" si="119"/>
        <v>-1025375196.5436039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-1025375196.5436039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-4272396.652265016</v>
      </c>
      <c r="L1818" s="444">
        <f t="shared" ca="1" si="119"/>
        <v>-1029647593.195869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-1029647593.195869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-4290198.304982787</v>
      </c>
      <c r="L1819" s="444">
        <f t="shared" ca="1" si="119"/>
        <v>-1033937791.5008518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-1033937791.5008518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-4308074.1312535489</v>
      </c>
      <c r="L1820" s="444">
        <f t="shared" ca="1" si="119"/>
        <v>-1038245865.6321054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-1038245865.6321054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-4326024.4401337719</v>
      </c>
      <c r="L1821" s="444">
        <f t="shared" ca="1" si="119"/>
        <v>-1042571890.0722392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-1042571890.0722392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-4344049.541967663</v>
      </c>
      <c r="L1822" s="444">
        <f t="shared" ca="1" si="119"/>
        <v>-1046915939.6142068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-1046915939.6142068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-4362149.7483925279</v>
      </c>
      <c r="L1823" s="444">
        <f t="shared" ca="1" si="119"/>
        <v>-1051278089.3625994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-1051278089.3625994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-4380325.3723441632</v>
      </c>
      <c r="L1824" s="444">
        <f t="shared" ca="1" si="119"/>
        <v>-1055658414.7349435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-1055658414.7349435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-4398576.7280622646</v>
      </c>
      <c r="L1825" s="444">
        <f t="shared" ca="1" si="119"/>
        <v>-1060056991.4630058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-1060056991.4630058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-4416904.1310958574</v>
      </c>
      <c r="L1826" s="444">
        <f t="shared" ca="1" si="119"/>
        <v>-1064473895.5941017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-1064473895.5941017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-4435307.8983087568</v>
      </c>
      <c r="L1827" s="444">
        <f t="shared" ca="1" si="119"/>
        <v>-1068909203.4924104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-1068909203.4924104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-4453788.3478850434</v>
      </c>
      <c r="L1828" s="444">
        <f t="shared" ca="1" si="119"/>
        <v>-1073362991.8402954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-1073362991.8402954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-4472345.7993345642</v>
      </c>
      <c r="L1829" s="444">
        <f t="shared" ca="1" si="119"/>
        <v>-1077835337.6396301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-1077835337.6396301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-4490980.5734984586</v>
      </c>
      <c r="L1830" s="444">
        <f t="shared" ca="1" si="119"/>
        <v>-1082326318.2131286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-1082326318.2131286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-4509692.9925547019</v>
      </c>
      <c r="L1831" s="444">
        <f t="shared" ca="1" si="119"/>
        <v>-1086836011.2056832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-1086836011.2056832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-4528483.3800236797</v>
      </c>
      <c r="L1832" s="444">
        <f t="shared" ca="1" si="119"/>
        <v>-1091364494.5857069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-1091364494.5857069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-4547352.0607737787</v>
      </c>
      <c r="L1833" s="444">
        <f t="shared" ca="1" si="119"/>
        <v>-1095911846.6464808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-1095911846.6464808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-4566299.3610270033</v>
      </c>
      <c r="L1834" s="444">
        <f t="shared" ca="1" si="119"/>
        <v>-1100478146.0075078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-1100478146.0075078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-4585325.6083646156</v>
      </c>
      <c r="L1835" s="444">
        <f t="shared" ca="1" si="119"/>
        <v>-1105063471.6158724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-1105063471.6158724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-4604431.1317328019</v>
      </c>
      <c r="L1836" s="444">
        <f t="shared" ca="1" si="119"/>
        <v>-1109667902.7476051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-1109667902.7476051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-4623616.2614483545</v>
      </c>
      <c r="L1837" s="444">
        <f t="shared" ca="1" si="119"/>
        <v>-1114291519.0090535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-1114291519.0090535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-4642881.3292043898</v>
      </c>
      <c r="L1838" s="444">
        <f t="shared" ca="1" si="119"/>
        <v>-1118934400.3382578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-1118934400.3382578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-4662226.6680760738</v>
      </c>
      <c r="L1839" s="444">
        <f t="shared" ca="1" si="119"/>
        <v>-1123596627.0063338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-1123596627.0063338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-4681652.6125263907</v>
      </c>
      <c r="L1840" s="444">
        <f t="shared" ca="1" si="119"/>
        <v>-1128278279.6188602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-1128278279.6188602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-4701159.4984119181</v>
      </c>
      <c r="L1841" s="444">
        <f t="shared" ca="1" si="119"/>
        <v>-1132979439.1172721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-1132979439.1172721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-4720747.6629886338</v>
      </c>
      <c r="L1842" s="444">
        <f t="shared" ca="1" si="119"/>
        <v>-1137700186.7802608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-1137700186.7802608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-4740417.4449177533</v>
      </c>
      <c r="L1843" s="444">
        <f t="shared" ca="1" si="119"/>
        <v>-1142440604.2251785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-1142440604.2251785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-4760169.1842715768</v>
      </c>
      <c r="L1844" s="444">
        <f t="shared" ca="1" si="119"/>
        <v>-1147200773.4094501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-1147200773.4094501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-4780003.2225393755</v>
      </c>
      <c r="L1845" s="444">
        <f t="shared" ca="1" si="119"/>
        <v>-1151980776.6319895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-1151980776.6319895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-4799919.9026332898</v>
      </c>
      <c r="L1846" s="444">
        <f t="shared" ca="1" si="119"/>
        <v>-1156780696.5346227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-1156780696.5346227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-4819919.5688942615</v>
      </c>
      <c r="L1847" s="444">
        <f t="shared" ca="1" si="119"/>
        <v>-1161600616.1035168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-1161600616.1035168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-4840002.567097987</v>
      </c>
      <c r="L1848" s="444">
        <f t="shared" ca="1" si="119"/>
        <v>-1166440618.6706147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-1166440618.6706147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-4860169.2444608947</v>
      </c>
      <c r="L1849" s="444">
        <f t="shared" ca="1" si="119"/>
        <v>-1171300787.9150755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-1171300787.9150755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-4880419.9496461479</v>
      </c>
      <c r="L1850" s="444">
        <f t="shared" ca="1" si="119"/>
        <v>-1176181207.8647218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-1176181207.8647218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-4900755.0327696744</v>
      </c>
      <c r="L1851" s="444">
        <f t="shared" ca="1" si="119"/>
        <v>-1181081962.8974915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-1181081962.8974915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-4921174.8454062147</v>
      </c>
      <c r="L1852" s="444">
        <f t="shared" ca="1" si="119"/>
        <v>-1186003137.7428977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-1186003137.7428977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-4941679.7405954069</v>
      </c>
      <c r="L1853" s="444">
        <f t="shared" ca="1" si="119"/>
        <v>-1190944817.4834931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-1190944817.4834931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-4962270.0728478879</v>
      </c>
      <c r="L1854" s="444">
        <f t="shared" ca="1" si="119"/>
        <v>-1195907087.5563409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-1195907087.5563409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-4982946.1981514208</v>
      </c>
      <c r="L1855" s="444">
        <f t="shared" ca="1" si="119"/>
        <v>-1200890033.7544923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-1200890033.7544923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-5003708.4739770507</v>
      </c>
      <c r="L1856" s="444">
        <f t="shared" ca="1" si="119"/>
        <v>-1205893742.2284694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-1205893742.2284694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-5024557.2592852889</v>
      </c>
      <c r="L1857" s="444">
        <f t="shared" ca="1" si="119"/>
        <v>-1210918299.4877546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-1210918299.4877546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-5045492.9145323103</v>
      </c>
      <c r="L1858" s="444">
        <f t="shared" ca="1" si="119"/>
        <v>-1215963792.402287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-1215963792.402287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-5066515.801676196</v>
      </c>
      <c r="L1859" s="444">
        <f t="shared" ca="1" si="119"/>
        <v>-1221030308.2039633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-1221030308.2039633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-5087626.28418318</v>
      </c>
      <c r="L1860" s="444">
        <f t="shared" ca="1" si="119"/>
        <v>-1226117934.4881465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-1226117934.4881465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-5108824.7270339439</v>
      </c>
      <c r="L1861" s="444">
        <f t="shared" ca="1" si="119"/>
        <v>-1231226759.2151804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-1231226759.2151804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-5130111.4967299178</v>
      </c>
      <c r="L1862" s="444">
        <f t="shared" ca="1" si="119"/>
        <v>-1236356870.7119102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-1236356870.7119102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-5151486.9612996262</v>
      </c>
      <c r="L1863" s="444">
        <f t="shared" ca="1" si="119"/>
        <v>-1241508357.6732099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-1241508357.6732099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-5172951.490305041</v>
      </c>
      <c r="L1864" s="444">
        <f t="shared" ca="1" si="119"/>
        <v>-1246681309.1635149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-1246681309.1635149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-5194505.4548479784</v>
      </c>
      <c r="L1865" s="444">
        <f t="shared" ca="1" si="119"/>
        <v>-1251875814.6183629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-1251875814.6183629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-5216149.2275765119</v>
      </c>
      <c r="L1866" s="444">
        <f t="shared" ca="1" si="119"/>
        <v>-1257091963.8459394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-1257091963.8459394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-5237883.1826914139</v>
      </c>
      <c r="L1867" s="444">
        <f t="shared" ca="1" si="119"/>
        <v>-1262329847.0286307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-1262329847.0286307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-5259707.6959526278</v>
      </c>
      <c r="L1868" s="444">
        <f t="shared" ca="1" si="119"/>
        <v>-1267589554.7245834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-1267589554.7245834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-5281623.1446857639</v>
      </c>
      <c r="L1869" s="444">
        <f t="shared" ca="1" si="119"/>
        <v>-1272871177.8692691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-1272871177.8692691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-5303629.9077886213</v>
      </c>
      <c r="L1870" s="444">
        <f t="shared" ca="1" si="119"/>
        <v>-1278174807.7770576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-1278174807.7770576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-5325728.36573774</v>
      </c>
      <c r="L1871" s="444">
        <f t="shared" ca="1" si="119"/>
        <v>-1283500536.1427953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-1283500536.1427953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-5347918.9005949805</v>
      </c>
      <c r="L1872" s="444">
        <f t="shared" ca="1" si="119"/>
        <v>-1288848455.0433903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-1288848455.0433903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-5370201.896014126</v>
      </c>
      <c r="L1873" s="444">
        <f t="shared" ca="1" si="119"/>
        <v>-1294218656.9394045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-1294218656.9394045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-5392577.7372475183</v>
      </c>
      <c r="L1874" s="444">
        <f t="shared" ca="1" si="119"/>
        <v>-1299611234.676652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-1299611234.676652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-5415046.8111527162</v>
      </c>
      <c r="L1875" s="444">
        <f t="shared" ca="1" si="119"/>
        <v>-1305026281.4878047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-1305026281.4878047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-5437609.5061991857</v>
      </c>
      <c r="L1876" s="444">
        <f t="shared" ca="1" si="119"/>
        <v>-1310463890.9940038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-1310463890.9940038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-5460266.2124750158</v>
      </c>
      <c r="L1877" s="444">
        <f t="shared" ca="1" si="119"/>
        <v>-1315924157.2064788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-1315924157.2064788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-5483017.3216936616</v>
      </c>
      <c r="L1878" s="444">
        <f t="shared" ca="1" si="119"/>
        <v>-1321407174.5281725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-1321407174.5281725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-5505863.2272007186</v>
      </c>
      <c r="L1879" s="444">
        <f t="shared" ca="1" si="119"/>
        <v>-1326913037.7553732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-1326913037.7553732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-5528804.3239807216</v>
      </c>
      <c r="L1880" s="444">
        <f t="shared" ca="1" si="119"/>
        <v>-1332441842.079354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-1332441842.079354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-5551841.0086639747</v>
      </c>
      <c r="L1881" s="444">
        <f t="shared" ca="1" si="119"/>
        <v>-1337993683.0880179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-1337993683.0880179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-5574973.679533408</v>
      </c>
      <c r="L1882" s="444">
        <f t="shared" ca="1" si="119"/>
        <v>-1343568656.7675514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-1343568656.7675514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-5598202.7365314644</v>
      </c>
      <c r="L1883" s="444">
        <f t="shared" ca="1" si="119"/>
        <v>-1349166859.5040829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-1349166859.5040829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-5621528.5812670123</v>
      </c>
      <c r="L1884" s="444">
        <f t="shared" ca="1" si="119"/>
        <v>-1354788388.08535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-1354788388.08535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-5644951.6170222918</v>
      </c>
      <c r="L1885" s="444">
        <f t="shared" ca="1" si="119"/>
        <v>-1360433339.7023723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-1360433339.7023723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-5668472.2487598844</v>
      </c>
      <c r="L1886" s="444">
        <f t="shared" ca="1" si="119"/>
        <v>-1366101811.9511323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-1366101811.9511323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-5692090.8831297178</v>
      </c>
      <c r="L1887" s="444">
        <f t="shared" ca="1" si="119"/>
        <v>-1371793902.8342621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-1371793902.8342621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-5715807.9284760924</v>
      </c>
      <c r="L1888" s="444">
        <f t="shared" ca="1" si="119"/>
        <v>-1377509710.7627382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-1377509710.7627382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-5739623.7948447429</v>
      </c>
      <c r="L1889" s="444">
        <f t="shared" ca="1" si="119"/>
        <v>-1383249334.5575829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-1383249334.5575829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-5763538.8939899281</v>
      </c>
      <c r="L1890" s="444">
        <f t="shared" ca="1" si="119"/>
        <v>-1389012873.4515729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-1389012873.4515729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-5787553.639381554</v>
      </c>
      <c r="L1891" s="444">
        <f t="shared" ca="1" si="119"/>
        <v>-1394800427.0909545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-1394800427.0909545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-5811668.4462123103</v>
      </c>
      <c r="L1892" s="444">
        <f t="shared" ca="1" si="119"/>
        <v>-1400612095.5371668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-1400612095.5371668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-5835883.7314048614</v>
      </c>
      <c r="L1893" s="444">
        <f t="shared" ca="1" si="119"/>
        <v>-1406447979.2685716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-1406447979.2685716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-5860199.913619048</v>
      </c>
      <c r="L1894" s="444">
        <f t="shared" ca="1" si="119"/>
        <v>-1412308179.1821907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-1412308179.1821907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-5884617.4132591281</v>
      </c>
      <c r="L1895" s="444">
        <f t="shared" ca="1" si="119"/>
        <v>-1418192796.5954497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-1418192796.5954497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-5909136.65248104</v>
      </c>
      <c r="L1896" s="444">
        <f t="shared" ca="1" si="119"/>
        <v>-1424101933.2479308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-1424101933.2479308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-5933758.0551997116</v>
      </c>
      <c r="L1897" s="444">
        <f t="shared" ca="1" si="119"/>
        <v>-1430035691.3031304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-1430035691.3031304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-5958482.0470963763</v>
      </c>
      <c r="L1898" s="444">
        <f t="shared" ca="1" si="119"/>
        <v>-1435994173.3502269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-1435994173.3502269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-5983309.0556259453</v>
      </c>
      <c r="L1899" s="444">
        <f t="shared" ca="1" si="119"/>
        <v>-1441977482.4058528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-1441977482.4058528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-6008239.5100243865</v>
      </c>
      <c r="L1900" s="444">
        <f t="shared" ca="1" si="119"/>
        <v>-1447985721.9158771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-1447985721.9158771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-6033273.8413161542</v>
      </c>
      <c r="L1901" s="444">
        <f t="shared" ca="1" si="119"/>
        <v>-1454018995.7571933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-1454018995.7571933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-6058412.4823216386</v>
      </c>
      <c r="L1902" s="444">
        <f t="shared" ca="1" si="119"/>
        <v>-1460077408.2395151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-1460077408.2395151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-6083655.8676646464</v>
      </c>
      <c r="L1903" s="444">
        <f t="shared" ca="1" si="119"/>
        <v>-1466161064.1071796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-1466161064.1071796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-6109004.4337799149</v>
      </c>
      <c r="L1904" s="444">
        <f t="shared" ca="1" si="119"/>
        <v>-1472270068.5409596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-1472270068.5409596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-6134458.6189206652</v>
      </c>
      <c r="L1905" s="444">
        <f t="shared" ca="1" si="119"/>
        <v>-1478404527.1598802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-1478404527.1598802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-6160018.8631661674</v>
      </c>
      <c r="L1906" s="444">
        <f t="shared" ca="1" si="119"/>
        <v>-1484564546.0230463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-1484564546.0230463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-6185685.6084293593</v>
      </c>
      <c r="L1907" s="444">
        <f t="shared" ca="1" si="119"/>
        <v>-1490750231.6314757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-1490750231.6314757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-6211459.2984644817</v>
      </c>
      <c r="L1908" s="444">
        <f t="shared" ca="1" si="119"/>
        <v>-1496961690.9299402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-1496961690.9299402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-6237340.3788747508</v>
      </c>
      <c r="L1909" s="444">
        <f t="shared" ca="1" si="119"/>
        <v>-1503199031.308815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-1503199031.308815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-6263329.2971200626</v>
      </c>
      <c r="L1910" s="444">
        <f t="shared" ca="1" si="119"/>
        <v>-1509462360.6059351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-1509462360.6059351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-6289426.5025247298</v>
      </c>
      <c r="L1911" s="444">
        <f t="shared" ca="1" si="119"/>
        <v>-1515751787.1084597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-1515751787.1084597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-6315632.4462852487</v>
      </c>
      <c r="L1912" s="444">
        <f t="shared" ca="1" si="119"/>
        <v>-1522067419.554745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-1522067419.554745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-6341947.581478104</v>
      </c>
      <c r="L1913" s="444">
        <f t="shared" ca="1" si="119"/>
        <v>-1528409367.1362231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-1528409367.1362231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-6368372.3630675962</v>
      </c>
      <c r="L1914" s="444">
        <f t="shared" ca="1" si="119"/>
        <v>-1534777739.4992907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-1534777739.4992907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-6394907.2479137108</v>
      </c>
      <c r="L1915" s="444">
        <f t="shared" ca="1" si="119"/>
        <v>-1541172646.7472043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-1541172646.7472043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-6421552.6947800182</v>
      </c>
      <c r="L1916" s="444">
        <f t="shared" ca="1" si="119"/>
        <v>-1547594199.4419844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-1547594199.4419844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-6448309.1643416015</v>
      </c>
      <c r="L1917" s="444">
        <f t="shared" ca="1" si="119"/>
        <v>-1554042508.6063261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-1554042508.6063261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-6475177.1191930249</v>
      </c>
      <c r="L1918" s="444">
        <f t="shared" ca="1" si="119"/>
        <v>-1560517685.7255192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-1560517685.7255192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-6502157.0238563297</v>
      </c>
      <c r="L1919" s="444">
        <f t="shared" ca="1" si="119"/>
        <v>-1567019842.7493756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-1567019842.7493756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-6529249.3447890645</v>
      </c>
      <c r="L1920" s="444">
        <f t="shared" ca="1" si="119"/>
        <v>-1573549092.0941646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-1573549092.0941646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-6556454.550392352</v>
      </c>
      <c r="L1921" s="444">
        <f t="shared" ca="1" si="119"/>
        <v>-1580105546.644557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-1580105546.644557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-6583773.1110189874</v>
      </c>
      <c r="L1922" s="444">
        <f t="shared" ca="1" si="119"/>
        <v>-1586689319.7555759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-1586689319.7555759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-6611205.4989815662</v>
      </c>
      <c r="L1923" s="444">
        <f t="shared" ca="1" si="119"/>
        <v>-1593300525.2545574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-1593300525.2545574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-6638752.1885606553</v>
      </c>
      <c r="L1924" s="444">
        <f t="shared" ca="1" si="119"/>
        <v>-1599939277.4431181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-1599939277.4431181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-6666413.6560129924</v>
      </c>
      <c r="L1925" s="444">
        <f t="shared" ca="1" si="119"/>
        <v>-1606605691.0991311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-1606605691.0991311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-6694190.3795797126</v>
      </c>
      <c r="L1926" s="444">
        <f t="shared" ca="1" si="119"/>
        <v>-1613299881.4787109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-1613299881.4787109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-6722082.8394946288</v>
      </c>
      <c r="L1927" s="444">
        <f t="shared" ca="1" si="119"/>
        <v>-1620021964.3182056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-1620021964.3182056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-6750091.5179925235</v>
      </c>
      <c r="L1928" s="444">
        <f t="shared" ca="1" si="119"/>
        <v>-1626772055.8361981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-1626772055.8361981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-6778216.8993174918</v>
      </c>
      <c r="L1929" s="444">
        <f t="shared" ca="1" si="119"/>
        <v>-1633550272.7355156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-1633550272.7355156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-6806459.469731315</v>
      </c>
      <c r="L1930" s="444">
        <f t="shared" ca="1" si="119"/>
        <v>-1640356732.2052469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-1640356732.2052469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-6834819.7175218621</v>
      </c>
      <c r="L1931" s="444">
        <f t="shared" ca="1" si="119"/>
        <v>-1647191551.9227688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-1647191551.9227688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-6863298.1330115367</v>
      </c>
      <c r="L1932" s="444">
        <f t="shared" ca="1" si="119"/>
        <v>-1654054850.0557804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-1654054850.0557804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-6891895.208565752</v>
      </c>
      <c r="L1933" s="444">
        <f t="shared" ca="1" si="119"/>
        <v>-1660946745.2643461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-1660946745.2643461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-6920611.4386014417</v>
      </c>
      <c r="L1934" s="444">
        <f t="shared" ca="1" si="119"/>
        <v>-1667867356.7029476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-1667867356.7029476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-6949447.3195956154</v>
      </c>
      <c r="L1935" s="444">
        <f t="shared" ca="1" si="119"/>
        <v>-1674816804.0225432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-1674816804.0225432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-6978403.35009393</v>
      </c>
      <c r="L1936" s="444">
        <f t="shared" ca="1" si="119"/>
        <v>-1681795207.372637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-1681795207.372637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-7007480.0307193212</v>
      </c>
      <c r="L1937" s="444">
        <f t="shared" ca="1" si="119"/>
        <v>-1688802687.4033563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-1688802687.4033563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-7036677.8641806515</v>
      </c>
      <c r="L1938" s="444">
        <f t="shared" ca="1" si="119"/>
        <v>-1695839365.2675369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-1695839365.2675369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-7065997.3552814033</v>
      </c>
      <c r="L1939" s="444">
        <f t="shared" ca="1" si="119"/>
        <v>-1702905362.6228182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-1702905362.6228182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-7095439.0109284082</v>
      </c>
      <c r="L1940" s="444">
        <f t="shared" ca="1" si="119"/>
        <v>-1710000801.6337466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-1710000801.6337466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-7125003.3401406119</v>
      </c>
      <c r="L1941" s="444">
        <f t="shared" ca="1" si="119"/>
        <v>-1717125804.9738872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-1717125804.9738872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-7154690.8540578634</v>
      </c>
      <c r="L1942" s="444">
        <f t="shared" ca="1" si="119"/>
        <v>-1724280495.827945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-1724280495.827945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-7184502.0659497706</v>
      </c>
      <c r="L1943" s="444">
        <f t="shared" ca="1" si="119"/>
        <v>-1731464997.8938947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-1731464997.8938947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-7214437.4912245609</v>
      </c>
      <c r="L1944" s="444">
        <f t="shared" ca="1" si="119"/>
        <v>-1738679435.3851192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-1738679435.3851192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-7244497.6474379953</v>
      </c>
      <c r="L1945" s="444">
        <f t="shared" ca="1" si="119"/>
        <v>-1745923933.0325572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-1745923933.0325572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-7274683.0543023208</v>
      </c>
      <c r="L1946" s="444">
        <f t="shared" ca="1" si="119"/>
        <v>-1753198616.0868595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-1753198616.0868595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-7304994.2336952472</v>
      </c>
      <c r="L1947" s="444">
        <f t="shared" ca="1" si="119"/>
        <v>-1760503610.3205547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-1760503610.3205547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-7335431.7096689772</v>
      </c>
      <c r="L1948" s="444">
        <f t="shared" ca="1" si="119"/>
        <v>-1767839042.0302236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-1767839042.0302236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-7365996.0084592653</v>
      </c>
      <c r="L1949" s="444">
        <f t="shared" ca="1" si="119"/>
        <v>-1775205038.0386829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-1775205038.0386829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-7396687.6584945126</v>
      </c>
      <c r="L1950" s="444">
        <f t="shared" ca="1" si="119"/>
        <v>-1782601725.6971774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-1782601725.6971774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-7427507.1904049059</v>
      </c>
      <c r="L1951" s="444">
        <f t="shared" ca="1" si="119"/>
        <v>-1790029232.8875823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-1790029232.8875823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-7458455.1370315924</v>
      </c>
      <c r="L1952" s="444">
        <f t="shared" ca="1" si="119"/>
        <v>-1797487688.0246139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-1797487688.0246139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-7489532.0334358914</v>
      </c>
      <c r="L1953" s="444">
        <f t="shared" ca="1" si="119"/>
        <v>-1804977220.0580497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-1804977220.0580497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-7520738.4169085389</v>
      </c>
      <c r="L1954" s="444">
        <f t="shared" ca="1" si="119"/>
        <v>-1812497958.4749582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-1812497958.4749582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-7552074.8269789927</v>
      </c>
      <c r="L1955" s="444">
        <f t="shared" ca="1" si="119"/>
        <v>-1820050033.3019371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-1820050033.3019371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-7583541.8054247377</v>
      </c>
      <c r="L1956" s="444">
        <f t="shared" ca="1" si="119"/>
        <v>-1827633575.1073618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-1827633575.1073618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-7615139.8962806752</v>
      </c>
      <c r="L1957" s="444">
        <f t="shared" ca="1" si="119"/>
        <v>-1835248715.0036426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-1835248715.0036426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-7646869.6458485108</v>
      </c>
      <c r="L1958" s="444">
        <f t="shared" ca="1" si="119"/>
        <v>-1842895584.6494911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-1842895584.6494911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-7678731.6027062126</v>
      </c>
      <c r="L1959" s="444">
        <f t="shared" ca="1" si="119"/>
        <v>-1850574316.2521973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-1850574316.2521973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-7710726.3177174889</v>
      </c>
      <c r="L1960" s="444">
        <f t="shared" ca="1" si="119"/>
        <v>-1858285042.5699148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-1858285042.5699148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-7742854.344041313</v>
      </c>
      <c r="L1961" s="444">
        <f t="shared" ca="1" si="119"/>
        <v>-1866027896.9139562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-1866027896.9139562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-7775116.2371414835</v>
      </c>
      <c r="L1962" s="444">
        <f t="shared" ca="1" si="119"/>
        <v>-1873803013.1510975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-1873803013.1510975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-7807512.5547962384</v>
      </c>
      <c r="L1963" s="444">
        <f t="shared" ca="1" si="119"/>
        <v>-1881610525.7058938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-1881610525.7058938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-7840043.8571078908</v>
      </c>
      <c r="L1964" s="444">
        <f t="shared" ca="1" si="119"/>
        <v>-1889450569.5630016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-1889450569.5630016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-7872710.7065125071</v>
      </c>
      <c r="L1965" s="444">
        <f t="shared" ca="1" si="119"/>
        <v>-1897323280.2695141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-1897323280.2695141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-7905513.6677896427</v>
      </c>
      <c r="L1966" s="444">
        <f t="shared" ca="1" si="119"/>
        <v>-1905228793.9373038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-1905228793.9373038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-7938453.3080720985</v>
      </c>
      <c r="L1967" s="444">
        <f t="shared" ca="1" si="119"/>
        <v>-1913167247.2453759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-1913167247.2453759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-7971530.1968557341</v>
      </c>
      <c r="L1968" s="444">
        <f t="shared" ca="1" si="119"/>
        <v>-1921138777.4422317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-1921138777.4422317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-8004744.9060092987</v>
      </c>
      <c r="L1969" s="444">
        <f t="shared" ca="1" si="119"/>
        <v>-1929143522.3482409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-1929143522.3482409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-8038098.0097843371</v>
      </c>
      <c r="L1970" s="444">
        <f t="shared" ca="1" si="119"/>
        <v>-1937181620.3580251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-1937181620.3580251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-8071590.0848251041</v>
      </c>
      <c r="L1971" s="444">
        <f t="shared" ca="1" si="119"/>
        <v>-1945253210.4428501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-1945253210.4428501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-8105221.710178542</v>
      </c>
      <c r="L1972" s="444">
        <f t="shared" ca="1" si="119"/>
        <v>-1953358432.1530287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-1953358432.1530287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-8138993.4673042865</v>
      </c>
      <c r="L1973" s="444">
        <f t="shared" ca="1" si="119"/>
        <v>-1961497425.620333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-1961497425.620333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-8172905.9400847191</v>
      </c>
      <c r="L1974" s="444">
        <f t="shared" ca="1" si="119"/>
        <v>-1969670331.5604177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-1969670331.5604177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-8206959.7148350738</v>
      </c>
      <c r="L1975" s="444">
        <f t="shared" ca="1" si="119"/>
        <v>-1977877291.2752528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-1977877291.2752528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-8241155.3803135538</v>
      </c>
      <c r="L1976" s="444">
        <f t="shared" ca="1" si="119"/>
        <v>-1986118446.6555665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-1986118446.6555665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-8275493.5277315266</v>
      </c>
      <c r="L1977" s="444">
        <f t="shared" ca="1" si="119"/>
        <v>-1994393940.1832979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-1994393940.1832979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-8309974.7507637423</v>
      </c>
      <c r="L1978" s="444">
        <f t="shared" ca="1" si="119"/>
        <v>-2002703914.9340615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-2002703914.9340615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-8344599.645558591</v>
      </c>
      <c r="L1979" s="444">
        <f t="shared" ca="1" si="119"/>
        <v>-2011048514.5796201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-2011048514.5796201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-8379368.8107484169</v>
      </c>
      <c r="L1980" s="444">
        <f t="shared" ca="1" si="119"/>
        <v>-2019427883.3903685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-2019427883.3903685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-8414282.8474598676</v>
      </c>
      <c r="L1981" s="444">
        <f t="shared" ca="1" si="119"/>
        <v>-2027842166.2378283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-2027842166.2378283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-8449342.3593242839</v>
      </c>
      <c r="L1982" s="444">
        <f t="shared" ca="1" si="119"/>
        <v>-2036291508.5971525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-2036291508.5971525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-8484547.9524881337</v>
      </c>
      <c r="L1983" s="444">
        <f t="shared" ca="1" si="119"/>
        <v>-2044776056.5496407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-2044776056.5496407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-8519900.2356235031</v>
      </c>
      <c r="L1984" s="444">
        <f t="shared" ca="1" si="119"/>
        <v>-2053295956.7852643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-2053295956.7852643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-8555399.8199386001</v>
      </c>
      <c r="L1985" s="444">
        <f t="shared" ca="1" si="119"/>
        <v>-2061851356.6052029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-2061851356.6052029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-8591047.3191883452</v>
      </c>
      <c r="L1986" s="444">
        <f t="shared" ca="1" si="119"/>
        <v>-2070442403.9243913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-2070442403.9243913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-8626843.3496849649</v>
      </c>
      <c r="L1987" s="444">
        <f t="shared" ca="1" si="119"/>
        <v>-2079069247.2740762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-2079069247.2740762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-8662788.5303086508</v>
      </c>
      <c r="L1988" s="444">
        <f t="shared" ca="1" si="119"/>
        <v>-2087732035.8043849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-2087732035.8043849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-8698883.4825182687</v>
      </c>
      <c r="L1989" s="444">
        <f t="shared" ca="1" si="119"/>
        <v>-2096430919.2869031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-2096430919.2869031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-8735128.8303620946</v>
      </c>
      <c r="L1990" s="444">
        <f t="shared" ca="1" si="119"/>
        <v>-2105166048.1172652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-2105166048.1172652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-8771525.2004886046</v>
      </c>
      <c r="L1991" s="444">
        <f t="shared" ca="1" si="119"/>
        <v>-2113937573.3177538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-2113937573.3177538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-8808073.222157307</v>
      </c>
      <c r="L1992" s="444">
        <f t="shared" ca="1" si="119"/>
        <v>-2122745646.539911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-2122745646.539911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-8844773.5272496305</v>
      </c>
      <c r="L1993" s="444">
        <f t="shared" ca="1" si="119"/>
        <v>-2131590420.0671606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-2131590420.0671606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-8881626.7502798364</v>
      </c>
      <c r="L1994" s="444">
        <f t="shared" ca="1" si="119"/>
        <v>-2140472046.8174405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-2140472046.8174405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-8918633.5284060016</v>
      </c>
      <c r="L1995" s="444">
        <f t="shared" ca="1" si="119"/>
        <v>-2149390680.3458467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-2149390680.3458467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-8955794.501441028</v>
      </c>
      <c r="L1996" s="444">
        <f t="shared" ca="1" si="119"/>
        <v>-2158346474.8472877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-2158346474.8472877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-8993110.3118636981</v>
      </c>
      <c r="L1997" s="444">
        <f t="shared" ca="1" si="119"/>
        <v>-2167339585.1591516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-2167339585.1591516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-9030581.6048297975</v>
      </c>
      <c r="L1998" s="444">
        <f t="shared" ca="1" si="119"/>
        <v>-2176370166.7639813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-2176370166.7639813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-9068209.0281832553</v>
      </c>
      <c r="L1999" s="444">
        <f t="shared" ca="1" si="119"/>
        <v>-2185438375.7921648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-2185438375.7921648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-9105993.2324673533</v>
      </c>
      <c r="L2000" s="444">
        <f t="shared" ca="1" si="119"/>
        <v>-2194544369.024632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-2194544369.024632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-9143934.8709359672</v>
      </c>
      <c r="L2001" s="444">
        <f t="shared" ca="1" si="119"/>
        <v>-2203688303.8955679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-2203688303.8955679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-9182034.5995648652</v>
      </c>
      <c r="L2002" s="444">
        <f t="shared" ca="1" si="119"/>
        <v>-2212870338.4951329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-2212870338.4951329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-9220293.0770630538</v>
      </c>
      <c r="L2003" s="444">
        <f t="shared" ca="1" si="119"/>
        <v>-2222090631.572196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-2222090631.572196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-9258710.9648841508</v>
      </c>
      <c r="L2004" s="444">
        <f t="shared" ca="1" si="119"/>
        <v>-2231349342.5370803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-2231349342.5370803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-9297288.9272378348</v>
      </c>
      <c r="L2005" s="444">
        <f t="shared" ca="1" si="119"/>
        <v>-2240646631.4643183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-2240646631.4643183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-9336027.6311013252</v>
      </c>
      <c r="L2006" s="444">
        <f t="shared" ca="1" si="119"/>
        <v>-2249982659.0954194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-2249982659.0954194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-9374927.7462309133</v>
      </c>
      <c r="L2007" s="444">
        <f t="shared" ca="1" si="119"/>
        <v>-2259357586.8416505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-2259357586.8416505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-9413989.9451735429</v>
      </c>
      <c r="L2008" s="444">
        <f t="shared" ca="1" si="119"/>
        <v>-2268771576.7868242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-2268771576.7868242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-9453214.9032784346</v>
      </c>
      <c r="L2009" s="444">
        <f t="shared" ca="1" si="119"/>
        <v>-2278224791.6901026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-2278224791.6901026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-9492603.2987087611</v>
      </c>
      <c r="L2010" s="444">
        <f t="shared" ca="1" si="119"/>
        <v>-2287717394.9888115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-2287717394.9888115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-9532155.8124533817</v>
      </c>
      <c r="L2011" s="444">
        <f t="shared" ca="1" si="119"/>
        <v>-2297249550.8012648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-2297249550.8012648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-9571873.1283386033</v>
      </c>
      <c r="L2012" s="444">
        <f t="shared" ca="1" si="119"/>
        <v>-2306821423.9296036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-2306821423.9296036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-9611755.9330400154</v>
      </c>
      <c r="L2013" s="444">
        <f t="shared" ca="1" si="119"/>
        <v>-2316433179.8626437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-2316433179.8626437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-9651804.9160943478</v>
      </c>
      <c r="L2014" s="444">
        <f t="shared" ca="1" si="119"/>
        <v>-2326084984.778738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-2326084984.778738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-9692020.7699114084</v>
      </c>
      <c r="L2015" s="444">
        <f t="shared" ca="1" si="119"/>
        <v>-2335777005.5486493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-2335777005.5486493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-9732404.1897860393</v>
      </c>
      <c r="L2016" s="444">
        <f t="shared" ca="1" si="119"/>
        <v>-2345509409.7384353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-2345509409.7384353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-9772955.8739101477</v>
      </c>
      <c r="L2017" s="444">
        <f t="shared" ca="1" si="119"/>
        <v>-2355282365.6123452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-2355282365.6123452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-9813676.5233847722</v>
      </c>
      <c r="L2018" s="444">
        <f t="shared" ca="1" si="119"/>
        <v>-2365096042.1357298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-2365096042.1357298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-9854566.8422322068</v>
      </c>
      <c r="L2019" s="444">
        <f t="shared" ca="1" si="119"/>
        <v>-2374950608.977962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-2374950608.977962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-9895627.5374081749</v>
      </c>
      <c r="L2020" s="444">
        <f t="shared" ca="1" si="119"/>
        <v>-2384846236.5153704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-2384846236.5153704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-9936859.318814043</v>
      </c>
      <c r="L2021" s="444">
        <f t="shared" ca="1" si="119"/>
        <v>-2394783095.8341846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-2394783095.8341846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-9978262.8993091024</v>
      </c>
      <c r="L2022" s="444">
        <f t="shared" ca="1" si="119"/>
        <v>-2404761358.7334938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-2404761358.7334938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-10019838.994722892</v>
      </c>
      <c r="L2023" s="444">
        <f t="shared" ca="1" si="119"/>
        <v>-2414781197.7282166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-2414781197.7282166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-10061588.323867569</v>
      </c>
      <c r="L2024" s="444">
        <f t="shared" ca="1" si="119"/>
        <v>-2424842786.0520844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-2424842786.0520844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-10103511.608550351</v>
      </c>
      <c r="L2025" s="444">
        <f t="shared" ca="1" si="119"/>
        <v>-2434946297.660635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-2434946297.660635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-10145609.57358598</v>
      </c>
      <c r="L2026" s="444">
        <f t="shared" ca="1" si="119"/>
        <v>-2445091907.234221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-2445091907.234221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-10187882.946809255</v>
      </c>
      <c r="L2027" s="444">
        <f t="shared" ca="1" si="119"/>
        <v>-2455279790.1810303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-2455279790.1810303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-10230332.459087625</v>
      </c>
      <c r="L2028" s="444">
        <f t="shared" ca="1" si="119"/>
        <v>-2465510122.6401181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-2465510122.6401181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-10272958.844333826</v>
      </c>
      <c r="L2029" s="444">
        <f t="shared" ca="1" si="119"/>
        <v>-2475783081.4844518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-2475783081.4844518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-10315762.839518549</v>
      </c>
      <c r="L2030" s="444">
        <f t="shared" ca="1" si="119"/>
        <v>-2486098844.3239703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-2486098844.3239703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-10358745.184683209</v>
      </c>
      <c r="L2031" s="444">
        <f t="shared" ca="1" si="119"/>
        <v>-2496457589.5086536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-2496457589.5086536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-10401906.622952724</v>
      </c>
      <c r="L2032" s="444">
        <f t="shared" ca="1" si="119"/>
        <v>-2506859496.1316066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-2506859496.1316066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-10445247.900548361</v>
      </c>
      <c r="L2033" s="444">
        <f t="shared" ca="1" si="119"/>
        <v>-2517304744.032155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-2517304744.032155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-10488769.766800646</v>
      </c>
      <c r="L2034" s="444">
        <f t="shared" ca="1" si="119"/>
        <v>-2527793513.7989559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-2527793513.7989559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-10532472.974162316</v>
      </c>
      <c r="L2035" s="444">
        <f t="shared" ca="1" si="119"/>
        <v>-2538325986.773118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-2538325986.773118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-10576358.278221324</v>
      </c>
      <c r="L2036" s="444">
        <f t="shared" ca="1" si="119"/>
        <v>-2548902345.0513391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-2548902345.0513391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-10620426.437713914</v>
      </c>
      <c r="L2037" s="444">
        <f t="shared" ca="1" si="119"/>
        <v>-2559522771.4890532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-2559522771.4890532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-10664678.214537721</v>
      </c>
      <c r="L2038" s="444">
        <f t="shared" ca="1" si="119"/>
        <v>-2570187449.7035909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-2570187449.7035909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-10709114.373764962</v>
      </c>
      <c r="L2039" s="444">
        <f t="shared" ca="1" si="119"/>
        <v>-2580896564.0773559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-2580896564.0773559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-10753735.683655649</v>
      </c>
      <c r="L2040" s="444">
        <f t="shared" ca="1" si="119"/>
        <v>-2591650299.7610116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-2591650299.7610116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-10798542.915670881</v>
      </c>
      <c r="L2041" s="444">
        <f t="shared" ca="1" si="119"/>
        <v>-2602448842.6766825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-2602448842.6766825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-10843536.844486177</v>
      </c>
      <c r="L2042" s="444">
        <f t="shared" ca="1" si="119"/>
        <v>-2613292379.5211687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-2613292379.5211687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-10888718.248004869</v>
      </c>
      <c r="L2043" s="444">
        <f t="shared" ca="1" si="119"/>
        <v>-2624181097.7691736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-2624181097.7691736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-10934087.907371556</v>
      </c>
      <c r="L2044" s="444">
        <f t="shared" ca="1" si="119"/>
        <v>-2635115185.6765451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-2635115185.6765451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-10979646.606985604</v>
      </c>
      <c r="L2045" s="444">
        <f t="shared" ca="1" si="119"/>
        <v>-2646094832.2835307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-2646094832.2835307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-11025395.134514712</v>
      </c>
      <c r="L2046" s="444">
        <f t="shared" ca="1" si="119"/>
        <v>-2657120227.4180455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-2657120227.4180455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-11071334.280908523</v>
      </c>
      <c r="L2047" s="444">
        <f t="shared" ca="1" si="119"/>
        <v>-2668191561.6989541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-2668191561.6989541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-11117464.840412309</v>
      </c>
      <c r="L2048" s="444">
        <f t="shared" ref="L2048:L2302" ca="1" si="124">I2048-J2048+K2048</f>
        <v>-2679309026.5393662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-2679309026.5393662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-11163787.610580692</v>
      </c>
      <c r="L2049" s="444">
        <f t="shared" ca="1" si="124"/>
        <v>-2690472814.1499472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-2690472814.1499472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-11210303.392291447</v>
      </c>
      <c r="L2050" s="444">
        <f t="shared" ca="1" si="124"/>
        <v>-2701683117.5422387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-2701683117.5422387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-11257012.989759328</v>
      </c>
      <c r="L2051" s="444">
        <f t="shared" ca="1" si="124"/>
        <v>-2712940130.5319982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-2712940130.5319982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-11303917.210549992</v>
      </c>
      <c r="L2052" s="444">
        <f t="shared" ca="1" si="124"/>
        <v>-2724244047.742548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-2724244047.742548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-11351016.865593949</v>
      </c>
      <c r="L2053" s="444">
        <f t="shared" ca="1" si="124"/>
        <v>-2735595064.6081419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-2735595064.6081419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-11398312.769200591</v>
      </c>
      <c r="L2054" s="444">
        <f t="shared" ca="1" si="124"/>
        <v>-2746993377.3773427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-2746993377.3773427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-11445805.739072261</v>
      </c>
      <c r="L2055" s="444">
        <f t="shared" ca="1" si="124"/>
        <v>-2758439183.116415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-2758439183.116415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-11493496.596318396</v>
      </c>
      <c r="L2056" s="444">
        <f t="shared" ca="1" si="124"/>
        <v>-2769932679.7127333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-2769932679.7127333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-11541386.165469721</v>
      </c>
      <c r="L2057" s="444">
        <f t="shared" ca="1" si="124"/>
        <v>-2781474065.8782029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-2781474065.8782029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-11589475.274492512</v>
      </c>
      <c r="L2058" s="444">
        <f t="shared" ca="1" si="124"/>
        <v>-2793063541.1526957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-2793063541.1526957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-11637764.754802898</v>
      </c>
      <c r="L2059" s="444">
        <f t="shared" ca="1" si="124"/>
        <v>-2804701305.9074984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-2804701305.9074984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-11686255.441281242</v>
      </c>
      <c r="L2060" s="444">
        <f t="shared" ca="1" si="124"/>
        <v>-2816387561.3487797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-2816387561.3487797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-11734948.172286581</v>
      </c>
      <c r="L2061" s="444">
        <f t="shared" ca="1" si="124"/>
        <v>-2828122509.5210662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-2828122509.5210662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-11783843.789671108</v>
      </c>
      <c r="L2062" s="444">
        <f t="shared" ca="1" si="124"/>
        <v>-2839906353.3107371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-2839906353.3107371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-11832943.138794739</v>
      </c>
      <c r="L2063" s="444">
        <f t="shared" ca="1" si="124"/>
        <v>-2851739296.449532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-2851739296.449532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-11882247.068539716</v>
      </c>
      <c r="L2064" s="444">
        <f t="shared" ca="1" si="124"/>
        <v>-2863621543.5180717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-2863621543.5180717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-11931756.431325298</v>
      </c>
      <c r="L2065" s="444">
        <f t="shared" ca="1" si="124"/>
        <v>-2875553299.9493971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-2875553299.9493971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-11981472.083122488</v>
      </c>
      <c r="L2066" s="444">
        <f t="shared" ca="1" si="124"/>
        <v>-2887534772.0325193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-2887534772.0325193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-12031394.883468831</v>
      </c>
      <c r="L2067" s="444">
        <f t="shared" ca="1" si="124"/>
        <v>-2899566166.915988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-2899566166.915988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-12081525.695483282</v>
      </c>
      <c r="L2068" s="444">
        <f t="shared" ca="1" si="124"/>
        <v>-2911647692.6114712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-2911647692.6114712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-12131865.38588113</v>
      </c>
      <c r="L2069" s="444">
        <f t="shared" ca="1" si="124"/>
        <v>-2923779557.9973521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-2923779557.9973521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-12182414.824988967</v>
      </c>
      <c r="L2070" s="444">
        <f t="shared" ca="1" si="124"/>
        <v>-2935961972.822341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-2935961972.822341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-12233174.886759754</v>
      </c>
      <c r="L2071" s="444">
        <f t="shared" ca="1" si="124"/>
        <v>-2948195147.7091007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-2948195147.7091007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-12284146.44878792</v>
      </c>
      <c r="L2072" s="444">
        <f t="shared" ca="1" si="124"/>
        <v>-2960479294.1578884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-2960479294.1578884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-12335330.392324535</v>
      </c>
      <c r="L2073" s="444">
        <f t="shared" ca="1" si="124"/>
        <v>-2972814624.5502129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-2972814624.5502129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-12386727.602292553</v>
      </c>
      <c r="L2074" s="444">
        <f t="shared" ca="1" si="124"/>
        <v>-2985201352.1525054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-2985201352.1525054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-12438338.967302106</v>
      </c>
      <c r="L2075" s="444">
        <f t="shared" ca="1" si="124"/>
        <v>-2997639691.1198077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-2997639691.1198077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-12490165.379665865</v>
      </c>
      <c r="L2076" s="444">
        <f t="shared" ca="1" si="124"/>
        <v>-3010129856.4994736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-3010129856.4994736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-12542207.735414473</v>
      </c>
      <c r="L2077" s="444">
        <f t="shared" ca="1" si="124"/>
        <v>-3022672064.2348881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-3022672064.2348881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-12594466.934312034</v>
      </c>
      <c r="L2078" s="444">
        <f t="shared" ca="1" si="124"/>
        <v>-3035266531.1691999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-3035266531.1691999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-12646943.879871666</v>
      </c>
      <c r="L2079" s="444">
        <f t="shared" ca="1" si="124"/>
        <v>-3047913475.0490718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-3047913475.0490718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-12699639.479371132</v>
      </c>
      <c r="L2080" s="444">
        <f t="shared" ca="1" si="124"/>
        <v>-3060613114.5284429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-3060613114.5284429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-12752554.643868512</v>
      </c>
      <c r="L2081" s="444">
        <f t="shared" ca="1" si="124"/>
        <v>-3073365669.1723113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-3073365669.1723113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-12805690.288217964</v>
      </c>
      <c r="L2082" s="444">
        <f t="shared" ca="1" si="124"/>
        <v>-3086171359.4605293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-3086171359.4605293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-12859047.331085538</v>
      </c>
      <c r="L2083" s="444">
        <f t="shared" ca="1" si="124"/>
        <v>-3099030406.791615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-3099030406.791615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-12912626.694965063</v>
      </c>
      <c r="L2084" s="444">
        <f t="shared" ca="1" si="124"/>
        <v>-3111943033.4865799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-3111943033.4865799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-12966429.306194082</v>
      </c>
      <c r="L2085" s="444">
        <f t="shared" ca="1" si="124"/>
        <v>-3124909462.7927742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-3124909462.7927742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-13020456.094969893</v>
      </c>
      <c r="L2086" s="444">
        <f t="shared" ca="1" si="124"/>
        <v>-3137929918.8877439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-3137929918.8877439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-13074707.995365599</v>
      </c>
      <c r="L2087" s="444">
        <f t="shared" ca="1" si="124"/>
        <v>-3151004626.8831096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-3151004626.8831096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-13129185.94534629</v>
      </c>
      <c r="L2088" s="444">
        <f t="shared" ca="1" si="124"/>
        <v>-3164133812.8284559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-3164133812.8284559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-13183890.886785233</v>
      </c>
      <c r="L2089" s="444">
        <f t="shared" ca="1" si="124"/>
        <v>-3177317703.715241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-3177317703.715241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-13238823.76548017</v>
      </c>
      <c r="L2090" s="444">
        <f t="shared" ca="1" si="124"/>
        <v>-3190556527.480721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-3190556527.480721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-13293985.531169672</v>
      </c>
      <c r="L2091" s="444">
        <f t="shared" ca="1" si="124"/>
        <v>-3203850513.0118909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-3203850513.0118909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-13349377.137549546</v>
      </c>
      <c r="L2092" s="444">
        <f t="shared" ca="1" si="124"/>
        <v>-3217199890.1494403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-3217199890.1494403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-13404999.542289335</v>
      </c>
      <c r="L2093" s="444">
        <f t="shared" ca="1" si="124"/>
        <v>-3230604889.6917295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-3230604889.6917295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-13460853.707048872</v>
      </c>
      <c r="L2094" s="444">
        <f t="shared" ca="1" si="124"/>
        <v>-3244065743.3987784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-3244065743.3987784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-13516940.59749491</v>
      </c>
      <c r="L2095" s="444">
        <f t="shared" ca="1" si="124"/>
        <v>-3257582683.9962735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-3257582683.9962735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-13573261.183317807</v>
      </c>
      <c r="L2096" s="444">
        <f t="shared" ca="1" si="124"/>
        <v>-3271155945.1795912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-3271155945.1795912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-13629816.438248297</v>
      </c>
      <c r="L2097" s="444">
        <f t="shared" ca="1" si="124"/>
        <v>-3284785761.6178393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-3284785761.6178393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-13686607.340074331</v>
      </c>
      <c r="L2098" s="444">
        <f t="shared" ca="1" si="124"/>
        <v>-3298472368.9579139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-3298472368.9579139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-13743634.870657975</v>
      </c>
      <c r="L2099" s="444">
        <f t="shared" ca="1" si="124"/>
        <v>-3312216003.8285718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-3312216003.8285718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-13800900.015952382</v>
      </c>
      <c r="L2100" s="444">
        <f t="shared" ca="1" si="124"/>
        <v>-3326016903.8445244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-3326016903.8445244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-13858403.766018851</v>
      </c>
      <c r="L2101" s="444">
        <f t="shared" ca="1" si="124"/>
        <v>-3339875307.6105433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-3339875307.6105433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-13916147.115043931</v>
      </c>
      <c r="L2102" s="444">
        <f t="shared" ca="1" si="124"/>
        <v>-3353791454.7255874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-3353791454.7255874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-13974131.061356613</v>
      </c>
      <c r="L2103" s="444">
        <f t="shared" ca="1" si="124"/>
        <v>-3367765585.7869439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-3367765585.7869439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-14032356.6074456</v>
      </c>
      <c r="L2104" s="444">
        <f t="shared" ca="1" si="124"/>
        <v>-3381797942.3943896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-3381797942.3943896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-14090824.759976624</v>
      </c>
      <c r="L2105" s="444">
        <f t="shared" ca="1" si="124"/>
        <v>-3395888767.154366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-3395888767.154366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-14149536.529809859</v>
      </c>
      <c r="L2106" s="444">
        <f t="shared" ca="1" si="124"/>
        <v>-3410038303.684176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-3410038303.684176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-14208492.932017397</v>
      </c>
      <c r="L2107" s="444">
        <f t="shared" ca="1" si="124"/>
        <v>-3424246796.6161933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-3424246796.6161933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-14267694.985900804</v>
      </c>
      <c r="L2108" s="444">
        <f t="shared" ca="1" si="124"/>
        <v>-3438514491.6020942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-3438514491.6020942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-14327143.715008723</v>
      </c>
      <c r="L2109" s="444">
        <f t="shared" ca="1" si="124"/>
        <v>-3452841635.3171029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-3452841635.3171029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-14386840.147154594</v>
      </c>
      <c r="L2110" s="444">
        <f t="shared" ca="1" si="124"/>
        <v>-3467228475.4642577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-3467228475.4642577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-14446785.314434407</v>
      </c>
      <c r="L2111" s="444">
        <f t="shared" ca="1" si="124"/>
        <v>-3481675260.7786922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-3481675260.7786922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-14506980.253244551</v>
      </c>
      <c r="L2112" s="444">
        <f t="shared" ca="1" si="124"/>
        <v>-3496182241.0319366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-3496182241.0319366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-14567426.004299736</v>
      </c>
      <c r="L2113" s="444">
        <f t="shared" ca="1" si="124"/>
        <v>-3510749667.0362363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-3510749667.0362363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-14628123.612650985</v>
      </c>
      <c r="L2114" s="444">
        <f t="shared" ca="1" si="124"/>
        <v>-3525377790.6488872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-3525377790.6488872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-14689074.127703696</v>
      </c>
      <c r="L2115" s="444">
        <f t="shared" ca="1" si="124"/>
        <v>-3540066864.7765908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-3540066864.7765908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-14750278.603235792</v>
      </c>
      <c r="L2116" s="444">
        <f t="shared" ca="1" si="124"/>
        <v>-3554817143.3798265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-3554817143.3798265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-14811738.097415945</v>
      </c>
      <c r="L2117" s="444">
        <f t="shared" ca="1" si="124"/>
        <v>-3569628881.4772425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-3569628881.4772425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-14873453.672821846</v>
      </c>
      <c r="L2118" s="444">
        <f t="shared" ca="1" si="124"/>
        <v>-3584502335.1500645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-3584502335.1500645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-14935426.396458602</v>
      </c>
      <c r="L2119" s="444">
        <f t="shared" ca="1" si="124"/>
        <v>-3599437761.5465231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-3599437761.5465231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-14997657.339777179</v>
      </c>
      <c r="L2120" s="444">
        <f t="shared" ca="1" si="124"/>
        <v>-3614435418.8863001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-3614435418.8863001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-15060147.578692917</v>
      </c>
      <c r="L2121" s="444">
        <f t="shared" ca="1" si="124"/>
        <v>-3629495566.464993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-3629495566.464993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-15122898.193604138</v>
      </c>
      <c r="L2122" s="444">
        <f t="shared" ca="1" si="124"/>
        <v>-3644618464.658597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-3644618464.658597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-15185910.269410821</v>
      </c>
      <c r="L2123" s="444">
        <f t="shared" ca="1" si="124"/>
        <v>-3659804374.9280076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-3659804374.9280076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-15249184.895533364</v>
      </c>
      <c r="L2124" s="444">
        <f t="shared" ca="1" si="124"/>
        <v>-3675053559.8235412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-3675053559.8235412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-15312723.16593142</v>
      </c>
      <c r="L2125" s="444">
        <f t="shared" ca="1" si="124"/>
        <v>-3690366282.9894724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-3690366282.9894724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-15376526.179122802</v>
      </c>
      <c r="L2126" s="444">
        <f t="shared" ca="1" si="124"/>
        <v>-3705742809.1685953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-3705742809.1685953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-15440595.038202479</v>
      </c>
      <c r="L2127" s="444">
        <f t="shared" ca="1" si="124"/>
        <v>-3721183404.2067976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-3721183404.2067976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-15504930.850861654</v>
      </c>
      <c r="L2128" s="444">
        <f t="shared" ca="1" si="124"/>
        <v>-3736688335.0576591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-3736688335.0576591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-15569534.729406914</v>
      </c>
      <c r="L2129" s="444">
        <f t="shared" ca="1" si="124"/>
        <v>-3752257869.787066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-3752257869.787066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-15634407.790779442</v>
      </c>
      <c r="L2130" s="444">
        <f t="shared" ca="1" si="124"/>
        <v>-3767892277.5778456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-3767892277.5778456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-15699551.156574355</v>
      </c>
      <c r="L2131" s="444">
        <f t="shared" ca="1" si="124"/>
        <v>-3783591828.7344198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-3783591828.7344198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-15764965.953060083</v>
      </c>
      <c r="L2132" s="444">
        <f t="shared" ca="1" si="124"/>
        <v>-3799356794.68748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-3799356794.68748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-15830653.311197832</v>
      </c>
      <c r="L2133" s="444">
        <f t="shared" ca="1" si="124"/>
        <v>-3815187447.9986777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-3815187447.9986777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-15896614.366661159</v>
      </c>
      <c r="L2134" s="444">
        <f t="shared" ca="1" si="124"/>
        <v>-3831084062.3653388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-3831084062.3653388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-15962850.259855576</v>
      </c>
      <c r="L2135" s="444">
        <f t="shared" ca="1" si="124"/>
        <v>-3847046912.6251945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-3847046912.6251945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-16029362.135938313</v>
      </c>
      <c r="L2136" s="444">
        <f t="shared" ca="1" si="124"/>
        <v>-3863076274.7611327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-3863076274.7611327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-16096151.144838052</v>
      </c>
      <c r="L2137" s="444">
        <f t="shared" ca="1" si="124"/>
        <v>-3879172425.9059706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-3879172425.9059706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-16163218.441274878</v>
      </c>
      <c r="L2138" s="444">
        <f t="shared" ca="1" si="124"/>
        <v>-3895335644.3472452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-3895335644.3472452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-16230565.184780188</v>
      </c>
      <c r="L2139" s="444">
        <f t="shared" ca="1" si="124"/>
        <v>-3911566209.5320253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-3911566209.5320253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-16298192.539716771</v>
      </c>
      <c r="L2140" s="444">
        <f t="shared" ca="1" si="124"/>
        <v>-3927864402.0717421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-3927864402.0717421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-16366101.675298925</v>
      </c>
      <c r="L2141" s="444">
        <f t="shared" ca="1" si="124"/>
        <v>-3944230503.7470407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-3944230503.7470407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-16434293.765612669</v>
      </c>
      <c r="L2142" s="444">
        <f t="shared" ca="1" si="124"/>
        <v>-3960664797.5126534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-3960664797.5126534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-16502769.989636056</v>
      </c>
      <c r="L2143" s="444">
        <f t="shared" ca="1" si="124"/>
        <v>-3977167567.5022893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-3977167567.5022893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-16571531.531259539</v>
      </c>
      <c r="L2144" s="444">
        <f t="shared" ca="1" si="124"/>
        <v>-3993739099.0335488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-3993739099.0335488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-16640579.579306453</v>
      </c>
      <c r="L2145" s="444">
        <f t="shared" ca="1" si="124"/>
        <v>-4010379678.6128554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-4010379678.6128554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-16709915.327553567</v>
      </c>
      <c r="L2146" s="444">
        <f t="shared" ca="1" si="124"/>
        <v>-4027089593.9404092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-4027089593.9404092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-16779539.974751703</v>
      </c>
      <c r="L2147" s="444">
        <f t="shared" ca="1" si="124"/>
        <v>-4043869133.9151607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-4043869133.9151607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-16849454.724646501</v>
      </c>
      <c r="L2148" s="444">
        <f t="shared" ca="1" si="124"/>
        <v>-4060718588.6398072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-4060718588.6398072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-16919660.785999198</v>
      </c>
      <c r="L2149" s="444">
        <f t="shared" ca="1" si="124"/>
        <v>-4077638249.4258065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-4077638249.4258065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-16990159.372607525</v>
      </c>
      <c r="L2150" s="444">
        <f t="shared" ca="1" si="124"/>
        <v>-4094628408.7984142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-4094628408.7984142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-17060951.703326728</v>
      </c>
      <c r="L2151" s="444">
        <f t="shared" ca="1" si="124"/>
        <v>-4111689360.5017409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-4111689360.5017409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-17132039.002090584</v>
      </c>
      <c r="L2152" s="444">
        <f t="shared" ca="1" si="124"/>
        <v>-4128821399.5038314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-4128821399.5038314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-17203422.497932632</v>
      </c>
      <c r="L2153" s="444">
        <f t="shared" ca="1" si="124"/>
        <v>-4146024822.0017638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-4146024822.0017638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-17275103.425007351</v>
      </c>
      <c r="L2154" s="444">
        <f t="shared" ca="1" si="124"/>
        <v>-4163299925.4267712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-4163299925.4267712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-17347083.022611547</v>
      </c>
      <c r="L2155" s="444">
        <f t="shared" ca="1" si="124"/>
        <v>-4180647008.4493828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-4180647008.4493828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-17419362.535205763</v>
      </c>
      <c r="L2156" s="444">
        <f t="shared" ca="1" si="124"/>
        <v>-4198066370.9845886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-4198066370.9845886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-17491943.212435789</v>
      </c>
      <c r="L2157" s="444">
        <f t="shared" ca="1" si="124"/>
        <v>-4215558314.1970243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-4215558314.1970243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-17564826.309154268</v>
      </c>
      <c r="L2158" s="444">
        <f t="shared" ca="1" si="124"/>
        <v>-4233123140.5061784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-4233123140.5061784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-17638013.085442409</v>
      </c>
      <c r="L2159" s="444">
        <f t="shared" ca="1" si="124"/>
        <v>-4250761153.5916209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-4250761153.5916209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-17711504.806631755</v>
      </c>
      <c r="L2160" s="444">
        <f t="shared" ca="1" si="124"/>
        <v>-4268472658.3982525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-4268472658.3982525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-17785302.743326053</v>
      </c>
      <c r="L2161" s="444">
        <f t="shared" ca="1" si="124"/>
        <v>-4286257961.1415787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-4286257961.1415787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-17859408.171423241</v>
      </c>
      <c r="L2162" s="444">
        <f t="shared" ca="1" si="124"/>
        <v>-4304117369.3130016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-4304117369.3130016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-17933822.372137506</v>
      </c>
      <c r="L2163" s="444">
        <f t="shared" ca="1" si="124"/>
        <v>-4322051191.6851387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-4322051191.6851387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-18008546.632021412</v>
      </c>
      <c r="L2164" s="444">
        <f t="shared" ca="1" si="124"/>
        <v>-4340059738.3171597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-4340059738.3171597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-18083582.242988165</v>
      </c>
      <c r="L2165" s="444">
        <f t="shared" ca="1" si="124"/>
        <v>-4358143320.5601482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-4358143320.5601482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-18158930.50233395</v>
      </c>
      <c r="L2166" s="444">
        <f t="shared" ca="1" si="124"/>
        <v>-4376302251.0624819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-4376302251.0624819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-18234592.71276034</v>
      </c>
      <c r="L2167" s="444">
        <f t="shared" ca="1" si="124"/>
        <v>-4394536843.7752419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-4394536843.7752419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-18310570.18239684</v>
      </c>
      <c r="L2168" s="444">
        <f t="shared" ca="1" si="124"/>
        <v>-4412847413.9576387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-4412847413.9576387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-18386864.224823494</v>
      </c>
      <c r="L2169" s="444">
        <f t="shared" ca="1" si="124"/>
        <v>-4431234278.1824627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-4431234278.1824627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-18463476.159093596</v>
      </c>
      <c r="L2170" s="444">
        <f t="shared" ca="1" si="124"/>
        <v>-4449697754.3415565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-4449697754.3415565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-18540407.309756484</v>
      </c>
      <c r="L2171" s="444">
        <f t="shared" ca="1" si="124"/>
        <v>-4468238161.6513128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-4468238161.6513128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-18617659.00688047</v>
      </c>
      <c r="L2172" s="444">
        <f t="shared" ca="1" si="124"/>
        <v>-4486855820.6581936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-4486855820.6581936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-18695232.586075805</v>
      </c>
      <c r="L2173" s="444">
        <f t="shared" ca="1" si="124"/>
        <v>-4505551053.2442694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-4505551053.2442694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-18773129.38851779</v>
      </c>
      <c r="L2174" s="444">
        <f t="shared" ca="1" si="124"/>
        <v>-4524324182.6327868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-4524324182.6327868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-18851350.760969944</v>
      </c>
      <c r="L2175" s="444">
        <f t="shared" ca="1" si="124"/>
        <v>-4543175533.3937569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-4543175533.3937569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-18929898.055807319</v>
      </c>
      <c r="L2176" s="444">
        <f t="shared" ca="1" si="124"/>
        <v>-4562105431.449564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-4562105431.449564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-19008772.63103985</v>
      </c>
      <c r="L2177" s="444">
        <f t="shared" ca="1" si="124"/>
        <v>-4581114204.0806036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-4581114204.0806036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-19087975.850335848</v>
      </c>
      <c r="L2178" s="444">
        <f t="shared" ca="1" si="124"/>
        <v>-4600202179.9309397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-4600202179.9309397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-19167509.083045583</v>
      </c>
      <c r="L2179" s="444">
        <f t="shared" ca="1" si="124"/>
        <v>-4619369689.0139856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-4619369689.0139856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-19247373.70422494</v>
      </c>
      <c r="L2180" s="444">
        <f t="shared" ca="1" si="124"/>
        <v>-4638617062.7182102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-4638617062.7182102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-19327571.094659209</v>
      </c>
      <c r="L2181" s="444">
        <f t="shared" ca="1" si="124"/>
        <v>-4657944633.8128691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-4657944633.8128691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-19408102.640886955</v>
      </c>
      <c r="L2182" s="444">
        <f t="shared" ca="1" si="124"/>
        <v>-4677352736.4537563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-4677352736.4537563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-19488969.735223986</v>
      </c>
      <c r="L2183" s="444">
        <f t="shared" ca="1" si="124"/>
        <v>-4696841706.1889801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-4696841706.1889801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-19570173.775787417</v>
      </c>
      <c r="L2184" s="444">
        <f t="shared" ca="1" si="124"/>
        <v>-4716411879.9647675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-4716411879.9647675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-19651716.166519865</v>
      </c>
      <c r="L2185" s="444">
        <f t="shared" ca="1" si="124"/>
        <v>-4736063596.1312876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-4736063596.1312876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-19733598.317213699</v>
      </c>
      <c r="L2186" s="444">
        <f t="shared" ca="1" si="124"/>
        <v>-4755797194.4485016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-4755797194.4485016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-19815821.643535424</v>
      </c>
      <c r="L2187" s="444">
        <f t="shared" ca="1" si="124"/>
        <v>-4775613016.0920372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-4775613016.0920372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-19898387.567050155</v>
      </c>
      <c r="L2188" s="444">
        <f t="shared" ca="1" si="124"/>
        <v>-4795511403.6590872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-4795511403.6590872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-19981297.515246198</v>
      </c>
      <c r="L2189" s="444">
        <f t="shared" ca="1" si="124"/>
        <v>-4815492701.1743336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-4815492701.1743336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-20064552.921559721</v>
      </c>
      <c r="L2190" s="444">
        <f t="shared" ca="1" si="124"/>
        <v>-4835557254.0958929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-4835557254.0958929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-20148155.225399554</v>
      </c>
      <c r="L2191" s="444">
        <f t="shared" ca="1" si="124"/>
        <v>-4855705409.3212929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-4855705409.3212929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-20232105.872172054</v>
      </c>
      <c r="L2192" s="444">
        <f t="shared" ca="1" si="124"/>
        <v>-4875937515.1934652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-4875937515.1934652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-20316406.313306104</v>
      </c>
      <c r="L2193" s="444">
        <f t="shared" ca="1" si="124"/>
        <v>-4896253921.5067711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-4896253921.5067711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-20401058.006278213</v>
      </c>
      <c r="L2194" s="444">
        <f t="shared" ca="1" si="124"/>
        <v>-4916654979.5130491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-4916654979.5130491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-20486062.414637703</v>
      </c>
      <c r="L2195" s="444">
        <f t="shared" ca="1" si="124"/>
        <v>-4937141041.9276867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-4937141041.9276867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-20571421.008032028</v>
      </c>
      <c r="L2196" s="444">
        <f t="shared" ca="1" si="124"/>
        <v>-4957712462.9357185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-4957712462.9357185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-20657135.262232162</v>
      </c>
      <c r="L2197" s="444">
        <f t="shared" ca="1" si="124"/>
        <v>-4978369598.1979504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-4978369598.1979504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-20743206.659158126</v>
      </c>
      <c r="L2198" s="444">
        <f t="shared" ca="1" si="124"/>
        <v>-4999112804.8571081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-4999112804.8571081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-20829636.686904617</v>
      </c>
      <c r="L2199" s="444">
        <f t="shared" ca="1" si="124"/>
        <v>-5019942441.544013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-5019942441.544013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-20916426.839766722</v>
      </c>
      <c r="L2200" s="444">
        <f t="shared" ca="1" si="124"/>
        <v>-5040858868.3837795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-5040858868.3837795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-21003578.618265748</v>
      </c>
      <c r="L2201" s="444">
        <f t="shared" ca="1" si="124"/>
        <v>-5061862447.0020456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-5061862447.0020456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-21091093.529175188</v>
      </c>
      <c r="L2202" s="444">
        <f t="shared" ca="1" si="124"/>
        <v>-5082953540.5312204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-5082953540.5312204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-21178973.085546751</v>
      </c>
      <c r="L2203" s="444">
        <f t="shared" ca="1" si="124"/>
        <v>-5104132513.6167669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-5104132513.6167669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-21267218.806736529</v>
      </c>
      <c r="L2204" s="444">
        <f t="shared" ca="1" si="124"/>
        <v>-5125399732.4235039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-5125399732.4235039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-21355832.218431264</v>
      </c>
      <c r="L2205" s="444">
        <f t="shared" ca="1" si="124"/>
        <v>-5146755564.6419353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-5146755564.6419353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-21444814.85267473</v>
      </c>
      <c r="L2206" s="444">
        <f t="shared" ca="1" si="124"/>
        <v>-5168200379.4946098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-5168200379.4946098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-21534168.247894209</v>
      </c>
      <c r="L2207" s="444">
        <f t="shared" ca="1" si="124"/>
        <v>-5189734547.7425041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-5189734547.7425041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-21623893.948927101</v>
      </c>
      <c r="L2208" s="444">
        <f t="shared" ca="1" si="124"/>
        <v>-5211358441.691431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-5211358441.691431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-21713993.507047631</v>
      </c>
      <c r="L2209" s="444">
        <f t="shared" ca="1" si="124"/>
        <v>-5233072435.1984787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-5233072435.1984787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-21804468.47999366</v>
      </c>
      <c r="L2210" s="444">
        <f t="shared" ca="1" si="124"/>
        <v>-5254876903.6784725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-5254876903.6784725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-21895320.431993634</v>
      </c>
      <c r="L2211" s="444">
        <f t="shared" ca="1" si="124"/>
        <v>-5276772224.110466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-5276772224.110466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-21986550.933793608</v>
      </c>
      <c r="L2212" s="444">
        <f t="shared" ca="1" si="124"/>
        <v>-5298758775.04426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-5298758775.04426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-22078161.562684417</v>
      </c>
      <c r="L2213" s="444">
        <f t="shared" ca="1" si="124"/>
        <v>-5320836936.6069441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-5320836936.6069441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-22170153.902528934</v>
      </c>
      <c r="L2214" s="444">
        <f t="shared" ca="1" si="124"/>
        <v>-5343007090.5094728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-5343007090.5094728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-22262529.543789469</v>
      </c>
      <c r="L2215" s="444">
        <f t="shared" ca="1" si="124"/>
        <v>-5365269620.0532627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-5365269620.0532627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-22355290.083555263</v>
      </c>
      <c r="L2216" s="444">
        <f t="shared" ca="1" si="124"/>
        <v>-5387624910.1368179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-5387624910.1368179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-22448437.125570074</v>
      </c>
      <c r="L2217" s="444">
        <f t="shared" ca="1" si="124"/>
        <v>-5410073347.2623882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-5410073347.2623882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-22541972.280259952</v>
      </c>
      <c r="L2218" s="444">
        <f t="shared" ca="1" si="124"/>
        <v>-5432615319.5426483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-5432615319.5426483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-22635897.164761033</v>
      </c>
      <c r="L2219" s="444">
        <f t="shared" ca="1" si="124"/>
        <v>-5455251216.7074089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-5455251216.7074089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-22730213.402947538</v>
      </c>
      <c r="L2220" s="444">
        <f t="shared" ca="1" si="124"/>
        <v>-5477981430.1103563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-5477981430.1103563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-22824922.625459816</v>
      </c>
      <c r="L2221" s="444">
        <f t="shared" ca="1" si="124"/>
        <v>-5500806352.735816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-5500806352.735816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-22920026.469732568</v>
      </c>
      <c r="L2222" s="444">
        <f t="shared" ca="1" si="124"/>
        <v>-5523726379.2055483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-5523726379.2055483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-23015526.580023117</v>
      </c>
      <c r="L2223" s="444">
        <f t="shared" ca="1" si="124"/>
        <v>-5546741905.7855711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-5546741905.7855711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-23111424.607439879</v>
      </c>
      <c r="L2224" s="444">
        <f t="shared" ca="1" si="124"/>
        <v>-5569853330.3930111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-5569853330.3930111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-23207722.20997088</v>
      </c>
      <c r="L2225" s="444">
        <f t="shared" ca="1" si="124"/>
        <v>-5593061052.6029816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-5593061052.6029816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-23304421.052512422</v>
      </c>
      <c r="L2226" s="444">
        <f t="shared" ca="1" si="124"/>
        <v>-5616365473.6554937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-5616365473.6554937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-23401522.80689789</v>
      </c>
      <c r="L2227" s="444">
        <f t="shared" ca="1" si="124"/>
        <v>-5639766996.4623919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-5639766996.4623919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-23499029.151926633</v>
      </c>
      <c r="L2228" s="444">
        <f t="shared" ca="1" si="124"/>
        <v>-5663266025.6143188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-5663266025.6143188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-23596941.773392994</v>
      </c>
      <c r="L2229" s="444">
        <f t="shared" ca="1" si="124"/>
        <v>-5686862967.3877115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-5686862967.3877115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-23695262.364115465</v>
      </c>
      <c r="L2230" s="444">
        <f t="shared" ca="1" si="124"/>
        <v>-5710558229.7518272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-5710558229.7518272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-23793992.623965945</v>
      </c>
      <c r="L2231" s="444">
        <f t="shared" ca="1" si="124"/>
        <v>-5734352222.3757935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-5734352222.3757935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-23893134.259899139</v>
      </c>
      <c r="L2232" s="444">
        <f t="shared" ca="1" si="124"/>
        <v>-5758245356.6356926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-5758245356.6356926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-23992688.985982053</v>
      </c>
      <c r="L2233" s="444">
        <f t="shared" ca="1" si="124"/>
        <v>-5782238045.6216745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-5782238045.6216745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-24092658.523423642</v>
      </c>
      <c r="L2234" s="444">
        <f t="shared" ca="1" si="124"/>
        <v>-5806330704.1450977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-5806330704.1450977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-24193044.600604575</v>
      </c>
      <c r="L2235" s="444">
        <f t="shared" ca="1" si="124"/>
        <v>-5830523748.7457027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-5830523748.7457027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-24293848.953107096</v>
      </c>
      <c r="L2236" s="444">
        <f t="shared" ca="1" si="124"/>
        <v>-5854817597.6988096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-5854817597.6988096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-24395073.323745038</v>
      </c>
      <c r="L2237" s="444">
        <f t="shared" ca="1" si="124"/>
        <v>-5879212671.0225544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-5879212671.0225544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-24496719.462593976</v>
      </c>
      <c r="L2238" s="444">
        <f t="shared" ca="1" si="124"/>
        <v>-5903709390.4851484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-5903709390.4851484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-24598789.127021451</v>
      </c>
      <c r="L2239" s="444">
        <f t="shared" ca="1" si="124"/>
        <v>-5928308179.6121702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-5928308179.6121702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-24701284.081717376</v>
      </c>
      <c r="L2240" s="444">
        <f t="shared" ca="1" si="124"/>
        <v>-5953009463.6938877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-5953009463.6938877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-24804206.098724533</v>
      </c>
      <c r="L2241" s="444">
        <f t="shared" ca="1" si="124"/>
        <v>-5977813669.7926121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-5977813669.7926121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-24907556.957469217</v>
      </c>
      <c r="L2242" s="444">
        <f t="shared" ca="1" si="124"/>
        <v>-6002721226.7500811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-6002721226.7500811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-25011338.444792002</v>
      </c>
      <c r="L2243" s="444">
        <f t="shared" ca="1" si="124"/>
        <v>-6027732565.1948729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-6027732565.1948729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-25115552.354978636</v>
      </c>
      <c r="L2244" s="444">
        <f t="shared" ca="1" si="124"/>
        <v>-6052848117.5498514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-6052848117.5498514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-25220200.489791047</v>
      </c>
      <c r="L2245" s="444">
        <f t="shared" ca="1" si="124"/>
        <v>-6078068318.0396423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-6078068318.0396423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-25325284.658498511</v>
      </c>
      <c r="L2246" s="444">
        <f t="shared" ca="1" si="124"/>
        <v>-6103393602.6981411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-6103393602.6981411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-25430806.67790892</v>
      </c>
      <c r="L2247" s="444">
        <f t="shared" ca="1" si="124"/>
        <v>-6128824409.37605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-6128824409.37605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-25536768.372400209</v>
      </c>
      <c r="L2248" s="444">
        <f t="shared" ca="1" si="124"/>
        <v>-6154361177.7484503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-6154361177.7484503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-25643171.573951878</v>
      </c>
      <c r="L2249" s="444">
        <f t="shared" ca="1" si="124"/>
        <v>-6180004349.322402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-6180004349.322402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-25750018.122176673</v>
      </c>
      <c r="L2250" s="444">
        <f t="shared" ca="1" si="124"/>
        <v>-6205754367.4445791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-6205754367.4445791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-25857309.864352413</v>
      </c>
      <c r="L2251" s="444">
        <f t="shared" ca="1" si="124"/>
        <v>-6231611677.3089314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-6231611677.3089314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-25965048.655453879</v>
      </c>
      <c r="L2252" s="444">
        <f t="shared" ca="1" si="124"/>
        <v>-6257576725.964385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-6257576725.964385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-26073236.358184937</v>
      </c>
      <c r="L2253" s="444">
        <f t="shared" ca="1" si="124"/>
        <v>-6283649962.3225698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-6283649962.3225698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-26181874.843010709</v>
      </c>
      <c r="L2254" s="444">
        <f t="shared" ca="1" si="124"/>
        <v>-6309831837.1655807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-6309831837.1655807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-26290965.988189921</v>
      </c>
      <c r="L2255" s="444">
        <f t="shared" ca="1" si="124"/>
        <v>-6336122803.1537704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-6336122803.1537704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-26400511.679807376</v>
      </c>
      <c r="L2256" s="444">
        <f t="shared" ca="1" si="124"/>
        <v>-6362523314.8335781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-6362523314.8335781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-26510513.811806574</v>
      </c>
      <c r="L2257" s="444">
        <f t="shared" ca="1" si="124"/>
        <v>-6389033828.6453848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-6389033828.6453848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-26620974.286022436</v>
      </c>
      <c r="L2258" s="444">
        <f t="shared" ca="1" si="124"/>
        <v>-6415654802.931407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-6415654802.931407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-26731895.012214195</v>
      </c>
      <c r="L2259" s="444">
        <f t="shared" ca="1" si="124"/>
        <v>-6442386697.9436216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-6442386697.9436216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-26843277.908098422</v>
      </c>
      <c r="L2260" s="444">
        <f t="shared" ca="1" si="124"/>
        <v>-6469229975.8517199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-6469229975.8517199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-26955124.899382167</v>
      </c>
      <c r="L2261" s="444">
        <f t="shared" ca="1" si="124"/>
        <v>-6496185100.7511024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-6496185100.7511024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-27067437.919796258</v>
      </c>
      <c r="L2262" s="444">
        <f t="shared" ca="1" si="124"/>
        <v>-6523252538.6708984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-6523252538.6708984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-27180218.911128744</v>
      </c>
      <c r="L2263" s="444">
        <f t="shared" ca="1" si="124"/>
        <v>-6550432757.5820274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-6550432757.5820274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-27293469.823258448</v>
      </c>
      <c r="L2264" s="444">
        <f t="shared" ca="1" si="124"/>
        <v>-6577726227.4052858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-6577726227.4052858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-27407192.61418869</v>
      </c>
      <c r="L2265" s="444">
        <f t="shared" ca="1" si="124"/>
        <v>-6605133420.019475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-6605133420.019475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-27521389.250081144</v>
      </c>
      <c r="L2266" s="444">
        <f t="shared" ca="1" si="124"/>
        <v>-6632654809.269556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-6632654809.269556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-27636061.705289815</v>
      </c>
      <c r="L2267" s="444">
        <f t="shared" ca="1" si="124"/>
        <v>-6660290870.9748459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-6660290870.9748459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-27751211.962395191</v>
      </c>
      <c r="L2268" s="444">
        <f t="shared" ca="1" si="124"/>
        <v>-6688042082.9372406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-6688042082.9372406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-27866842.012238503</v>
      </c>
      <c r="L2269" s="444">
        <f t="shared" ca="1" si="124"/>
        <v>-6715908924.9494791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-6715908924.9494791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-27982953.853956163</v>
      </c>
      <c r="L2270" s="444">
        <f t="shared" ca="1" si="124"/>
        <v>-6743891878.8034353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-6743891878.8034353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-28099549.49501431</v>
      </c>
      <c r="L2271" s="444">
        <f t="shared" ca="1" si="124"/>
        <v>-6771991428.2984495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-6771991428.2984495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-28216630.951243538</v>
      </c>
      <c r="L2272" s="444">
        <f t="shared" ca="1" si="124"/>
        <v>-6800208059.2496929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-6800208059.2496929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-28334200.246873721</v>
      </c>
      <c r="L2273" s="444">
        <f t="shared" ca="1" si="124"/>
        <v>-6828542259.4965668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-6828542259.4965668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-28452259.414569024</v>
      </c>
      <c r="L2274" s="444">
        <f t="shared" ca="1" si="124"/>
        <v>-6856994518.9111357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-6856994518.9111357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-28570810.495463066</v>
      </c>
      <c r="L2275" s="444">
        <f t="shared" ca="1" si="124"/>
        <v>-6885565329.406599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-6885565329.406599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-28689855.539194163</v>
      </c>
      <c r="L2276" s="444">
        <f t="shared" ca="1" si="124"/>
        <v>-6914255184.9457932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-6914255184.9457932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-28809396.603940804</v>
      </c>
      <c r="L2277" s="444">
        <f t="shared" ca="1" si="124"/>
        <v>-6943064581.5497341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-6943064581.5497341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-28929435.756457224</v>
      </c>
      <c r="L2278" s="444">
        <f t="shared" ca="1" si="124"/>
        <v>-6971994017.3061914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-6971994017.3061914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-29049975.072109129</v>
      </c>
      <c r="L2279" s="444">
        <f t="shared" ca="1" si="124"/>
        <v>-7001043992.3783007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-7001043992.3783007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-29171016.634909585</v>
      </c>
      <c r="L2280" s="444">
        <f t="shared" ca="1" si="124"/>
        <v>-7030215009.0132103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-7030215009.0132103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-29292562.537555043</v>
      </c>
      <c r="L2281" s="444">
        <f t="shared" ca="1" si="124"/>
        <v>-7059507571.550765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-7059507571.550765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-29414614.88146152</v>
      </c>
      <c r="L2282" s="444">
        <f t="shared" ca="1" si="124"/>
        <v>-7088922186.4322262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-7088922186.4322262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-29537175.776800938</v>
      </c>
      <c r="L2283" s="444">
        <f t="shared" ca="1" si="124"/>
        <v>-7118459362.2090273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-7118459362.2090273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-29660247.342537612</v>
      </c>
      <c r="L2284" s="444">
        <f t="shared" ca="1" si="124"/>
        <v>-7148119609.5515652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-7148119609.5515652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-29783831.706464853</v>
      </c>
      <c r="L2285" s="444">
        <f t="shared" ca="1" si="124"/>
        <v>-7177903441.2580299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-7177903441.2580299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-29907931.005241796</v>
      </c>
      <c r="L2286" s="444">
        <f t="shared" ca="1" si="124"/>
        <v>-7207811372.2632713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-7207811372.2632713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-30032547.384430297</v>
      </c>
      <c r="L2287" s="444">
        <f t="shared" ca="1" si="124"/>
        <v>-7237843919.6477013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-7237843919.6477013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-30157682.998532083</v>
      </c>
      <c r="L2288" s="444">
        <f t="shared" ca="1" si="124"/>
        <v>-7268001602.6462336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-7268001602.6462336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-30283340.011025973</v>
      </c>
      <c r="L2289" s="444">
        <f t="shared" ca="1" si="124"/>
        <v>-7298284942.6572599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-7298284942.6572599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-30409520.594405249</v>
      </c>
      <c r="L2290" s="444">
        <f t="shared" ca="1" si="124"/>
        <v>-7328694463.2516651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-7328694463.2516651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-30536226.930215266</v>
      </c>
      <c r="L2291" s="444">
        <f t="shared" ca="1" si="124"/>
        <v>-7359230690.18188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-7359230690.18188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-30663461.20909116</v>
      </c>
      <c r="L2292" s="444">
        <f t="shared" ca="1" si="124"/>
        <v>-7389894151.3909712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-7389894151.3909712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-30791225.630795717</v>
      </c>
      <c r="L2293" s="444">
        <f t="shared" ca="1" si="124"/>
        <v>-7420685377.0217667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-7420685377.0217667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-30919522.404257361</v>
      </c>
      <c r="L2294" s="444">
        <f t="shared" ca="1" si="124"/>
        <v>-7451604899.4260244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-7451604899.4260244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-31048353.747608431</v>
      </c>
      <c r="L2295" s="444">
        <f t="shared" ca="1" si="124"/>
        <v>-7482653253.1736326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-7482653253.1736326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-31177721.888223469</v>
      </c>
      <c r="L2296" s="444">
        <f t="shared" ca="1" si="124"/>
        <v>-7513830975.0618563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-7513830975.0618563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-31307629.062757738</v>
      </c>
      <c r="L2297" s="444">
        <f t="shared" ca="1" si="124"/>
        <v>-7545138604.1246138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-7545138604.1246138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-31438077.517185893</v>
      </c>
      <c r="L2298" s="444">
        <f t="shared" ca="1" si="124"/>
        <v>-7576576681.6417999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-7576576681.6417999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-31569069.506840833</v>
      </c>
      <c r="L2299" s="444">
        <f t="shared" ca="1" si="124"/>
        <v>-7608145751.1486406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-7608145751.1486406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-31700607.296452668</v>
      </c>
      <c r="L2300" s="444">
        <f t="shared" ca="1" si="124"/>
        <v>-7639846358.4450932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-7639846358.4450932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-31832693.160187893</v>
      </c>
      <c r="L2301" s="444">
        <f t="shared" ca="1" si="124"/>
        <v>-7671679051.6052809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-7671679051.6052809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-31965329.381688669</v>
      </c>
      <c r="L2302" s="444">
        <f t="shared" ca="1" si="124"/>
        <v>-7703644380.9869699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-7703644380.9869699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-32098518.25411237</v>
      </c>
      <c r="L2303" s="444">
        <f t="shared" ref="L2303:L2557" ca="1" si="129">I2303-J2303+K2303</f>
        <v>-7735742899.2410822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-7735742899.2410822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-32232262.080171175</v>
      </c>
      <c r="L2304" s="444">
        <f t="shared" ca="1" si="129"/>
        <v>-7767975161.3212538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-7767975161.3212538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-32366563.172171891</v>
      </c>
      <c r="L2305" s="444">
        <f t="shared" ca="1" si="129"/>
        <v>-7800341724.4934254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-7800341724.4934254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-32501423.852055937</v>
      </c>
      <c r="L2306" s="444">
        <f t="shared" ca="1" si="129"/>
        <v>-7832843148.3454809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-7832843148.3454809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-32636846.451439504</v>
      </c>
      <c r="L2307" s="444">
        <f t="shared" ca="1" si="129"/>
        <v>-7865479994.7969208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-7865479994.7969208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-32772833.311653841</v>
      </c>
      <c r="L2308" s="444">
        <f t="shared" ca="1" si="129"/>
        <v>-7898252828.1085749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-7898252828.1085749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-32909386.783785723</v>
      </c>
      <c r="L2309" s="444">
        <f t="shared" ca="1" si="129"/>
        <v>-7931162214.8923607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-7931162214.8923607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-33046509.228718169</v>
      </c>
      <c r="L2310" s="444">
        <f t="shared" ca="1" si="129"/>
        <v>-7964208724.1210785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-7964208724.1210785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-33184203.017171159</v>
      </c>
      <c r="L2311" s="444">
        <f t="shared" ca="1" si="129"/>
        <v>-7997392927.1382494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-7997392927.1382494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-33322470.529742707</v>
      </c>
      <c r="L2312" s="444">
        <f t="shared" ca="1" si="129"/>
        <v>-8030715397.6679916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-8030715397.6679916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-33461314.156949963</v>
      </c>
      <c r="L2313" s="444">
        <f t="shared" ca="1" si="129"/>
        <v>-8064176711.8249416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-8064176711.8249416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-33600736.299270593</v>
      </c>
      <c r="L2314" s="444">
        <f t="shared" ca="1" si="129"/>
        <v>-8097777448.1242123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-8097777448.1242123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-33740739.367184214</v>
      </c>
      <c r="L2315" s="444">
        <f t="shared" ca="1" si="129"/>
        <v>-8131518187.4913969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-8131518187.4913969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-33881325.781214155</v>
      </c>
      <c r="L2316" s="444">
        <f t="shared" ca="1" si="129"/>
        <v>-8165399513.2726107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-8165399513.2726107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-34022497.97196921</v>
      </c>
      <c r="L2317" s="444">
        <f t="shared" ca="1" si="129"/>
        <v>-8199422011.2445803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-8199422011.2445803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-34164258.380185753</v>
      </c>
      <c r="L2318" s="444">
        <f t="shared" ca="1" si="129"/>
        <v>-8233586269.6247663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-8233586269.6247663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-34306609.456769861</v>
      </c>
      <c r="L2319" s="444">
        <f t="shared" ca="1" si="129"/>
        <v>-8267892879.0815363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-8267892879.0815363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-34449553.662839741</v>
      </c>
      <c r="L2320" s="444">
        <f t="shared" ca="1" si="129"/>
        <v>-8302342432.7443762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-8302342432.7443762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-34593093.469768234</v>
      </c>
      <c r="L2321" s="444">
        <f t="shared" ca="1" si="129"/>
        <v>-8336935526.2141447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-8336935526.2141447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-34737231.359225601</v>
      </c>
      <c r="L2322" s="444">
        <f t="shared" ca="1" si="129"/>
        <v>-8371672757.57337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-8371672757.57337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-34881969.823222376</v>
      </c>
      <c r="L2323" s="444">
        <f t="shared" ca="1" si="129"/>
        <v>-8406554727.3965921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-8406554727.3965921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-35027311.364152469</v>
      </c>
      <c r="L2324" s="444">
        <f t="shared" ca="1" si="129"/>
        <v>-8441582038.760745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-8441582038.760745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-35173258.494836435</v>
      </c>
      <c r="L2325" s="444">
        <f t="shared" ca="1" si="129"/>
        <v>-8476755297.2555819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-8476755297.2555819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-35319813.738564931</v>
      </c>
      <c r="L2326" s="444">
        <f t="shared" ca="1" si="129"/>
        <v>-8512075110.9941463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-8512075110.9941463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-35466979.629142277</v>
      </c>
      <c r="L2327" s="444">
        <f t="shared" ca="1" si="129"/>
        <v>-8547542090.6232882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-8547542090.6232882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-35614758.710930362</v>
      </c>
      <c r="L2328" s="444">
        <f t="shared" ca="1" si="129"/>
        <v>-8583156849.334219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-8583156849.334219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-35763153.538892582</v>
      </c>
      <c r="L2329" s="444">
        <f t="shared" ca="1" si="129"/>
        <v>-8618920002.8731117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-8618920002.8731117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-35912166.678637967</v>
      </c>
      <c r="L2330" s="444">
        <f t="shared" ca="1" si="129"/>
        <v>-8654832169.5517502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-8654832169.5517502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-36061800.706465624</v>
      </c>
      <c r="L2331" s="444">
        <f t="shared" ca="1" si="129"/>
        <v>-8690893970.258215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-8690893970.258215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-36212058.209409229</v>
      </c>
      <c r="L2332" s="444">
        <f t="shared" ca="1" si="129"/>
        <v>-8727106028.4676247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-8727106028.4676247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-36362941.78528177</v>
      </c>
      <c r="L2333" s="444">
        <f t="shared" ca="1" si="129"/>
        <v>-8763468970.2529068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-8763468970.2529068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-36514454.042720445</v>
      </c>
      <c r="L2334" s="444">
        <f t="shared" ca="1" si="129"/>
        <v>-8799983424.2956276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-8799983424.2956276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-36666597.601231784</v>
      </c>
      <c r="L2335" s="444">
        <f t="shared" ca="1" si="129"/>
        <v>-8836650021.8968601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-8836650021.8968601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-36819375.091236919</v>
      </c>
      <c r="L2336" s="444">
        <f t="shared" ca="1" si="129"/>
        <v>-8873469396.9880962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-8873469396.9880962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-36972789.15411707</v>
      </c>
      <c r="L2337" s="444">
        <f t="shared" ca="1" si="129"/>
        <v>-8910442186.1422138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-8910442186.1422138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-37126842.442259222</v>
      </c>
      <c r="L2338" s="444">
        <f t="shared" ca="1" si="129"/>
        <v>-8947569028.5844727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-8947569028.5844727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-37281537.619101971</v>
      </c>
      <c r="L2339" s="444">
        <f t="shared" ca="1" si="129"/>
        <v>-8984850566.2035751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-8984850566.2035751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-37436877.359181561</v>
      </c>
      <c r="L2340" s="444">
        <f t="shared" ca="1" si="129"/>
        <v>-9022287443.5627575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-9022287443.5627575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-37592864.348178156</v>
      </c>
      <c r="L2341" s="444">
        <f t="shared" ca="1" si="129"/>
        <v>-9059880307.9109364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-9059880307.9109364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-37749501.282962233</v>
      </c>
      <c r="L2342" s="444">
        <f t="shared" ca="1" si="129"/>
        <v>-9097629809.1938992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-9097629809.1938992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-37906790.871641248</v>
      </c>
      <c r="L2343" s="444">
        <f t="shared" ca="1" si="129"/>
        <v>-9135536600.0655403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-9135536600.0655403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-38064735.833606414</v>
      </c>
      <c r="L2344" s="444">
        <f t="shared" ca="1" si="129"/>
        <v>-9173601335.899147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-9173601335.899147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-38223338.899579778</v>
      </c>
      <c r="L2345" s="444">
        <f t="shared" ca="1" si="129"/>
        <v>-9211824674.798727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-9211824674.798727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-38382602.811661363</v>
      </c>
      <c r="L2346" s="444">
        <f t="shared" ca="1" si="129"/>
        <v>-9250207277.6103878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-9250207277.6103878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-38542530.323376618</v>
      </c>
      <c r="L2347" s="444">
        <f t="shared" ca="1" si="129"/>
        <v>-9288749807.9337635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-9288749807.9337635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-38703124.199724011</v>
      </c>
      <c r="L2348" s="444">
        <f t="shared" ca="1" si="129"/>
        <v>-9327452932.1334877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-9327452932.1334877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-38864387.217222862</v>
      </c>
      <c r="L2349" s="444">
        <f t="shared" ca="1" si="129"/>
        <v>-9366317319.3507099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-9366317319.3507099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-39026322.163961291</v>
      </c>
      <c r="L2350" s="444">
        <f t="shared" ca="1" si="129"/>
        <v>-9405343641.5146713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-9405343641.5146713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-39188931.839644462</v>
      </c>
      <c r="L2351" s="444">
        <f t="shared" ca="1" si="129"/>
        <v>-9444532573.3543167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-9444532573.3543167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-39352219.055642985</v>
      </c>
      <c r="L2352" s="444">
        <f t="shared" ca="1" si="129"/>
        <v>-9483884792.4099598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-9483884792.4099598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-39516186.635041498</v>
      </c>
      <c r="L2353" s="444">
        <f t="shared" ca="1" si="129"/>
        <v>-9523400979.045002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-9523400979.045002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-39680837.41268751</v>
      </c>
      <c r="L2354" s="444">
        <f t="shared" ca="1" si="129"/>
        <v>-9563081816.4576893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-9563081816.4576893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-39846174.23524037</v>
      </c>
      <c r="L2355" s="444">
        <f t="shared" ca="1" si="129"/>
        <v>-9602927990.6929302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-9602927990.6929302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-40012199.96122054</v>
      </c>
      <c r="L2356" s="444">
        <f t="shared" ca="1" si="129"/>
        <v>-9642940190.65415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-9642940190.65415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-40178917.461058959</v>
      </c>
      <c r="L2357" s="444">
        <f t="shared" ca="1" si="129"/>
        <v>-9683119108.1152096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-9683119108.1152096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-40346329.617146708</v>
      </c>
      <c r="L2358" s="444">
        <f t="shared" ca="1" si="129"/>
        <v>-9723465437.732357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-9723465437.732357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-40514439.323884822</v>
      </c>
      <c r="L2359" s="444">
        <f t="shared" ca="1" si="129"/>
        <v>-9763979877.056242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-9763979877.056242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-40683249.48773434</v>
      </c>
      <c r="L2360" s="444">
        <f t="shared" ca="1" si="129"/>
        <v>-9804663126.5439758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-9804663126.5439758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-40852763.027266562</v>
      </c>
      <c r="L2361" s="444">
        <f t="shared" ca="1" si="129"/>
        <v>-9845515889.5712433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-9845515889.5712433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-41022982.873213515</v>
      </c>
      <c r="L2362" s="444">
        <f t="shared" ca="1" si="129"/>
        <v>-9886538872.4444561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-9886538872.4444561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-41193911.96851857</v>
      </c>
      <c r="L2363" s="444">
        <f t="shared" ca="1" si="129"/>
        <v>-9927732784.4129753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-9927732784.4129753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-41365553.2683874</v>
      </c>
      <c r="L2364" s="444">
        <f t="shared" ca="1" si="129"/>
        <v>-9969098337.6813622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-9969098337.6813622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-41537909.740339011</v>
      </c>
      <c r="L2365" s="444">
        <f t="shared" ca="1" si="129"/>
        <v>-10010636247.421701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-10010636247.421701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-41710984.36425709</v>
      </c>
      <c r="L2366" s="444">
        <f t="shared" ca="1" si="129"/>
        <v>-10052347231.785959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-10052347231.785959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-41884780.132441498</v>
      </c>
      <c r="L2367" s="444">
        <f t="shared" ca="1" si="129"/>
        <v>-10094232011.9184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-10094232011.9184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-42059300.049659997</v>
      </c>
      <c r="L2368" s="444">
        <f t="shared" ca="1" si="129"/>
        <v>-10136291311.96806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-10136291311.96806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-42234547.133200251</v>
      </c>
      <c r="L2369" s="444">
        <f t="shared" ca="1" si="129"/>
        <v>-10178525859.101259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-10178525859.101259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-42410524.412921913</v>
      </c>
      <c r="L2370" s="444">
        <f t="shared" ca="1" si="129"/>
        <v>-10220936383.514181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-10220936383.514181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-42587234.931309089</v>
      </c>
      <c r="L2371" s="444">
        <f t="shared" ca="1" si="129"/>
        <v>-10263523618.44549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-10263523618.44549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-42764681.743522875</v>
      </c>
      <c r="L2372" s="444">
        <f t="shared" ca="1" si="129"/>
        <v>-10306288300.189013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-10306288300.189013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-42942867.91745422</v>
      </c>
      <c r="L2373" s="444">
        <f t="shared" ca="1" si="129"/>
        <v>-10349231168.106466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-10349231168.106466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-43121796.533776939</v>
      </c>
      <c r="L2374" s="444">
        <f t="shared" ca="1" si="129"/>
        <v>-10392352964.640244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-10392352964.640244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-43301470.686001018</v>
      </c>
      <c r="L2375" s="444">
        <f t="shared" ca="1" si="129"/>
        <v>-10435654435.326244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-10435654435.326244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-43481893.480526015</v>
      </c>
      <c r="L2376" s="444">
        <f t="shared" ca="1" si="129"/>
        <v>-10479136328.80677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-10479136328.80677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-43663068.036694877</v>
      </c>
      <c r="L2377" s="444">
        <f t="shared" ca="1" si="129"/>
        <v>-10522799396.843466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-10522799396.843466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-43844997.486847773</v>
      </c>
      <c r="L2378" s="444">
        <f t="shared" ca="1" si="129"/>
        <v>-10566644394.330313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-10566644394.330313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-44027684.976376303</v>
      </c>
      <c r="L2379" s="444">
        <f t="shared" ca="1" si="129"/>
        <v>-10610672079.306688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-10610672079.306688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-44211133.663777865</v>
      </c>
      <c r="L2380" s="444">
        <f t="shared" ca="1" si="129"/>
        <v>-10654883212.970467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-10654883212.970467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-44395346.720710278</v>
      </c>
      <c r="L2381" s="444">
        <f t="shared" ca="1" si="129"/>
        <v>-10699278559.691177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-10699278559.691177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-44580327.332046568</v>
      </c>
      <c r="L2382" s="444">
        <f t="shared" ca="1" si="129"/>
        <v>-10743858887.023224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-10743858887.023224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-44766078.695930101</v>
      </c>
      <c r="L2383" s="444">
        <f t="shared" ca="1" si="129"/>
        <v>-10788624965.719154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-10788624965.719154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-44952604.02382981</v>
      </c>
      <c r="L2384" s="444">
        <f t="shared" ca="1" si="129"/>
        <v>-10833577569.742985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-10833577569.742985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-45139906.54059577</v>
      </c>
      <c r="L2385" s="444">
        <f t="shared" ca="1" si="129"/>
        <v>-10878717476.283581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-10878717476.283581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-45327989.484514922</v>
      </c>
      <c r="L2386" s="444">
        <f t="shared" ca="1" si="129"/>
        <v>-10924045465.768095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-10924045465.768095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-45516856.107367061</v>
      </c>
      <c r="L2387" s="444">
        <f t="shared" ca="1" si="129"/>
        <v>-10969562321.875462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-10969562321.875462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-45706509.674481086</v>
      </c>
      <c r="L2388" s="444">
        <f t="shared" ca="1" si="129"/>
        <v>-11015268831.549942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-11015268831.549942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-45896953.464791425</v>
      </c>
      <c r="L2389" s="444">
        <f t="shared" ca="1" si="129"/>
        <v>-11061165785.014734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-11061165785.014734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-46088190.770894729</v>
      </c>
      <c r="L2390" s="444">
        <f t="shared" ca="1" si="129"/>
        <v>-11107253975.785629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-11107253975.785629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-46280224.899106786</v>
      </c>
      <c r="L2391" s="444">
        <f t="shared" ca="1" si="129"/>
        <v>-11153534200.684736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-11153534200.684736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-46473059.169519737</v>
      </c>
      <c r="L2392" s="444">
        <f t="shared" ca="1" si="129"/>
        <v>-11200007259.854256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-11200007259.854256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-46666696.916059397</v>
      </c>
      <c r="L2393" s="444">
        <f t="shared" ca="1" si="129"/>
        <v>-11246673956.770315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-11246673956.770315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-46861141.486542977</v>
      </c>
      <c r="L2394" s="444">
        <f t="shared" ca="1" si="129"/>
        <v>-11293535098.256859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-11293535098.256859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-47056396.242736913</v>
      </c>
      <c r="L2395" s="444">
        <f t="shared" ca="1" si="129"/>
        <v>-11340591494.499596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-11340591494.499596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-47252464.560414985</v>
      </c>
      <c r="L2396" s="444">
        <f t="shared" ca="1" si="129"/>
        <v>-11387843959.060011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-11387843959.060011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-47449349.829416715</v>
      </c>
      <c r="L2397" s="444">
        <f t="shared" ca="1" si="129"/>
        <v>-11435293308.889427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-11435293308.889427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-47647055.453705944</v>
      </c>
      <c r="L2398" s="444">
        <f t="shared" ca="1" si="129"/>
        <v>-11482940364.343134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-11482940364.343134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-47845584.851429723</v>
      </c>
      <c r="L2399" s="444">
        <f t="shared" ca="1" si="129"/>
        <v>-11530785949.194563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-11530785949.194563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-48044941.454977348</v>
      </c>
      <c r="L2400" s="444">
        <f t="shared" ca="1" si="129"/>
        <v>-11578830890.64954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-11578830890.64954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-48245128.711039752</v>
      </c>
      <c r="L2401" s="444">
        <f t="shared" ca="1" si="129"/>
        <v>-11627076019.36058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-11627076019.36058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-48446150.080669083</v>
      </c>
      <c r="L2402" s="444">
        <f t="shared" ca="1" si="129"/>
        <v>-11675522169.44125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-11675522169.44125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-48648009.039338544</v>
      </c>
      <c r="L2403" s="444">
        <f t="shared" ca="1" si="129"/>
        <v>-11724170178.480589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-11724170178.480589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-48850709.077002451</v>
      </c>
      <c r="L2404" s="444">
        <f t="shared" ca="1" si="129"/>
        <v>-11773020887.55759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-11773020887.55759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-49054253.698156625</v>
      </c>
      <c r="L2405" s="444">
        <f t="shared" ca="1" si="129"/>
        <v>-11822075141.255747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-11822075141.255747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-49258646.421898946</v>
      </c>
      <c r="L2406" s="444">
        <f t="shared" ca="1" si="129"/>
        <v>-11871333787.677647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-11871333787.677647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-49463890.781990193</v>
      </c>
      <c r="L2407" s="444">
        <f t="shared" ca="1" si="129"/>
        <v>-11920797678.459637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-11920797678.459637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-49669990.326915152</v>
      </c>
      <c r="L2408" s="444">
        <f t="shared" ca="1" si="129"/>
        <v>-11970467668.786552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-11970467668.786552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-49876948.619943969</v>
      </c>
      <c r="L2409" s="444">
        <f t="shared" ca="1" si="129"/>
        <v>-12020344617.406496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-12020344617.406496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-50084769.23919373</v>
      </c>
      <c r="L2410" s="444">
        <f t="shared" ca="1" si="129"/>
        <v>-12070429386.645689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-12070429386.645689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-50293455.777690373</v>
      </c>
      <c r="L2411" s="444">
        <f t="shared" ca="1" si="129"/>
        <v>-12120722842.42338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-12120722842.42338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-50503011.84343075</v>
      </c>
      <c r="L2412" s="444">
        <f t="shared" ca="1" si="129"/>
        <v>-12171225854.266811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-12171225854.266811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-50713441.059445046</v>
      </c>
      <c r="L2413" s="444">
        <f t="shared" ca="1" si="129"/>
        <v>-12221939295.326256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-12221939295.326256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-50924747.063859396</v>
      </c>
      <c r="L2414" s="444">
        <f t="shared" ca="1" si="129"/>
        <v>-12272864042.390116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-12272864042.390116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-51136933.509958819</v>
      </c>
      <c r="L2415" s="444">
        <f t="shared" ca="1" si="129"/>
        <v>-12324000975.900074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-12324000975.900074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-51350004.066250309</v>
      </c>
      <c r="L2416" s="444">
        <f t="shared" ca="1" si="129"/>
        <v>-12375350979.966324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-12375350979.966324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-51563962.416526347</v>
      </c>
      <c r="L2417" s="444">
        <f t="shared" ca="1" si="129"/>
        <v>-12426914942.382851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-12426914942.382851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-51778812.259928547</v>
      </c>
      <c r="L2418" s="444">
        <f t="shared" ca="1" si="129"/>
        <v>-12478693754.642778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-12478693754.642778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-51994557.311011575</v>
      </c>
      <c r="L2419" s="444">
        <f t="shared" ca="1" si="129"/>
        <v>-12530688311.953791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-12530688311.953791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-52211201.299807459</v>
      </c>
      <c r="L2420" s="444">
        <f t="shared" ca="1" si="129"/>
        <v>-12582899513.253597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-12582899513.253597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-52428747.971889988</v>
      </c>
      <c r="L2421" s="444">
        <f t="shared" ca="1" si="129"/>
        <v>-12635328261.225487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-12635328261.225487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-52647201.088439524</v>
      </c>
      <c r="L2422" s="444">
        <f t="shared" ca="1" si="129"/>
        <v>-12687975462.313927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-12687975462.313927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-52866564.426308028</v>
      </c>
      <c r="L2423" s="444">
        <f t="shared" ca="1" si="129"/>
        <v>-12740842026.740234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-12740842026.740234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-53086841.778084308</v>
      </c>
      <c r="L2424" s="444">
        <f t="shared" ca="1" si="129"/>
        <v>-12793928868.518318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-12793928868.518318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-53308036.952159658</v>
      </c>
      <c r="L2425" s="444">
        <f t="shared" ca="1" si="129"/>
        <v>-12847236905.470478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-12847236905.470478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-53530153.772793658</v>
      </c>
      <c r="L2426" s="444">
        <f t="shared" ca="1" si="129"/>
        <v>-12900767059.243271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-12900767059.243271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-53753196.080180295</v>
      </c>
      <c r="L2427" s="444">
        <f t="shared" ca="1" si="129"/>
        <v>-12954520255.323452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-12954520255.323452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-53977167.730514385</v>
      </c>
      <c r="L2428" s="444">
        <f t="shared" ca="1" si="129"/>
        <v>-13008497423.053967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-13008497423.053967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-54202072.59605819</v>
      </c>
      <c r="L2429" s="444">
        <f t="shared" ca="1" si="129"/>
        <v>-13062699495.650024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-13062699495.650024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-54427914.565208435</v>
      </c>
      <c r="L2430" s="444">
        <f t="shared" ca="1" si="129"/>
        <v>-13117127410.215233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-13117127410.215233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-54654697.542563468</v>
      </c>
      <c r="L2431" s="444">
        <f t="shared" ca="1" si="129"/>
        <v>-13171782107.757797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-13171782107.757797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-54882425.448990822</v>
      </c>
      <c r="L2432" s="444">
        <f t="shared" ca="1" si="129"/>
        <v>-13226664533.206787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-13226664533.206787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-55111102.221694946</v>
      </c>
      <c r="L2433" s="444">
        <f t="shared" ca="1" si="129"/>
        <v>-13281775635.428482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-13281775635.428482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-55340731.814285338</v>
      </c>
      <c r="L2434" s="444">
        <f t="shared" ca="1" si="129"/>
        <v>-13337116367.242767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-13337116367.242767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-55571318.196844861</v>
      </c>
      <c r="L2435" s="444">
        <f t="shared" ca="1" si="129"/>
        <v>-13392687685.439611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-13392687685.439611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-55802865.355998382</v>
      </c>
      <c r="L2436" s="444">
        <f t="shared" ca="1" si="129"/>
        <v>-13448490550.79561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-13448490550.79561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-56035377.294981711</v>
      </c>
      <c r="L2437" s="444">
        <f t="shared" ca="1" si="129"/>
        <v>-13504525928.090591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-13504525928.090591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-56268858.0337108</v>
      </c>
      <c r="L2438" s="444">
        <f t="shared" ca="1" si="129"/>
        <v>-13560794786.124302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-13560794786.124302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-56503311.608851247</v>
      </c>
      <c r="L2439" s="444">
        <f t="shared" ca="1" si="129"/>
        <v>-13617298097.733152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-13617298097.733152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-56738742.073888145</v>
      </c>
      <c r="L2440" s="444">
        <f t="shared" ca="1" si="129"/>
        <v>-13674036839.807041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-13674036839.807041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-56975153.499196</v>
      </c>
      <c r="L2441" s="444">
        <f t="shared" ca="1" si="129"/>
        <v>-13731011993.306236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-13731011993.306236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-57212549.97210931</v>
      </c>
      <c r="L2442" s="444">
        <f t="shared" ca="1" si="129"/>
        <v>-13788224543.278345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-13788224543.278345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-57450935.596993096</v>
      </c>
      <c r="L2443" s="444">
        <f t="shared" ca="1" si="129"/>
        <v>-13845675478.875338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-13845675478.875338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-57690314.495313905</v>
      </c>
      <c r="L2444" s="444">
        <f t="shared" ca="1" si="129"/>
        <v>-13903365793.370651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-13903365793.370651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-57930690.805711046</v>
      </c>
      <c r="L2445" s="444">
        <f t="shared" ca="1" si="129"/>
        <v>-13961296484.176363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-13961296484.176363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-58172068.684068173</v>
      </c>
      <c r="L2446" s="444">
        <f t="shared" ca="1" si="129"/>
        <v>-14019468552.860432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-14019468552.860432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-58414452.303585142</v>
      </c>
      <c r="L2447" s="444">
        <f t="shared" ca="1" si="129"/>
        <v>-14077883005.164017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-14077883005.164017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-58657845.854850061</v>
      </c>
      <c r="L2448" s="444">
        <f t="shared" ca="1" si="129"/>
        <v>-14136540851.018867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-14136540851.018867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-58902253.545911945</v>
      </c>
      <c r="L2449" s="444">
        <f t="shared" ca="1" si="129"/>
        <v>-14195443104.564779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-14195443104.564779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-59147679.602353245</v>
      </c>
      <c r="L2450" s="444">
        <f t="shared" ca="1" si="129"/>
        <v>-14254590784.167133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-14254590784.167133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-59394128.267363057</v>
      </c>
      <c r="L2451" s="444">
        <f t="shared" ca="1" si="129"/>
        <v>-14313984912.434496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-14313984912.434496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-59641603.801810406</v>
      </c>
      <c r="L2452" s="444">
        <f t="shared" ca="1" si="129"/>
        <v>-14373626516.236307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-14373626516.236307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-59890110.484317943</v>
      </c>
      <c r="L2453" s="444">
        <f t="shared" ca="1" si="129"/>
        <v>-14433516626.720625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-14433516626.720625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-60139652.611335941</v>
      </c>
      <c r="L2454" s="444">
        <f t="shared" ca="1" si="129"/>
        <v>-14493656279.331961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-14493656279.331961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-60390234.4972165</v>
      </c>
      <c r="L2455" s="444">
        <f t="shared" ca="1" si="129"/>
        <v>-14554046513.829178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-14554046513.829178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-60641860.47428824</v>
      </c>
      <c r="L2456" s="444">
        <f t="shared" ca="1" si="129"/>
        <v>-14614688374.303467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-14614688374.303467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-60894534.892931111</v>
      </c>
      <c r="L2457" s="444">
        <f t="shared" ca="1" si="129"/>
        <v>-14675582909.196398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-14675582909.196398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-61148262.121651657</v>
      </c>
      <c r="L2458" s="444">
        <f t="shared" ca="1" si="129"/>
        <v>-14736731171.31805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-14736731171.31805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-61403046.547158539</v>
      </c>
      <c r="L2459" s="444">
        <f t="shared" ca="1" si="129"/>
        <v>-14798134217.86521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-14798134217.86521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-61658892.574438363</v>
      </c>
      <c r="L2460" s="444">
        <f t="shared" ca="1" si="129"/>
        <v>-14859793110.439648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-14859793110.439648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-61915804.626831867</v>
      </c>
      <c r="L2461" s="444">
        <f t="shared" ca="1" si="129"/>
        <v>-14921708915.066479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-14921708915.066479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-62173787.146110326</v>
      </c>
      <c r="L2462" s="444">
        <f t="shared" ca="1" si="129"/>
        <v>-14983882702.212589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-14983882702.212589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-62432844.592552446</v>
      </c>
      <c r="L2463" s="444">
        <f t="shared" ca="1" si="129"/>
        <v>-15046315546.805141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-15046315546.805141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-62692981.445021421</v>
      </c>
      <c r="L2464" s="444">
        <f t="shared" ca="1" si="129"/>
        <v>-15109008528.250162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-15109008528.250162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-62954202.201042339</v>
      </c>
      <c r="L2465" s="444">
        <f t="shared" ca="1" si="129"/>
        <v>-15171962730.451204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-15171962730.451204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-63216511.376880012</v>
      </c>
      <c r="L2466" s="444">
        <f t="shared" ca="1" si="129"/>
        <v>-15235179241.828085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-15235179241.828085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-63479913.507617027</v>
      </c>
      <c r="L2467" s="444">
        <f t="shared" ca="1" si="129"/>
        <v>-15298659155.335703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-15298659155.335703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-63744413.147232093</v>
      </c>
      <c r="L2468" s="444">
        <f t="shared" ca="1" si="129"/>
        <v>-15362403568.482935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-15362403568.482935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-64010014.868678898</v>
      </c>
      <c r="L2469" s="444">
        <f t="shared" ca="1" si="129"/>
        <v>-15426413583.351614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-15426413583.351614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-64276723.263965048</v>
      </c>
      <c r="L2470" s="444">
        <f t="shared" ca="1" si="129"/>
        <v>-15490690306.61558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-15490690306.61558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-64544542.944231577</v>
      </c>
      <c r="L2471" s="444">
        <f t="shared" ca="1" si="129"/>
        <v>-15555234849.559811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-15555234849.559811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-64813478.53983254</v>
      </c>
      <c r="L2472" s="444">
        <f t="shared" ca="1" si="129"/>
        <v>-15620048328.099644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-15620048328.099644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-65083534.700415179</v>
      </c>
      <c r="L2473" s="444">
        <f t="shared" ca="1" si="129"/>
        <v>-15685131862.800058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-15685131862.800058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-65354716.095000252</v>
      </c>
      <c r="L2474" s="444">
        <f t="shared" ca="1" si="129"/>
        <v>-15750486578.895058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-15750486578.895058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-65627027.412062742</v>
      </c>
      <c r="L2475" s="444">
        <f t="shared" ca="1" si="129"/>
        <v>-15816113606.307121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-15816113606.307121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-65900473.359613001</v>
      </c>
      <c r="L2476" s="444">
        <f t="shared" ca="1" si="129"/>
        <v>-15882014079.666735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-15882014079.666735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-66175058.665278055</v>
      </c>
      <c r="L2477" s="444">
        <f t="shared" ca="1" si="129"/>
        <v>-15948189138.332012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-15948189138.332012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-66450788.07638339</v>
      </c>
      <c r="L2478" s="444">
        <f t="shared" ca="1" si="129"/>
        <v>-16014639926.408396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-16014639926.408396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-66727666.36003498</v>
      </c>
      <c r="L2479" s="444">
        <f t="shared" ca="1" si="129"/>
        <v>-16081367592.768431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-16081367592.768431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-67005698.303201795</v>
      </c>
      <c r="L2480" s="444">
        <f t="shared" ca="1" si="129"/>
        <v>-16148373291.071632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-16148373291.071632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-67284888.712798461</v>
      </c>
      <c r="L2481" s="444">
        <f t="shared" ca="1" si="129"/>
        <v>-16215658179.784431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-16215658179.784431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-67565242.415768459</v>
      </c>
      <c r="L2482" s="444">
        <f t="shared" ca="1" si="129"/>
        <v>-16283223422.200199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-16283223422.200199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-67846764.259167507</v>
      </c>
      <c r="L2483" s="444">
        <f t="shared" ca="1" si="129"/>
        <v>-16351070186.459366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-16351070186.459366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-68129459.110247359</v>
      </c>
      <c r="L2484" s="444">
        <f t="shared" ca="1" si="129"/>
        <v>-16419199645.569613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-16419199645.569613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-68413331.856540054</v>
      </c>
      <c r="L2485" s="444">
        <f t="shared" ca="1" si="129"/>
        <v>-16487612977.426153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-16487612977.426153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-68698387.405942306</v>
      </c>
      <c r="L2486" s="444">
        <f t="shared" ca="1" si="129"/>
        <v>-16556311364.832096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-16556311364.832096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-68984630.686800405</v>
      </c>
      <c r="L2487" s="444">
        <f t="shared" ca="1" si="129"/>
        <v>-16625295995.518896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-16625295995.518896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-69272066.647995397</v>
      </c>
      <c r="L2488" s="444">
        <f t="shared" ca="1" si="129"/>
        <v>-16694568062.166891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-16694568062.166891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-69560700.259028718</v>
      </c>
      <c r="L2489" s="444">
        <f t="shared" ca="1" si="129"/>
        <v>-16764128762.42592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-16764128762.42592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-69850536.510107994</v>
      </c>
      <c r="L2490" s="444">
        <f t="shared" ca="1" si="129"/>
        <v>-16833979298.936028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-16833979298.936028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-70141580.412233457</v>
      </c>
      <c r="L2491" s="444">
        <f t="shared" ca="1" si="129"/>
        <v>-16904120879.348261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-16904120879.348261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-70433836.997284412</v>
      </c>
      <c r="L2492" s="444">
        <f t="shared" ca="1" si="129"/>
        <v>-16974554716.345545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-16974554716.345545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-70727311.318106443</v>
      </c>
      <c r="L2493" s="444">
        <f t="shared" ca="1" si="129"/>
        <v>-17045282027.663651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-17045282027.663651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-71022008.448598549</v>
      </c>
      <c r="L2494" s="444">
        <f t="shared" ca="1" si="129"/>
        <v>-17116304036.112249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-17116304036.112249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-71317933.483801037</v>
      </c>
      <c r="L2495" s="444">
        <f t="shared" ca="1" si="129"/>
        <v>-17187621969.59605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-17187621969.59605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-71615091.539983541</v>
      </c>
      <c r="L2496" s="444">
        <f t="shared" ca="1" si="129"/>
        <v>-17259237061.136032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-17259237061.136032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-71913487.754733473</v>
      </c>
      <c r="L2497" s="444">
        <f t="shared" ca="1" si="129"/>
        <v>-17331150548.890766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-17331150548.890766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-72213127.287044853</v>
      </c>
      <c r="L2498" s="444">
        <f t="shared" ca="1" si="129"/>
        <v>-17403363676.177811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-17403363676.177811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-72514015.317407548</v>
      </c>
      <c r="L2499" s="444">
        <f t="shared" ca="1" si="129"/>
        <v>-17475877691.495216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-17475877691.495216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-72816157.047896728</v>
      </c>
      <c r="L2500" s="444">
        <f t="shared" ca="1" si="129"/>
        <v>-17548693848.543114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-17548693848.543114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-73119557.702262968</v>
      </c>
      <c r="L2501" s="444">
        <f t="shared" ca="1" si="129"/>
        <v>-17621813406.245377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-17621813406.245377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-73424222.526022404</v>
      </c>
      <c r="L2502" s="444">
        <f t="shared" ca="1" si="129"/>
        <v>-17695237628.7714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-17695237628.7714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-73730156.786547497</v>
      </c>
      <c r="L2503" s="444">
        <f t="shared" ca="1" si="129"/>
        <v>-17768967785.557949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-17768967785.557949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-74037365.773158118</v>
      </c>
      <c r="L2504" s="444">
        <f t="shared" ca="1" si="129"/>
        <v>-17843005151.331108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-17843005151.331108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-74345854.797212943</v>
      </c>
      <c r="L2505" s="444">
        <f t="shared" ca="1" si="129"/>
        <v>-17917351006.128323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-17917351006.128323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-74655629.192201346</v>
      </c>
      <c r="L2506" s="444">
        <f t="shared" ca="1" si="129"/>
        <v>-17992006635.320522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-17992006635.320522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-74966694.313835502</v>
      </c>
      <c r="L2507" s="444">
        <f t="shared" ca="1" si="129"/>
        <v>-18066973329.634357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-18066973329.634357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-75279055.540143162</v>
      </c>
      <c r="L2508" s="444">
        <f t="shared" ca="1" si="129"/>
        <v>-18142252385.1745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-18142252385.1745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-75592718.271560416</v>
      </c>
      <c r="L2509" s="444">
        <f t="shared" ca="1" si="129"/>
        <v>-18217845103.44606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-18217845103.44606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-75907687.931025252</v>
      </c>
      <c r="L2510" s="444">
        <f t="shared" ca="1" si="129"/>
        <v>-18293752791.377087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-18293752791.377087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-76223969.964071199</v>
      </c>
      <c r="L2511" s="444">
        <f t="shared" ca="1" si="129"/>
        <v>-18369976761.341156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-18369976761.341156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-76541569.838921487</v>
      </c>
      <c r="L2512" s="444">
        <f t="shared" ca="1" si="129"/>
        <v>-18446518331.180077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-18446518331.180077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-76860493.046583652</v>
      </c>
      <c r="L2513" s="444">
        <f t="shared" ca="1" si="129"/>
        <v>-18523378824.226662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-18523378824.226662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-77180745.10094443</v>
      </c>
      <c r="L2514" s="444">
        <f t="shared" ca="1" si="129"/>
        <v>-18600559569.327606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-18600559569.327606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-77502331.53886503</v>
      </c>
      <c r="L2515" s="444">
        <f t="shared" ca="1" si="129"/>
        <v>-18678061900.86647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-18678061900.86647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-77825257.920276955</v>
      </c>
      <c r="L2516" s="444">
        <f t="shared" ca="1" si="129"/>
        <v>-18755887158.786747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-18755887158.786747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-78149529.828278109</v>
      </c>
      <c r="L2517" s="444">
        <f t="shared" ca="1" si="129"/>
        <v>-18834036688.615025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-18834036688.615025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-78475152.869229272</v>
      </c>
      <c r="L2518" s="444">
        <f t="shared" ca="1" si="129"/>
        <v>-18912511841.484253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-18912511841.484253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-78802132.672851056</v>
      </c>
      <c r="L2519" s="444">
        <f t="shared" ca="1" si="129"/>
        <v>-18991313974.157104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-18991313974.157104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-79130474.892321274</v>
      </c>
      <c r="L2520" s="444">
        <f t="shared" ca="1" si="129"/>
        <v>-19070444449.049427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-19070444449.049427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-79460185.204372615</v>
      </c>
      <c r="L2521" s="444">
        <f t="shared" ca="1" si="129"/>
        <v>-19149904634.253799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-19149904634.253799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-79791269.309390828</v>
      </c>
      <c r="L2522" s="444">
        <f t="shared" ca="1" si="129"/>
        <v>-19229695903.56319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-19229695903.56319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-80123732.931513295</v>
      </c>
      <c r="L2523" s="444">
        <f t="shared" ca="1" si="129"/>
        <v>-19309819636.494705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-19309819636.494705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-80457581.81872794</v>
      </c>
      <c r="L2524" s="444">
        <f t="shared" ca="1" si="129"/>
        <v>-19390277218.313435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-19390277218.313435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-80792821.742972642</v>
      </c>
      <c r="L2525" s="444">
        <f t="shared" ca="1" si="129"/>
        <v>-19471070040.056408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-19471070040.056408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-81129458.500235036</v>
      </c>
      <c r="L2526" s="444">
        <f t="shared" ca="1" si="129"/>
        <v>-19552199498.556644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-19552199498.556644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-81467497.910652682</v>
      </c>
      <c r="L2527" s="444">
        <f t="shared" ca="1" si="129"/>
        <v>-19633666996.467297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-19633666996.467297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-81806945.818613738</v>
      </c>
      <c r="L2528" s="444">
        <f t="shared" ca="1" si="129"/>
        <v>-19715473942.285912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-19715473942.285912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-82147808.092857957</v>
      </c>
      <c r="L2529" s="444">
        <f t="shared" ca="1" si="129"/>
        <v>-19797621750.378769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-19797621750.378769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-82490090.626578197</v>
      </c>
      <c r="L2530" s="444">
        <f t="shared" ca="1" si="129"/>
        <v>-19880111841.005348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-19880111841.005348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-82833799.337522283</v>
      </c>
      <c r="L2531" s="444">
        <f t="shared" ca="1" si="129"/>
        <v>-19962945640.342869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-19962945640.342869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-83178940.168095291</v>
      </c>
      <c r="L2532" s="444">
        <f t="shared" ca="1" si="129"/>
        <v>-20046124580.510963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-20046124580.510963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-83525519.085462347</v>
      </c>
      <c r="L2533" s="444">
        <f t="shared" ca="1" si="129"/>
        <v>-20129650099.596424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-20129650099.596424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-83873542.081651762</v>
      </c>
      <c r="L2534" s="444">
        <f t="shared" ca="1" si="129"/>
        <v>-20213523641.678078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-20213523641.678078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-84223015.173658654</v>
      </c>
      <c r="L2535" s="444">
        <f t="shared" ca="1" si="129"/>
        <v>-20297746656.851738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-20297746656.851738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-84573944.403548911</v>
      </c>
      <c r="L2536" s="444">
        <f t="shared" ca="1" si="129"/>
        <v>-20382320601.255287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-20382320601.255287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-84926335.838563696</v>
      </c>
      <c r="L2537" s="444">
        <f t="shared" ca="1" si="129"/>
        <v>-20467246937.093849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-20467246937.093849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-85280195.571224377</v>
      </c>
      <c r="L2538" s="444">
        <f t="shared" ca="1" si="129"/>
        <v>-20552527132.665073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-20552527132.665073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-85635529.719437808</v>
      </c>
      <c r="L2539" s="444">
        <f t="shared" ca="1" si="129"/>
        <v>-20638162662.38451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-20638162662.38451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-85992344.426602125</v>
      </c>
      <c r="L2540" s="444">
        <f t="shared" ca="1" si="129"/>
        <v>-20724155006.811111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-20724155006.811111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-86350645.861712962</v>
      </c>
      <c r="L2541" s="444">
        <f t="shared" ca="1" si="129"/>
        <v>-20810505652.672825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-20810505652.672825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-86710440.219470099</v>
      </c>
      <c r="L2542" s="444">
        <f t="shared" ca="1" si="129"/>
        <v>-20897216092.892296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-20897216092.892296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-87071733.720384568</v>
      </c>
      <c r="L2543" s="444">
        <f t="shared" ca="1" si="129"/>
        <v>-20984287826.612679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-20984287826.612679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-87434532.610886157</v>
      </c>
      <c r="L2544" s="444">
        <f t="shared" ca="1" si="129"/>
        <v>-21071722359.223564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-21071722359.223564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-87798843.16343151</v>
      </c>
      <c r="L2545" s="444">
        <f t="shared" ca="1" si="129"/>
        <v>-21159521202.386997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-21159521202.386997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-88164671.676612481</v>
      </c>
      <c r="L2546" s="444">
        <f t="shared" ca="1" si="129"/>
        <v>-21247685874.06361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-21247685874.06361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-88532024.475265041</v>
      </c>
      <c r="L2547" s="444">
        <f t="shared" ca="1" si="129"/>
        <v>-21336217898.538876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-21336217898.538876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-88900907.910578653</v>
      </c>
      <c r="L2548" s="444">
        <f t="shared" ca="1" si="129"/>
        <v>-21425118806.449455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-21425118806.449455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-89271328.360206068</v>
      </c>
      <c r="L2549" s="444">
        <f t="shared" ca="1" si="129"/>
        <v>-21514390134.809662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-21514390134.809662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-89643292.228373587</v>
      </c>
      <c r="L2550" s="444">
        <f t="shared" ca="1" si="129"/>
        <v>-21604033427.038036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-21604033427.038036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-90016805.945991814</v>
      </c>
      <c r="L2551" s="444">
        <f t="shared" ca="1" si="129"/>
        <v>-21694050232.984028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-21694050232.984028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-90391875.970766783</v>
      </c>
      <c r="L2552" s="444">
        <f t="shared" ca="1" si="129"/>
        <v>-21784442108.954796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-21784442108.954796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-90768508.787311643</v>
      </c>
      <c r="L2553" s="444">
        <f t="shared" ca="1" si="129"/>
        <v>-21875210617.742107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-21875210617.742107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-91146710.907258779</v>
      </c>
      <c r="L2554" s="444">
        <f t="shared" ca="1" si="129"/>
        <v>-21966357328.649364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-21966357328.649364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-91526488.869372353</v>
      </c>
      <c r="L2555" s="444">
        <f t="shared" ca="1" si="129"/>
        <v>-22057883817.518738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-22057883817.518738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-91907849.23966141</v>
      </c>
      <c r="L2556" s="444">
        <f t="shared" ca="1" si="129"/>
        <v>-22149791666.7584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-22149791666.7584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-92290798.611493334</v>
      </c>
      <c r="L2557" s="444">
        <f t="shared" ca="1" si="129"/>
        <v>-22242082465.369892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-22242082465.369892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-92675343.605707884</v>
      </c>
      <c r="L2558" s="444">
        <f t="shared" ref="L2558:L2812" ca="1" si="134">I2558-J2558+K2558</f>
        <v>-22334757808.975601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-22334757808.975601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-93061490.870731667</v>
      </c>
      <c r="L2559" s="444">
        <f t="shared" ca="1" si="134"/>
        <v>-22427819299.846333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-22427819299.846333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-93449247.082693055</v>
      </c>
      <c r="L2560" s="444">
        <f t="shared" ca="1" si="134"/>
        <v>-22521268546.929024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-22521268546.929024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-93838618.945537597</v>
      </c>
      <c r="L2561" s="444">
        <f t="shared" ca="1" si="134"/>
        <v>-22615107165.874561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-22615107165.874561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-94229613.191144004</v>
      </c>
      <c r="L2562" s="444">
        <f t="shared" ca="1" si="134"/>
        <v>-22709336779.065704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-22709336779.065704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-94622236.57944043</v>
      </c>
      <c r="L2563" s="444">
        <f t="shared" ca="1" si="134"/>
        <v>-22803959015.645145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-22803959015.645145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-95016495.898521438</v>
      </c>
      <c r="L2564" s="444">
        <f t="shared" ca="1" si="134"/>
        <v>-22898975511.543667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-22898975511.543667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-95412397.96476528</v>
      </c>
      <c r="L2565" s="444">
        <f t="shared" ca="1" si="134"/>
        <v>-22994387909.50843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-22994387909.50843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-95809949.622951791</v>
      </c>
      <c r="L2566" s="444">
        <f t="shared" ca="1" si="134"/>
        <v>-23090197859.131382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-23090197859.131382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-96209157.746380761</v>
      </c>
      <c r="L2567" s="444">
        <f t="shared" ca="1" si="134"/>
        <v>-23186407016.877762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-23186407016.877762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-96610029.236990675</v>
      </c>
      <c r="L2568" s="444">
        <f t="shared" ca="1" si="134"/>
        <v>-23283017046.114754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-23283017046.114754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-97012571.02547814</v>
      </c>
      <c r="L2569" s="444">
        <f t="shared" ca="1" si="134"/>
        <v>-23380029617.140232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-23380029617.140232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-97416790.07141763</v>
      </c>
      <c r="L2570" s="444">
        <f t="shared" ca="1" si="134"/>
        <v>-23477446407.211651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-23477446407.211651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-97822693.363381878</v>
      </c>
      <c r="L2571" s="444">
        <f t="shared" ca="1" si="134"/>
        <v>-23575269100.575031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-23575269100.575031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-98230287.919062629</v>
      </c>
      <c r="L2572" s="444">
        <f t="shared" ca="1" si="134"/>
        <v>-23673499388.494095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-23673499388.494095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-98639580.785392061</v>
      </c>
      <c r="L2573" s="444">
        <f t="shared" ca="1" si="134"/>
        <v>-23772138969.279488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-23772138969.279488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-99050579.038664535</v>
      </c>
      <c r="L2574" s="444">
        <f t="shared" ca="1" si="134"/>
        <v>-23871189548.318153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-23871189548.318153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-99463289.784658968</v>
      </c>
      <c r="L2575" s="444">
        <f t="shared" ca="1" si="134"/>
        <v>-23970652838.102814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-23970652838.102814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-99877720.158761725</v>
      </c>
      <c r="L2576" s="444">
        <f t="shared" ca="1" si="134"/>
        <v>-24070530558.261574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-24070530558.261574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-100293877.32608989</v>
      </c>
      <c r="L2577" s="444">
        <f t="shared" ca="1" si="134"/>
        <v>-24170824435.587666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-24170824435.587666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-100711768.48161528</v>
      </c>
      <c r="L2578" s="444">
        <f t="shared" ca="1" si="134"/>
        <v>-24271536204.069283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-24271536204.069283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-101131400.85028867</v>
      </c>
      <c r="L2579" s="444">
        <f t="shared" ca="1" si="134"/>
        <v>-24372667604.919571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-24372667604.919571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-101552781.68716487</v>
      </c>
      <c r="L2580" s="444">
        <f t="shared" ca="1" si="134"/>
        <v>-24474220386.606735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-24474220386.606735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-101975918.27752806</v>
      </c>
      <c r="L2581" s="444">
        <f t="shared" ca="1" si="134"/>
        <v>-24576196304.884262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-24576196304.884262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-102400817.93701775</v>
      </c>
      <c r="L2582" s="444">
        <f t="shared" ca="1" si="134"/>
        <v>-24678597122.821281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-24678597122.821281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-102827488.01175533</v>
      </c>
      <c r="L2583" s="444">
        <f t="shared" ca="1" si="134"/>
        <v>-24781424610.833038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-24781424610.833038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-103255935.87847099</v>
      </c>
      <c r="L2584" s="444">
        <f t="shared" ca="1" si="134"/>
        <v>-24884680546.71151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-24884680546.71151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-103686168.94463129</v>
      </c>
      <c r="L2585" s="444">
        <f t="shared" ca="1" si="134"/>
        <v>-24988366715.656139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-24988366715.656139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-104118194.64856724</v>
      </c>
      <c r="L2586" s="444">
        <f t="shared" ca="1" si="134"/>
        <v>-25092484910.304707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-25092484910.304707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-104552020.45960294</v>
      </c>
      <c r="L2587" s="444">
        <f t="shared" ca="1" si="134"/>
        <v>-25197036930.764309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-25197036930.764309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-104987653.87818462</v>
      </c>
      <c r="L2588" s="444">
        <f t="shared" ca="1" si="134"/>
        <v>-25302024584.642494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-25302024584.642494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-105425102.43601039</v>
      </c>
      <c r="L2589" s="444">
        <f t="shared" ca="1" si="134"/>
        <v>-25407449687.078506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-25407449687.078506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-105864373.69616044</v>
      </c>
      <c r="L2590" s="444">
        <f t="shared" ca="1" si="134"/>
        <v>-25513314060.774666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-25513314060.774666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-106305475.25322777</v>
      </c>
      <c r="L2591" s="444">
        <f t="shared" ca="1" si="134"/>
        <v>-25619619536.027893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-25619619536.027893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-106748414.73344955</v>
      </c>
      <c r="L2592" s="444">
        <f t="shared" ca="1" si="134"/>
        <v>-25726367950.761341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-25726367950.761341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-107193199.79483892</v>
      </c>
      <c r="L2593" s="444">
        <f t="shared" ca="1" si="134"/>
        <v>-25833561150.556179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-25833561150.556179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-107639838.12731741</v>
      </c>
      <c r="L2594" s="444">
        <f t="shared" ca="1" si="134"/>
        <v>-25941200988.683495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-25941200988.683495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-108088337.4528479</v>
      </c>
      <c r="L2595" s="444">
        <f t="shared" ca="1" si="134"/>
        <v>-26049289326.136341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-26049289326.136341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-108538705.52556808</v>
      </c>
      <c r="L2596" s="444">
        <f t="shared" ca="1" si="134"/>
        <v>-26157828031.661911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-26157828031.661911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-108990950.13192463</v>
      </c>
      <c r="L2597" s="444">
        <f t="shared" ca="1" si="134"/>
        <v>-26266818981.793835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-26266818981.793835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-109445079.09080765</v>
      </c>
      <c r="L2598" s="444">
        <f t="shared" ca="1" si="134"/>
        <v>-26376264060.884644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-26376264060.884644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-109901100.25368601</v>
      </c>
      <c r="L2599" s="444">
        <f t="shared" ca="1" si="134"/>
        <v>-26486165161.138329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-26486165161.138329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-110359021.50474304</v>
      </c>
      <c r="L2600" s="444">
        <f t="shared" ca="1" si="134"/>
        <v>-26596524182.64307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-26596524182.64307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-110818850.76101279</v>
      </c>
      <c r="L2601" s="444">
        <f t="shared" ca="1" si="134"/>
        <v>-26707343033.404083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-26707343033.404083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-111280595.97251701</v>
      </c>
      <c r="L2602" s="444">
        <f t="shared" ca="1" si="134"/>
        <v>-26818623629.376602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-26818623629.376602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-111744265.1224025</v>
      </c>
      <c r="L2603" s="444">
        <f t="shared" ca="1" si="134"/>
        <v>-26930367894.499004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-26930367894.499004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-112209866.22707918</v>
      </c>
      <c r="L2604" s="444">
        <f t="shared" ca="1" si="134"/>
        <v>-27042577760.726082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-27042577760.726082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-112677407.33635865</v>
      </c>
      <c r="L2605" s="444">
        <f t="shared" ca="1" si="134"/>
        <v>-27155255168.062439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-27155255168.062439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-113146896.53359348</v>
      </c>
      <c r="L2606" s="444">
        <f t="shared" ca="1" si="134"/>
        <v>-27268402064.596031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-27268402064.596031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-113618341.93581679</v>
      </c>
      <c r="L2607" s="444">
        <f t="shared" ca="1" si="134"/>
        <v>-27382020406.531849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-27382020406.531849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-114091751.6938827</v>
      </c>
      <c r="L2608" s="444">
        <f t="shared" ca="1" si="134"/>
        <v>-27496112158.225731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-27496112158.225731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-114567133.99260721</v>
      </c>
      <c r="L2609" s="444">
        <f t="shared" ca="1" si="134"/>
        <v>-27610679292.218338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-27610679292.218338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-115044497.05090974</v>
      </c>
      <c r="L2610" s="444">
        <f t="shared" ca="1" si="134"/>
        <v>-27725723789.269249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-27725723789.269249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-115523849.1219552</v>
      </c>
      <c r="L2611" s="444">
        <f t="shared" ca="1" si="134"/>
        <v>-27841247638.391205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-27841247638.391205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-116005198.49329667</v>
      </c>
      <c r="L2612" s="444">
        <f t="shared" ca="1" si="134"/>
        <v>-27957252836.884502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-27957252836.884502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-116488553.48701876</v>
      </c>
      <c r="L2613" s="444">
        <f t="shared" ca="1" si="134"/>
        <v>-28073741390.371521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-28073741390.371521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-116973922.45988134</v>
      </c>
      <c r="L2614" s="444">
        <f t="shared" ca="1" si="134"/>
        <v>-28190715312.831402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-28190715312.831402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-117461313.80346419</v>
      </c>
      <c r="L2615" s="444">
        <f t="shared" ca="1" si="134"/>
        <v>-28308176626.634865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-28308176626.634865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-117950735.94431192</v>
      </c>
      <c r="L2616" s="444">
        <f t="shared" ca="1" si="134"/>
        <v>-28426127362.579178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-28426127362.579178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-118442197.34407991</v>
      </c>
      <c r="L2617" s="444">
        <f t="shared" ca="1" si="134"/>
        <v>-28544569559.923256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-28544569559.923256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-118935706.49968025</v>
      </c>
      <c r="L2618" s="444">
        <f t="shared" ca="1" si="134"/>
        <v>-28663505266.422935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-28663505266.422935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-119431271.94342892</v>
      </c>
      <c r="L2619" s="444">
        <f t="shared" ca="1" si="134"/>
        <v>-28782936538.366364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-28782936538.366364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-119928902.24319318</v>
      </c>
      <c r="L2620" s="444">
        <f t="shared" ca="1" si="134"/>
        <v>-28902865440.609558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-28902865440.609558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-120428606.00253983</v>
      </c>
      <c r="L2621" s="444">
        <f t="shared" ca="1" si="134"/>
        <v>-29023294046.612099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-29023294046.612099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-120930391.86088373</v>
      </c>
      <c r="L2622" s="444">
        <f t="shared" ca="1" si="134"/>
        <v>-29144224438.472984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-29144224438.472984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-121434268.49363743</v>
      </c>
      <c r="L2623" s="444">
        <f t="shared" ca="1" si="134"/>
        <v>-29265658706.966621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-29265658706.966621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-121940244.61236092</v>
      </c>
      <c r="L2624" s="444">
        <f t="shared" ca="1" si="134"/>
        <v>-29387598951.578983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-29387598951.578983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-122448328.96491243</v>
      </c>
      <c r="L2625" s="444">
        <f t="shared" ca="1" si="134"/>
        <v>-29510047280.543896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-29510047280.543896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-122958530.33559956</v>
      </c>
      <c r="L2626" s="444">
        <f t="shared" ca="1" si="134"/>
        <v>-29633005810.879494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-29633005810.879494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-123470857.54533122</v>
      </c>
      <c r="L2627" s="444">
        <f t="shared" ca="1" si="134"/>
        <v>-29756476668.424824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-29756476668.424824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-123985319.45177011</v>
      </c>
      <c r="L2628" s="444">
        <f t="shared" ca="1" si="134"/>
        <v>-29880461987.876595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-29880461987.876595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-124501924.94948581</v>
      </c>
      <c r="L2629" s="444">
        <f t="shared" ca="1" si="134"/>
        <v>-30004963912.82608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-30004963912.82608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-125020682.97010867</v>
      </c>
      <c r="L2630" s="444">
        <f t="shared" ca="1" si="134"/>
        <v>-30129984595.796188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-30129984595.796188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-125541602.48248412</v>
      </c>
      <c r="L2631" s="444">
        <f t="shared" ca="1" si="134"/>
        <v>-30255526198.278671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-30255526198.278671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-126064692.49282779</v>
      </c>
      <c r="L2632" s="444">
        <f t="shared" ca="1" si="134"/>
        <v>-30381590890.7715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-30381590890.7715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-126589962.04488124</v>
      </c>
      <c r="L2633" s="444">
        <f t="shared" ca="1" si="134"/>
        <v>-30508180852.81638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-30508180852.81638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-127117420.22006825</v>
      </c>
      <c r="L2634" s="444">
        <f t="shared" ca="1" si="134"/>
        <v>-30635298273.036449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-30635298273.036449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-127647076.13765186</v>
      </c>
      <c r="L2635" s="444">
        <f t="shared" ca="1" si="134"/>
        <v>-30762945349.174103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-30762945349.174103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-128178938.9548921</v>
      </c>
      <c r="L2636" s="444">
        <f t="shared" ca="1" si="134"/>
        <v>-30891124288.128994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-30891124288.128994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-128713017.86720414</v>
      </c>
      <c r="L2637" s="444">
        <f t="shared" ca="1" si="134"/>
        <v>-31019837305.996197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-31019837305.996197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-129249322.10831748</v>
      </c>
      <c r="L2638" s="444">
        <f t="shared" ca="1" si="134"/>
        <v>-31149086628.104515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-31149086628.104515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-129787860.95043547</v>
      </c>
      <c r="L2639" s="444">
        <f t="shared" ca="1" si="134"/>
        <v>-31278874489.054951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-31278874489.054951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-130328643.70439562</v>
      </c>
      <c r="L2640" s="444">
        <f t="shared" ca="1" si="134"/>
        <v>-31409203132.759346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-31409203132.759346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-130871679.71983059</v>
      </c>
      <c r="L2641" s="444">
        <f t="shared" ca="1" si="134"/>
        <v>-31540074812.479176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-31540074812.479176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-131416978.3853299</v>
      </c>
      <c r="L2642" s="444">
        <f t="shared" ca="1" si="134"/>
        <v>-31671491790.864506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-31671491790.864506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-131964549.1286021</v>
      </c>
      <c r="L2643" s="444">
        <f t="shared" ca="1" si="134"/>
        <v>-31803456339.993107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-31803456339.993107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-132514401.41663793</v>
      </c>
      <c r="L2644" s="444">
        <f t="shared" ca="1" si="134"/>
        <v>-31935970741.409744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-31935970741.409744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-133066544.75587393</v>
      </c>
      <c r="L2645" s="444">
        <f t="shared" ca="1" si="134"/>
        <v>-32069037286.165619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-32069037286.165619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-133620988.69235675</v>
      </c>
      <c r="L2646" s="444">
        <f t="shared" ca="1" si="134"/>
        <v>-32202658274.857975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-32202658274.857975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-134177742.81190825</v>
      </c>
      <c r="L2647" s="444">
        <f t="shared" ca="1" si="134"/>
        <v>-32336836017.669884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-32336836017.669884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-134736816.74029118</v>
      </c>
      <c r="L2648" s="444">
        <f t="shared" ca="1" si="134"/>
        <v>-32471572834.410175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-32471572834.410175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-135298220.14337572</v>
      </c>
      <c r="L2649" s="444">
        <f t="shared" ca="1" si="134"/>
        <v>-32606871054.553551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-32606871054.553551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-135861962.72730649</v>
      </c>
      <c r="L2650" s="444">
        <f t="shared" ca="1" si="134"/>
        <v>-32742733017.280857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-32742733017.280857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-136428054.23867023</v>
      </c>
      <c r="L2651" s="444">
        <f t="shared" ca="1" si="134"/>
        <v>-32879161071.519527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-32879161071.519527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-136996504.46466467</v>
      </c>
      <c r="L2652" s="444">
        <f t="shared" ca="1" si="134"/>
        <v>-33016157575.984192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-33016157575.984192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-137567323.23326749</v>
      </c>
      <c r="L2653" s="444">
        <f t="shared" ca="1" si="134"/>
        <v>-33153724899.217461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-33153724899.217461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-138140520.4134061</v>
      </c>
      <c r="L2654" s="444">
        <f t="shared" ca="1" si="134"/>
        <v>-33291865419.630867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-33291865419.630867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-138716105.91512862</v>
      </c>
      <c r="L2655" s="444">
        <f t="shared" ca="1" si="134"/>
        <v>-33430581525.545994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-33430581525.545994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-139294089.68977496</v>
      </c>
      <c r="L2656" s="444">
        <f t="shared" ca="1" si="134"/>
        <v>-33569875615.235767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-33569875615.235767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-139874481.73014903</v>
      </c>
      <c r="L2657" s="444">
        <f t="shared" ca="1" si="134"/>
        <v>-33709750096.965916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-33709750096.965916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-140457292.07069132</v>
      </c>
      <c r="L2658" s="444">
        <f t="shared" ca="1" si="134"/>
        <v>-33850207389.036606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-33850207389.036606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-141042530.78765252</v>
      </c>
      <c r="L2659" s="444">
        <f t="shared" ca="1" si="134"/>
        <v>-33991249919.824257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-33991249919.824257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-141630207.99926773</v>
      </c>
      <c r="L2660" s="444">
        <f t="shared" ca="1" si="134"/>
        <v>-34132880127.823524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-34132880127.823524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-142220333.86593136</v>
      </c>
      <c r="L2661" s="444">
        <f t="shared" ca="1" si="134"/>
        <v>-34275100461.689457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-34275100461.689457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-142812918.59037274</v>
      </c>
      <c r="L2662" s="444">
        <f t="shared" ca="1" si="134"/>
        <v>-34417913380.279831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-34417913380.279831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-143407972.41783261</v>
      </c>
      <c r="L2663" s="444">
        <f t="shared" ca="1" si="134"/>
        <v>-34561321352.697662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-34561321352.697662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-144005505.63624024</v>
      </c>
      <c r="L2664" s="444">
        <f t="shared" ca="1" si="134"/>
        <v>-34705326858.3339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-34705326858.3339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-144605528.57639125</v>
      </c>
      <c r="L2665" s="444">
        <f t="shared" ca="1" si="134"/>
        <v>-34849932386.910294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-34849932386.910294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-145208051.61212623</v>
      </c>
      <c r="L2666" s="444">
        <f t="shared" ca="1" si="134"/>
        <v>-34995140438.522423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-34995140438.522423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-145813085.16051009</v>
      </c>
      <c r="L2667" s="444">
        <f t="shared" ca="1" si="134"/>
        <v>-35140953523.68293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-35140953523.68293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-146420639.6820122</v>
      </c>
      <c r="L2668" s="444">
        <f t="shared" ca="1" si="134"/>
        <v>-35287374163.364944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-35287374163.364944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-147030725.68068728</v>
      </c>
      <c r="L2669" s="444">
        <f t="shared" ca="1" si="134"/>
        <v>-35434404889.045631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-35434404889.045631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-147643353.70435679</v>
      </c>
      <c r="L2670" s="444">
        <f t="shared" ca="1" si="134"/>
        <v>-35582048242.749985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-35582048242.749985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-148258534.34479159</v>
      </c>
      <c r="L2671" s="444">
        <f t="shared" ca="1" si="134"/>
        <v>-35730306777.09478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-35730306777.09478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-148876278.23789492</v>
      </c>
      <c r="L2672" s="444">
        <f t="shared" ca="1" si="134"/>
        <v>-35879183055.332672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-35879183055.332672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-149496596.06388614</v>
      </c>
      <c r="L2673" s="444">
        <f t="shared" ca="1" si="134"/>
        <v>-36028679651.396561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-36028679651.396561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-150119498.54748568</v>
      </c>
      <c r="L2674" s="444">
        <f t="shared" ca="1" si="134"/>
        <v>-36178799149.944046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-36178799149.944046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-150744996.4581002</v>
      </c>
      <c r="L2675" s="444">
        <f t="shared" ca="1" si="134"/>
        <v>-36329544146.402145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-36329544146.402145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-151373100.61000893</v>
      </c>
      <c r="L2676" s="444">
        <f t="shared" ca="1" si="134"/>
        <v>-36480917247.012154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-36480917247.012154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-152003821.86255065</v>
      </c>
      <c r="L2677" s="444">
        <f t="shared" ca="1" si="134"/>
        <v>-36632921068.874702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-36632921068.874702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-152637171.12031126</v>
      </c>
      <c r="L2678" s="444">
        <f t="shared" ca="1" si="134"/>
        <v>-36785558239.99501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-36785558239.99501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-153273159.33331254</v>
      </c>
      <c r="L2679" s="444">
        <f t="shared" ca="1" si="134"/>
        <v>-36938831399.328323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-36938831399.328323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-153911797.49720135</v>
      </c>
      <c r="L2680" s="444">
        <f t="shared" ca="1" si="134"/>
        <v>-37092743196.825523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-37092743196.825523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-154553096.65343967</v>
      </c>
      <c r="L2681" s="444">
        <f t="shared" ca="1" si="134"/>
        <v>-37247296293.478966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-37247296293.478966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-155197067.8894957</v>
      </c>
      <c r="L2682" s="444">
        <f t="shared" ca="1" si="134"/>
        <v>-37402493361.368462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-37402493361.368462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-155843722.33903524</v>
      </c>
      <c r="L2683" s="444">
        <f t="shared" ca="1" si="134"/>
        <v>-37558337083.707497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-37558337083.707497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-156493071.18211457</v>
      </c>
      <c r="L2684" s="444">
        <f t="shared" ca="1" si="134"/>
        <v>-37714830154.88961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-37714830154.88961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-157145125.64537337</v>
      </c>
      <c r="L2685" s="444">
        <f t="shared" ca="1" si="134"/>
        <v>-37871975280.534981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-37871975280.534981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-157799897.00222909</v>
      </c>
      <c r="L2686" s="444">
        <f t="shared" ca="1" si="134"/>
        <v>-38029775177.537209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-38029775177.537209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-158457396.57307169</v>
      </c>
      <c r="L2687" s="444">
        <f t="shared" ca="1" si="134"/>
        <v>-38188232574.110283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-38188232574.110283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-159117635.72545952</v>
      </c>
      <c r="L2688" s="444">
        <f t="shared" ca="1" si="134"/>
        <v>-38347350209.835739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-38347350209.835739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-159780625.87431559</v>
      </c>
      <c r="L2689" s="444">
        <f t="shared" ca="1" si="134"/>
        <v>-38507130835.710052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-38507130835.710052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-160446378.48212522</v>
      </c>
      <c r="L2690" s="444">
        <f t="shared" ca="1" si="134"/>
        <v>-38667577214.192177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-38667577214.192177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-161114905.05913407</v>
      </c>
      <c r="L2691" s="444">
        <f t="shared" ca="1" si="134"/>
        <v>-38828692119.251312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-38828692119.251312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-161786217.16354713</v>
      </c>
      <c r="L2692" s="444">
        <f t="shared" ca="1" si="134"/>
        <v>-38990478336.414856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-38990478336.414856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-162460326.40172857</v>
      </c>
      <c r="L2693" s="444">
        <f t="shared" ca="1" si="134"/>
        <v>-39152938662.816582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-39152938662.816582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-163137244.42840242</v>
      </c>
      <c r="L2694" s="444">
        <f t="shared" ca="1" si="134"/>
        <v>-39316075907.244987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-39316075907.244987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-163816982.94685411</v>
      </c>
      <c r="L2695" s="444">
        <f t="shared" ca="1" si="134"/>
        <v>-39479892890.191841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-39479892890.191841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-164499553.70913267</v>
      </c>
      <c r="L2696" s="444">
        <f t="shared" ca="1" si="134"/>
        <v>-39644392443.90097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-39644392443.90097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-165184968.51625404</v>
      </c>
      <c r="L2697" s="444">
        <f t="shared" ca="1" si="134"/>
        <v>-39809577412.417221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-39809577412.417221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-165873239.2184051</v>
      </c>
      <c r="L2698" s="444">
        <f t="shared" ca="1" si="134"/>
        <v>-39975450651.635628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-39975450651.635628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-166564377.71514845</v>
      </c>
      <c r="L2699" s="444">
        <f t="shared" ca="1" si="134"/>
        <v>-40142015029.350777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-40142015029.350777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-167258395.95562825</v>
      </c>
      <c r="L2700" s="444">
        <f t="shared" ca="1" si="134"/>
        <v>-40309273425.306404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-40309273425.306404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-167955305.93877667</v>
      </c>
      <c r="L2701" s="444">
        <f t="shared" ca="1" si="134"/>
        <v>-40477228731.245178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-40477228731.245178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-168655119.71352157</v>
      </c>
      <c r="L2702" s="444">
        <f t="shared" ca="1" si="134"/>
        <v>-40645883850.958702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-40645883850.958702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-169357849.37899458</v>
      </c>
      <c r="L2703" s="444">
        <f t="shared" ca="1" si="134"/>
        <v>-40815241700.3377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-40815241700.3377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-170063507.0847404</v>
      </c>
      <c r="L2704" s="444">
        <f t="shared" ca="1" si="134"/>
        <v>-40985305207.42244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-40985305207.42244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-170772105.03092682</v>
      </c>
      <c r="L2705" s="444">
        <f t="shared" ca="1" si="134"/>
        <v>-41156077312.453369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-41156077312.453369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-171483655.46855569</v>
      </c>
      <c r="L2706" s="444">
        <f t="shared" ca="1" si="134"/>
        <v>-41327560967.921928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-41327560967.921928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-172198170.6996747</v>
      </c>
      <c r="L2707" s="444">
        <f t="shared" ca="1" si="134"/>
        <v>-41499759138.621605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-41499759138.621605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-172915663.07759002</v>
      </c>
      <c r="L2708" s="444">
        <f t="shared" ca="1" si="134"/>
        <v>-41672674801.699196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-41672674801.699196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-173636145.00707999</v>
      </c>
      <c r="L2709" s="444">
        <f t="shared" ca="1" si="134"/>
        <v>-41846310946.706276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-41846310946.706276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-174359628.94460949</v>
      </c>
      <c r="L2710" s="444">
        <f t="shared" ca="1" si="134"/>
        <v>-42020670575.650887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-42020670575.650887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-175086127.39854535</v>
      </c>
      <c r="L2711" s="444">
        <f t="shared" ca="1" si="134"/>
        <v>-42195756703.049431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-42195756703.049431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-175815652.92937264</v>
      </c>
      <c r="L2712" s="444">
        <f t="shared" ca="1" si="134"/>
        <v>-42371572355.978806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-42371572355.978806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-176548218.1499117</v>
      </c>
      <c r="L2713" s="444">
        <f t="shared" ca="1" si="134"/>
        <v>-42548120574.128716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-42548120574.128716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-177283835.72553632</v>
      </c>
      <c r="L2714" s="444">
        <f t="shared" ca="1" si="134"/>
        <v>-42725404409.854248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-42725404409.854248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-178022518.37439269</v>
      </c>
      <c r="L2715" s="444">
        <f t="shared" ca="1" si="134"/>
        <v>-42903426928.228638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-42903426928.228638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-178764278.86761934</v>
      </c>
      <c r="L2716" s="444">
        <f t="shared" ca="1" si="134"/>
        <v>-43082191207.09626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-43082191207.09626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-179509130.02956775</v>
      </c>
      <c r="L2717" s="444">
        <f t="shared" ca="1" si="134"/>
        <v>-43261700337.125832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-43261700337.125832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-180257084.73802429</v>
      </c>
      <c r="L2718" s="444">
        <f t="shared" ca="1" si="134"/>
        <v>-43441957421.863853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-43441957421.863853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-181008155.92443272</v>
      </c>
      <c r="L2719" s="444">
        <f t="shared" ca="1" si="134"/>
        <v>-43622965577.788284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-43622965577.788284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-181762356.57411784</v>
      </c>
      <c r="L2720" s="444">
        <f t="shared" ca="1" si="134"/>
        <v>-43804727934.362404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-43804727934.362404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-182519699.72651002</v>
      </c>
      <c r="L2721" s="444">
        <f t="shared" ca="1" si="134"/>
        <v>-43987247634.088913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-43987247634.088913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-183280198.47537047</v>
      </c>
      <c r="L2722" s="444">
        <f t="shared" ca="1" si="134"/>
        <v>-44170527832.564285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-44170527832.564285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-184043865.96901786</v>
      </c>
      <c r="L2723" s="444">
        <f t="shared" ca="1" si="134"/>
        <v>-44354571698.533302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-44354571698.533302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-184810715.41055542</v>
      </c>
      <c r="L2724" s="444">
        <f t="shared" ca="1" si="134"/>
        <v>-44539382413.943855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-44539382413.943855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-185580760.05809939</v>
      </c>
      <c r="L2725" s="444">
        <f t="shared" ca="1" si="134"/>
        <v>-44724963174.001953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-44724963174.001953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-186354013.22500813</v>
      </c>
      <c r="L2726" s="444">
        <f t="shared" ca="1" si="134"/>
        <v>-44911317187.226959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-44911317187.226959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-187130488.28011233</v>
      </c>
      <c r="L2727" s="444">
        <f t="shared" ca="1" si="134"/>
        <v>-45098447675.507072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-45098447675.507072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-187910198.64794612</v>
      </c>
      <c r="L2728" s="444">
        <f t="shared" ca="1" si="134"/>
        <v>-45286357874.155022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-45286357874.155022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-188693157.80897924</v>
      </c>
      <c r="L2729" s="444">
        <f t="shared" ca="1" si="134"/>
        <v>-45475051031.964005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-45475051031.964005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-189479379.29985002</v>
      </c>
      <c r="L2730" s="444">
        <f t="shared" ca="1" si="134"/>
        <v>-45664530411.263855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-45664530411.263855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-190268876.71359938</v>
      </c>
      <c r="L2731" s="444">
        <f t="shared" ca="1" si="134"/>
        <v>-45854799287.977455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-45854799287.977455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-191061663.69990605</v>
      </c>
      <c r="L2732" s="444">
        <f t="shared" ca="1" si="134"/>
        <v>-46045860951.677361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-46045860951.677361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-191857753.96532235</v>
      </c>
      <c r="L2733" s="444">
        <f t="shared" ca="1" si="134"/>
        <v>-46237718705.642685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-46237718705.642685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-192657161.27351117</v>
      </c>
      <c r="L2734" s="444">
        <f t="shared" ca="1" si="134"/>
        <v>-46430375866.916199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-46430375866.916199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-193459899.44548416</v>
      </c>
      <c r="L2735" s="444">
        <f t="shared" ca="1" si="134"/>
        <v>-46623835766.361679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-46623835766.361679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-194265982.35984033</v>
      </c>
      <c r="L2736" s="444">
        <f t="shared" ca="1" si="134"/>
        <v>-46818101748.721519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-46818101748.721519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-195075423.95300633</v>
      </c>
      <c r="L2737" s="444">
        <f t="shared" ca="1" si="134"/>
        <v>-47013177172.674522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-47013177172.674522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-195888238.21947718</v>
      </c>
      <c r="L2738" s="444">
        <f t="shared" ca="1" si="134"/>
        <v>-47209065410.893997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-47209065410.893997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-196704439.21205831</v>
      </c>
      <c r="L2739" s="444">
        <f t="shared" ca="1" si="134"/>
        <v>-47405769850.106056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-47405769850.106056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-197524041.04210857</v>
      </c>
      <c r="L2740" s="444">
        <f t="shared" ca="1" si="134"/>
        <v>-47603293891.148163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-47603293891.148163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-198347057.87978402</v>
      </c>
      <c r="L2741" s="444">
        <f t="shared" ca="1" si="134"/>
        <v>-47801640949.027946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-47801640949.027946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-199173503.95428312</v>
      </c>
      <c r="L2742" s="444">
        <f t="shared" ca="1" si="134"/>
        <v>-48000814452.982231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-48000814452.982231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-200003393.55409262</v>
      </c>
      <c r="L2743" s="444">
        <f t="shared" ca="1" si="134"/>
        <v>-48200817846.536324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-48200817846.536324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-200836741.02723467</v>
      </c>
      <c r="L2744" s="444">
        <f t="shared" ca="1" si="134"/>
        <v>-48401654587.56356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-48401654587.56356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-201673560.78151482</v>
      </c>
      <c r="L2745" s="444">
        <f t="shared" ca="1" si="134"/>
        <v>-48603328148.345078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-48603328148.345078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-202513867.28477114</v>
      </c>
      <c r="L2746" s="444">
        <f t="shared" ca="1" si="134"/>
        <v>-48805842015.629852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-48805842015.629852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-203357675.06512439</v>
      </c>
      <c r="L2747" s="444">
        <f t="shared" ca="1" si="134"/>
        <v>-49009199690.694977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-49009199690.694977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-204204998.71122906</v>
      </c>
      <c r="L2748" s="444">
        <f t="shared" ca="1" si="134"/>
        <v>-49213404689.406204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-49213404689.406204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-205055852.87252584</v>
      </c>
      <c r="L2749" s="444">
        <f t="shared" ca="1" si="134"/>
        <v>-49418460542.278732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-49418460542.278732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-205910252.25949472</v>
      </c>
      <c r="L2750" s="444">
        <f t="shared" ca="1" si="134"/>
        <v>-49624370794.538223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-49624370794.538223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-206768211.64390928</v>
      </c>
      <c r="L2751" s="444">
        <f t="shared" ca="1" si="134"/>
        <v>-49831139006.182129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-49831139006.182129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-207629745.85909221</v>
      </c>
      <c r="L2752" s="444">
        <f t="shared" ca="1" si="134"/>
        <v>-50038768752.041222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-50038768752.041222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-208494869.80017176</v>
      </c>
      <c r="L2753" s="444">
        <f t="shared" ca="1" si="134"/>
        <v>-50247263621.841393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-50247263621.841393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-209363598.42433915</v>
      </c>
      <c r="L2754" s="444">
        <f t="shared" ca="1" si="134"/>
        <v>-50456627220.265732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-50456627220.265732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-210235946.75110722</v>
      </c>
      <c r="L2755" s="444">
        <f t="shared" ca="1" si="134"/>
        <v>-50666863167.016838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-50666863167.016838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-211111929.86257017</v>
      </c>
      <c r="L2756" s="444">
        <f t="shared" ca="1" si="134"/>
        <v>-50877975096.87941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-50877975096.87941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-211991562.9036642</v>
      </c>
      <c r="L2757" s="444">
        <f t="shared" ca="1" si="134"/>
        <v>-51089966659.783073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-51089966659.783073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-212874861.08242947</v>
      </c>
      <c r="L2758" s="444">
        <f t="shared" ca="1" si="134"/>
        <v>-51302841520.865501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-51302841520.865501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-213761839.67027292</v>
      </c>
      <c r="L2759" s="444">
        <f t="shared" ca="1" si="134"/>
        <v>-51516603360.535774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-51516603360.535774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-214652514.0022324</v>
      </c>
      <c r="L2760" s="444">
        <f t="shared" ca="1" si="134"/>
        <v>-51731255874.53801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-51731255874.53801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-215546899.47724169</v>
      </c>
      <c r="L2761" s="444">
        <f t="shared" ca="1" si="134"/>
        <v>-51946802774.015251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-51946802774.015251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-216445011.55839688</v>
      </c>
      <c r="L2762" s="444">
        <f t="shared" ca="1" si="134"/>
        <v>-52163247785.573647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-52163247785.573647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-217346865.77322352</v>
      </c>
      <c r="L2763" s="444">
        <f t="shared" ca="1" si="134"/>
        <v>-52380594651.34687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-52380594651.34687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-218252477.7139453</v>
      </c>
      <c r="L2764" s="444">
        <f t="shared" ca="1" si="134"/>
        <v>-52598847129.060814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-52598847129.060814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-219161863.03775337</v>
      </c>
      <c r="L2765" s="444">
        <f t="shared" ca="1" si="134"/>
        <v>-52818008992.098564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-52818008992.098564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-220075037.46707734</v>
      </c>
      <c r="L2766" s="444">
        <f t="shared" ca="1" si="134"/>
        <v>-53038084029.565643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-53038084029.565643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-220992016.78985685</v>
      </c>
      <c r="L2767" s="444">
        <f t="shared" ca="1" si="134"/>
        <v>-53259076046.355499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-53259076046.355499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-221912816.85981458</v>
      </c>
      <c r="L2768" s="444">
        <f t="shared" ca="1" si="134"/>
        <v>-53480988863.215317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-53480988863.215317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-222837453.59673047</v>
      </c>
      <c r="L2769" s="444">
        <f t="shared" ca="1" si="134"/>
        <v>-53703826316.81205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-53703826316.81205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-223765942.98671684</v>
      </c>
      <c r="L2770" s="444">
        <f t="shared" ca="1" si="134"/>
        <v>-53927592259.798767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-53927592259.798767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-224698301.08249485</v>
      </c>
      <c r="L2771" s="444">
        <f t="shared" ca="1" si="134"/>
        <v>-54152290560.881264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-54152290560.881264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-225634544.00367191</v>
      </c>
      <c r="L2772" s="444">
        <f t="shared" ca="1" si="134"/>
        <v>-54377925104.884933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-54377925104.884933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-226574687.93702054</v>
      </c>
      <c r="L2773" s="444">
        <f t="shared" ca="1" si="134"/>
        <v>-54604499792.821953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-54604499792.821953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-227518749.13675818</v>
      </c>
      <c r="L2774" s="444">
        <f t="shared" ca="1" si="134"/>
        <v>-54832018541.95871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-54832018541.95871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-228466743.92482796</v>
      </c>
      <c r="L2775" s="444">
        <f t="shared" ca="1" si="134"/>
        <v>-55060485285.883537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-55060485285.883537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-229418688.69118139</v>
      </c>
      <c r="L2776" s="444">
        <f t="shared" ca="1" si="134"/>
        <v>-55289903974.574722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-55289903974.574722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-230374599.89406133</v>
      </c>
      <c r="L2777" s="444">
        <f t="shared" ca="1" si="134"/>
        <v>-55520278574.468781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-55520278574.468781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-231334494.06028658</v>
      </c>
      <c r="L2778" s="444">
        <f t="shared" ca="1" si="134"/>
        <v>-55751613068.529068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-55751613068.529068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-232298387.78553778</v>
      </c>
      <c r="L2779" s="444">
        <f t="shared" ca="1" si="134"/>
        <v>-55983911456.314606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-55983911456.314606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-233266297.73464417</v>
      </c>
      <c r="L2780" s="444">
        <f t="shared" ca="1" si="134"/>
        <v>-56217177754.049248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-56217177754.049248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-234238240.64187187</v>
      </c>
      <c r="L2781" s="444">
        <f t="shared" ca="1" si="134"/>
        <v>-56451415994.691116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-56451415994.691116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-235214233.31121299</v>
      </c>
      <c r="L2782" s="444">
        <f t="shared" ca="1" si="134"/>
        <v>-56686630228.002327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-56686630228.002327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-236194292.61667633</v>
      </c>
      <c r="L2783" s="444">
        <f t="shared" ca="1" si="134"/>
        <v>-56922824520.619003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-56922824520.619003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-237178435.50257915</v>
      </c>
      <c r="L2784" s="444">
        <f t="shared" ca="1" si="134"/>
        <v>-57160002956.121582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-57160002956.121582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-238166678.98383993</v>
      </c>
      <c r="L2785" s="444">
        <f t="shared" ca="1" si="134"/>
        <v>-57398169635.105423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-57398169635.105423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-239159040.1462726</v>
      </c>
      <c r="L2786" s="444">
        <f t="shared" ca="1" si="134"/>
        <v>-57637328675.251694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-57637328675.251694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-240155536.14688206</v>
      </c>
      <c r="L2787" s="444">
        <f t="shared" ca="1" si="134"/>
        <v>-57877484211.398575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-57877484211.398575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-241156184.21416071</v>
      </c>
      <c r="L2788" s="444">
        <f t="shared" ca="1" si="134"/>
        <v>-58118640395.612732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-58118640395.612732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-242161001.64838636</v>
      </c>
      <c r="L2789" s="444">
        <f t="shared" ca="1" si="134"/>
        <v>-58360801397.261116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-58360801397.261116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-243170005.82192135</v>
      </c>
      <c r="L2790" s="444">
        <f t="shared" ca="1" si="134"/>
        <v>-58603971403.083038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-58603971403.083038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-244183214.17951265</v>
      </c>
      <c r="L2791" s="444">
        <f t="shared" ca="1" si="134"/>
        <v>-58848154617.26255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-58848154617.26255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-245200644.23859394</v>
      </c>
      <c r="L2792" s="444">
        <f t="shared" ca="1" si="134"/>
        <v>-59093355261.501144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-59093355261.501144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-246222313.58958811</v>
      </c>
      <c r="L2793" s="444">
        <f t="shared" ca="1" si="134"/>
        <v>-59339577575.090729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-59339577575.090729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-247248239.89621136</v>
      </c>
      <c r="L2794" s="444">
        <f t="shared" ca="1" si="134"/>
        <v>-59586825814.986938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-59586825814.986938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-248278440.89577889</v>
      </c>
      <c r="L2795" s="444">
        <f t="shared" ca="1" si="134"/>
        <v>-59835104255.882721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-59835104255.882721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-249312934.39951134</v>
      </c>
      <c r="L2796" s="444">
        <f t="shared" ca="1" si="134"/>
        <v>-60084417190.282234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-60084417190.282234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-250351738.2928426</v>
      </c>
      <c r="L2797" s="444">
        <f t="shared" ca="1" si="134"/>
        <v>-60334768928.575073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-60334768928.575073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-251394870.53572944</v>
      </c>
      <c r="L2798" s="444">
        <f t="shared" ca="1" si="134"/>
        <v>-60586163799.110802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-60586163799.110802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-252442349.16296166</v>
      </c>
      <c r="L2799" s="444">
        <f t="shared" ca="1" si="134"/>
        <v>-60838606148.273766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-60838606148.273766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-253494192.28447399</v>
      </c>
      <c r="L2800" s="444">
        <f t="shared" ca="1" si="134"/>
        <v>-61092100340.558243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-61092100340.558243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-254550418.08565935</v>
      </c>
      <c r="L2801" s="444">
        <f t="shared" ca="1" si="134"/>
        <v>-61346650758.643906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-61346650758.643906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-255611044.82768291</v>
      </c>
      <c r="L2802" s="444">
        <f t="shared" ca="1" si="134"/>
        <v>-61602261803.471588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-61602261803.471588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-256676090.84779832</v>
      </c>
      <c r="L2803" s="444">
        <f t="shared" ca="1" si="134"/>
        <v>-61858937894.319389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-61858937894.319389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-257745574.55966413</v>
      </c>
      <c r="L2804" s="444">
        <f t="shared" ca="1" si="134"/>
        <v>-62116683468.879051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-62116683468.879051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-258819514.45366272</v>
      </c>
      <c r="L2805" s="444">
        <f t="shared" ca="1" si="134"/>
        <v>-62375502983.33271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-62375502983.33271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-259897929.09721965</v>
      </c>
      <c r="L2806" s="444">
        <f t="shared" ca="1" si="134"/>
        <v>-62635400912.429932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-62635400912.429932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-260980837.13512474</v>
      </c>
      <c r="L2807" s="444">
        <f t="shared" ca="1" si="134"/>
        <v>-62896381749.565056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-62896381749.565056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-262068257.28985441</v>
      </c>
      <c r="L2808" s="444">
        <f t="shared" ca="1" si="134"/>
        <v>-63158450006.854912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-63158450006.854912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-263160208.3618955</v>
      </c>
      <c r="L2809" s="444">
        <f t="shared" ca="1" si="134"/>
        <v>-63421610215.216805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-63421610215.216805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-264256709.23007002</v>
      </c>
      <c r="L2810" s="444">
        <f t="shared" ca="1" si="134"/>
        <v>-63685866924.446877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-63685866924.446877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-265357778.85186198</v>
      </c>
      <c r="L2811" s="444">
        <f t="shared" ca="1" si="134"/>
        <v>-63951224703.298737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-63951224703.298737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-266463436.26374471</v>
      </c>
      <c r="L2812" s="444">
        <f t="shared" ca="1" si="134"/>
        <v>-64217688139.562485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-64217688139.562485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-267573700.58151034</v>
      </c>
      <c r="L2813" s="444">
        <f t="shared" ref="L2813:L3067" ca="1" si="139">I2813-J2813+K2813</f>
        <v>-64485261840.143997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-64485261840.143997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-268688591.00060004</v>
      </c>
      <c r="L2814" s="444">
        <f t="shared" ca="1" si="139"/>
        <v>-64753950431.1446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-64753950431.1446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-269808126.79643577</v>
      </c>
      <c r="L2815" s="444">
        <f t="shared" ca="1" si="139"/>
        <v>-65023758557.941032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-65023758557.941032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-270932327.3247543</v>
      </c>
      <c r="L2816" s="444">
        <f t="shared" ca="1" si="139"/>
        <v>-65294690885.265785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-65294690885.265785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-272061212.02194071</v>
      </c>
      <c r="L2817" s="444">
        <f t="shared" ca="1" si="139"/>
        <v>-65566752097.287727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-65566752097.287727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-273194800.40536559</v>
      </c>
      <c r="L2818" s="444">
        <f t="shared" ca="1" si="139"/>
        <v>-65839946897.693092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-65839946897.693092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-274333112.07372123</v>
      </c>
      <c r="L2819" s="444">
        <f t="shared" ca="1" si="139"/>
        <v>-66114280009.766815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-66114280009.766815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-275476166.7073617</v>
      </c>
      <c r="L2820" s="444">
        <f t="shared" ca="1" si="139"/>
        <v>-66389756176.474174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-66389756176.474174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-276623984.06864238</v>
      </c>
      <c r="L2821" s="444">
        <f t="shared" ca="1" si="139"/>
        <v>-66666380160.542816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-66666380160.542816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-277776584.00226176</v>
      </c>
      <c r="L2822" s="444">
        <f t="shared" ca="1" si="139"/>
        <v>-66944156744.545074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-66944156744.545074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-278933986.43560445</v>
      </c>
      <c r="L2823" s="444">
        <f t="shared" ca="1" si="139"/>
        <v>-67223090730.980682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-67223090730.980682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-280096211.3790862</v>
      </c>
      <c r="L2824" s="444">
        <f t="shared" ca="1" si="139"/>
        <v>-67503186942.359772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-67503186942.359772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-281263278.92649907</v>
      </c>
      <c r="L2825" s="444">
        <f t="shared" ca="1" si="139"/>
        <v>-67784450221.28627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-67784450221.28627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-282435209.25535947</v>
      </c>
      <c r="L2826" s="444">
        <f t="shared" ca="1" si="139"/>
        <v>-68066885430.541626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-68066885430.541626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-283612022.62725675</v>
      </c>
      <c r="L2827" s="444">
        <f t="shared" ca="1" si="139"/>
        <v>-68350497453.168884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-68350497453.168884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-284793739.38820362</v>
      </c>
      <c r="L2828" s="444">
        <f t="shared" ca="1" si="139"/>
        <v>-68635291192.557091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-68635291192.557091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-285980379.96898788</v>
      </c>
      <c r="L2829" s="444">
        <f t="shared" ca="1" si="139"/>
        <v>-68921271572.526077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-68921271572.526077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-287171964.88552535</v>
      </c>
      <c r="L2830" s="444">
        <f t="shared" ca="1" si="139"/>
        <v>-69208443537.411606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-69208443537.411606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-288368514.73921502</v>
      </c>
      <c r="L2831" s="444">
        <f t="shared" ca="1" si="139"/>
        <v>-69496812052.150818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-69496812052.150818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-289570050.21729505</v>
      </c>
      <c r="L2832" s="444">
        <f t="shared" ca="1" si="139"/>
        <v>-69786382102.368118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-69786382102.368118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-290776592.0932005</v>
      </c>
      <c r="L2833" s="444">
        <f t="shared" ca="1" si="139"/>
        <v>-70077158694.461319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-70077158694.461319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-291988161.22692215</v>
      </c>
      <c r="L2834" s="444">
        <f t="shared" ca="1" si="139"/>
        <v>-70369146855.688248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-70369146855.688248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-293204778.5653677</v>
      </c>
      <c r="L2835" s="444">
        <f t="shared" ca="1" si="139"/>
        <v>-70662351634.253616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-70662351634.253616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-294426465.14272338</v>
      </c>
      <c r="L2836" s="444">
        <f t="shared" ca="1" si="139"/>
        <v>-70956778099.396347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-70956778099.396347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-295653242.08081812</v>
      </c>
      <c r="L2837" s="444">
        <f t="shared" ca="1" si="139"/>
        <v>-71252431341.477158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-71252431341.477158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-296885130.58948815</v>
      </c>
      <c r="L2838" s="444">
        <f t="shared" ca="1" si="139"/>
        <v>-71549316472.06665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-71549316472.06665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-298122151.9669444</v>
      </c>
      <c r="L2839" s="444">
        <f t="shared" ca="1" si="139"/>
        <v>-71847438624.0336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-71847438624.0336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-299364327.60013998</v>
      </c>
      <c r="L2840" s="444">
        <f t="shared" ca="1" si="139"/>
        <v>-72146802951.633743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-72146802951.633743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-300611678.96514058</v>
      </c>
      <c r="L2841" s="444">
        <f t="shared" ca="1" si="139"/>
        <v>-72447414630.598877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-72447414630.598877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-301864227.62749529</v>
      </c>
      <c r="L2842" s="444">
        <f t="shared" ca="1" si="139"/>
        <v>-72749278858.226379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-72749278858.226379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-303121995.24260992</v>
      </c>
      <c r="L2843" s="444">
        <f t="shared" ca="1" si="139"/>
        <v>-73052400853.468994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-73052400853.468994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-304385003.55612081</v>
      </c>
      <c r="L2844" s="444">
        <f t="shared" ca="1" si="139"/>
        <v>-73356785857.025116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-73356785857.025116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-305653274.4042713</v>
      </c>
      <c r="L2845" s="444">
        <f t="shared" ca="1" si="139"/>
        <v>-73662439131.429382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-73662439131.429382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-306926829.71428907</v>
      </c>
      <c r="L2846" s="444">
        <f t="shared" ca="1" si="139"/>
        <v>-73969365961.143677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-73969365961.143677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-308205691.50476533</v>
      </c>
      <c r="L2847" s="444">
        <f t="shared" ca="1" si="139"/>
        <v>-74277571652.648438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-74277571652.648438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-309489881.88603514</v>
      </c>
      <c r="L2848" s="444">
        <f t="shared" ca="1" si="139"/>
        <v>-74587061534.53447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-74587061534.53447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-310779423.06056029</v>
      </c>
      <c r="L2849" s="444">
        <f t="shared" ca="1" si="139"/>
        <v>-74897840957.595032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-74897840957.595032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-312074337.32331264</v>
      </c>
      <c r="L2850" s="444">
        <f t="shared" ca="1" si="139"/>
        <v>-75209915294.91835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-75209915294.91835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-313374647.06215978</v>
      </c>
      <c r="L2851" s="444">
        <f t="shared" ca="1" si="139"/>
        <v>-75523289941.980515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-75523289941.980515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-314680374.75825214</v>
      </c>
      <c r="L2852" s="444">
        <f t="shared" ca="1" si="139"/>
        <v>-75837970316.73877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-75837970316.73877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-315991542.98641151</v>
      </c>
      <c r="L2853" s="444">
        <f t="shared" ca="1" si="139"/>
        <v>-76153961859.725174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-76153961859.725174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-317308174.41552156</v>
      </c>
      <c r="L2854" s="444">
        <f t="shared" ca="1" si="139"/>
        <v>-76471270034.140701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-76471270034.140701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-318630291.80891961</v>
      </c>
      <c r="L2855" s="444">
        <f t="shared" ca="1" si="139"/>
        <v>-76789900325.949615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-76789900325.949615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-319957918.02479005</v>
      </c>
      <c r="L2856" s="444">
        <f t="shared" ca="1" si="139"/>
        <v>-77109858243.974411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-77109858243.974411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-321291076.01656002</v>
      </c>
      <c r="L2857" s="444">
        <f t="shared" ca="1" si="139"/>
        <v>-77431149319.990967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-77431149319.990967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-322629788.8332957</v>
      </c>
      <c r="L2858" s="444">
        <f t="shared" ca="1" si="139"/>
        <v>-77753779108.824265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-77753779108.824265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-323974079.62010109</v>
      </c>
      <c r="L2859" s="444">
        <f t="shared" ca="1" si="139"/>
        <v>-78077753188.444366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-78077753188.444366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-325323971.61851817</v>
      </c>
      <c r="L2860" s="444">
        <f t="shared" ca="1" si="139"/>
        <v>-78403077160.062881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-78403077160.062881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-326679488.16692865</v>
      </c>
      <c r="L2861" s="444">
        <f t="shared" ca="1" si="139"/>
        <v>-78729756648.229813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-78729756648.229813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-328040652.70095754</v>
      </c>
      <c r="L2862" s="444">
        <f t="shared" ca="1" si="139"/>
        <v>-79057797300.930771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-79057797300.930771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-329407488.75387824</v>
      </c>
      <c r="L2863" s="444">
        <f t="shared" ca="1" si="139"/>
        <v>-79387204789.684647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-79387204789.684647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-330780019.95701933</v>
      </c>
      <c r="L2864" s="444">
        <f t="shared" ca="1" si="139"/>
        <v>-79717984809.641663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-79717984809.641663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-332158270.04017359</v>
      </c>
      <c r="L2865" s="444">
        <f t="shared" ca="1" si="139"/>
        <v>-80050143079.681839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-80050143079.681839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-333542262.83200765</v>
      </c>
      <c r="L2866" s="444">
        <f t="shared" ca="1" si="139"/>
        <v>-80383685342.51384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-80383685342.51384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-334932022.26047432</v>
      </c>
      <c r="L2867" s="444">
        <f t="shared" ca="1" si="139"/>
        <v>-80718617364.774307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-80718617364.774307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-336327572.3532263</v>
      </c>
      <c r="L2868" s="444">
        <f t="shared" ca="1" si="139"/>
        <v>-81054944937.127533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-81054944937.127533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-337728937.23803139</v>
      </c>
      <c r="L2869" s="444">
        <f t="shared" ca="1" si="139"/>
        <v>-81392673874.36557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-81392673874.36557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-339136141.14318985</v>
      </c>
      <c r="L2870" s="444">
        <f t="shared" ca="1" si="139"/>
        <v>-81731810015.508759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-81731810015.508759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-340549208.39795315</v>
      </c>
      <c r="L2871" s="444">
        <f t="shared" ca="1" si="139"/>
        <v>-82072359223.906708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-82072359223.906708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-341968163.4329446</v>
      </c>
      <c r="L2872" s="444">
        <f t="shared" ca="1" si="139"/>
        <v>-82414327387.339645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-82414327387.339645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-343393030.78058183</v>
      </c>
      <c r="L2873" s="444">
        <f t="shared" ca="1" si="139"/>
        <v>-82757720418.120224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-82757720418.120224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-344823835.07550091</v>
      </c>
      <c r="L2874" s="444">
        <f t="shared" ca="1" si="139"/>
        <v>-83102544253.195724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-83102544253.195724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-346260601.05498219</v>
      </c>
      <c r="L2875" s="444">
        <f t="shared" ca="1" si="139"/>
        <v>-83448804854.250702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-83448804854.250702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-347703353.55937791</v>
      </c>
      <c r="L2876" s="444">
        <f t="shared" ca="1" si="139"/>
        <v>-83796508207.810074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-83796508207.810074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-349152117.53254199</v>
      </c>
      <c r="L2877" s="444">
        <f t="shared" ca="1" si="139"/>
        <v>-84145660325.342621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-84145660325.342621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-350606918.0222609</v>
      </c>
      <c r="L2878" s="444">
        <f t="shared" ca="1" si="139"/>
        <v>-84496267243.364883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-84496267243.364883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-352067780.18068701</v>
      </c>
      <c r="L2879" s="444">
        <f t="shared" ca="1" si="139"/>
        <v>-84848335023.545578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-84848335023.545578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-353534729.26477325</v>
      </c>
      <c r="L2880" s="444">
        <f t="shared" ca="1" si="139"/>
        <v>-85201869752.810349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-85201869752.810349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-355007790.63670981</v>
      </c>
      <c r="L2881" s="444">
        <f t="shared" ca="1" si="139"/>
        <v>-85556877543.447052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-85556877543.447052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-356486989.76436269</v>
      </c>
      <c r="L2882" s="444">
        <f t="shared" ca="1" si="139"/>
        <v>-85913364533.211411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-85913364533.211411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-357972352.2217142</v>
      </c>
      <c r="L2883" s="444">
        <f t="shared" ca="1" si="139"/>
        <v>-86271336885.433121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-86271336885.433121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-359463903.68930465</v>
      </c>
      <c r="L2884" s="444">
        <f t="shared" ca="1" si="139"/>
        <v>-86630800789.122421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-86630800789.122421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-360961669.95467675</v>
      </c>
      <c r="L2885" s="444">
        <f t="shared" ca="1" si="139"/>
        <v>-86991762459.077103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-86991762459.077103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-362465676.91282123</v>
      </c>
      <c r="L2886" s="444">
        <f t="shared" ca="1" si="139"/>
        <v>-87354228135.989929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-87354228135.989929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-363975950.5666247</v>
      </c>
      <c r="L2887" s="444">
        <f t="shared" ca="1" si="139"/>
        <v>-87718204086.556549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-87718204086.556549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-365492517.02731895</v>
      </c>
      <c r="L2888" s="444">
        <f t="shared" ca="1" si="139"/>
        <v>-88083696603.583862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-88083696603.583862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-367015402.51493275</v>
      </c>
      <c r="L2889" s="444">
        <f t="shared" ca="1" si="139"/>
        <v>-88450712006.098801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-88450712006.098801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-368544633.35874498</v>
      </c>
      <c r="L2890" s="444">
        <f t="shared" ca="1" si="139"/>
        <v>-88819256639.45755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-88819256639.45755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-370080235.99773979</v>
      </c>
      <c r="L2891" s="444">
        <f t="shared" ca="1" si="139"/>
        <v>-89189336875.455292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-89189336875.455292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-371622236.98106372</v>
      </c>
      <c r="L2892" s="444">
        <f t="shared" ca="1" si="139"/>
        <v>-89560959112.436356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-89560959112.436356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-373170662.96848482</v>
      </c>
      <c r="L2893" s="444">
        <f t="shared" ca="1" si="139"/>
        <v>-89934129775.404846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-89934129775.404846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-374725540.7308535</v>
      </c>
      <c r="L2894" s="444">
        <f t="shared" ca="1" si="139"/>
        <v>-90308855316.135696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-90308855316.135696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-376286897.15056539</v>
      </c>
      <c r="L2895" s="444">
        <f t="shared" ca="1" si="139"/>
        <v>-90685142213.286255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-90685142213.286255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-377854759.22202605</v>
      </c>
      <c r="L2896" s="444">
        <f t="shared" ca="1" si="139"/>
        <v>-91062996972.508286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-91062996972.508286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-379429154.05211782</v>
      </c>
      <c r="L2897" s="444">
        <f t="shared" ca="1" si="139"/>
        <v>-91442426126.56041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-91442426126.56041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-381010108.86066836</v>
      </c>
      <c r="L2898" s="444">
        <f t="shared" ca="1" si="139"/>
        <v>-91823436235.421082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-91823436235.421082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-382597650.98092115</v>
      </c>
      <c r="L2899" s="444">
        <f t="shared" ca="1" si="139"/>
        <v>-92206033886.402008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-92206033886.402008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-384191807.86000836</v>
      </c>
      <c r="L2900" s="444">
        <f t="shared" ca="1" si="139"/>
        <v>-92590225694.262024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-92590225694.262024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-385792607.05942512</v>
      </c>
      <c r="L2901" s="444">
        <f t="shared" ca="1" si="139"/>
        <v>-92976018301.321442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-92976018301.321442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-387400076.25550598</v>
      </c>
      <c r="L2902" s="444">
        <f t="shared" ca="1" si="139"/>
        <v>-93363418377.57695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-93363418377.57695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-389014243.23990393</v>
      </c>
      <c r="L2903" s="444">
        <f t="shared" ca="1" si="139"/>
        <v>-93752432620.816849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-93752432620.816849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-390635135.92007017</v>
      </c>
      <c r="L2904" s="444">
        <f t="shared" ca="1" si="139"/>
        <v>-94143067756.736923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-94143067756.736923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-392262782.3197372</v>
      </c>
      <c r="L2905" s="444">
        <f t="shared" ca="1" si="139"/>
        <v>-94535330539.056656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-94535330539.056656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-393897210.57940274</v>
      </c>
      <c r="L2906" s="444">
        <f t="shared" ca="1" si="139"/>
        <v>-94929227749.636063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-94929227749.636063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-395538448.95681691</v>
      </c>
      <c r="L2907" s="444">
        <f t="shared" ca="1" si="139"/>
        <v>-95324766198.59288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-95324766198.59288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-397186525.8274703</v>
      </c>
      <c r="L2908" s="444">
        <f t="shared" ca="1" si="139"/>
        <v>-95721952724.420349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-95721952724.420349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-398841469.68508476</v>
      </c>
      <c r="L2909" s="444">
        <f t="shared" ca="1" si="139"/>
        <v>-96120794194.105438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-96120794194.105438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-400503309.142106</v>
      </c>
      <c r="L2910" s="444">
        <f t="shared" ca="1" si="139"/>
        <v>-96521297503.247543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-96521297503.247543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-402172072.93019807</v>
      </c>
      <c r="L2911" s="444">
        <f t="shared" ca="1" si="139"/>
        <v>-96923469576.177734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-96923469576.177734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-403847789.90074056</v>
      </c>
      <c r="L2912" s="444">
        <f t="shared" ca="1" si="139"/>
        <v>-97327317366.078476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-97327317366.078476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-405530489.02532697</v>
      </c>
      <c r="L2913" s="444">
        <f t="shared" ca="1" si="139"/>
        <v>-97732847855.103806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-97732847855.103806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-407220199.39626586</v>
      </c>
      <c r="L2914" s="444">
        <f t="shared" ca="1" si="139"/>
        <v>-98140068054.500076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-98140068054.500076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-408916950.22708362</v>
      </c>
      <c r="L2915" s="444">
        <f t="shared" ca="1" si="139"/>
        <v>-98548985004.727158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-98548985004.727158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-410620770.85302985</v>
      </c>
      <c r="L2916" s="444">
        <f t="shared" ca="1" si="139"/>
        <v>-98959605775.580185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-98959605775.580185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-412331690.73158407</v>
      </c>
      <c r="L2917" s="444">
        <f t="shared" ca="1" si="139"/>
        <v>-99371937466.311768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-99371937466.311768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-414049739.44296569</v>
      </c>
      <c r="L2918" s="444">
        <f t="shared" ca="1" si="139"/>
        <v>-99785987205.75473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-99785987205.75473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-415774946.69064468</v>
      </c>
      <c r="L2919" s="444">
        <f t="shared" ca="1" si="139"/>
        <v>-100201762152.44537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-100201762152.44537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-417507342.30185574</v>
      </c>
      <c r="L2920" s="444">
        <f t="shared" ca="1" si="139"/>
        <v>-100619269494.74722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-100619269494.74722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-419246956.22811341</v>
      </c>
      <c r="L2921" s="444">
        <f t="shared" ca="1" si="139"/>
        <v>-101038516450.97534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-101038516450.97534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-420993818.54573059</v>
      </c>
      <c r="L2922" s="444">
        <f t="shared" ca="1" si="139"/>
        <v>-101459510269.52107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-101459510269.52107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-422747959.45633781</v>
      </c>
      <c r="L2923" s="444">
        <f t="shared" ca="1" si="139"/>
        <v>-101882258228.97742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-101882258228.97742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-424509409.28740591</v>
      </c>
      <c r="L2924" s="444">
        <f t="shared" ca="1" si="139"/>
        <v>-102306767638.26482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-102306767638.26482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-426278198.49277008</v>
      </c>
      <c r="L2925" s="444">
        <f t="shared" ca="1" si="139"/>
        <v>-102733045836.75758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-102733045836.75758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-428054357.65315658</v>
      </c>
      <c r="L2926" s="444">
        <f t="shared" ca="1" si="139"/>
        <v>-103161100194.41074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-103161100194.41074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-429837917.47671139</v>
      </c>
      <c r="L2927" s="444">
        <f t="shared" ca="1" si="139"/>
        <v>-103590938111.88745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-103590938111.88745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-431628908.79953104</v>
      </c>
      <c r="L2928" s="444">
        <f t="shared" ca="1" si="139"/>
        <v>-104022567020.68698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-104022567020.68698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-433427362.58619577</v>
      </c>
      <c r="L2929" s="444">
        <f t="shared" ca="1" si="139"/>
        <v>-104455994383.27318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-104455994383.27318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-435233309.93030488</v>
      </c>
      <c r="L2930" s="444">
        <f t="shared" ca="1" si="139"/>
        <v>-104891227693.20348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-104891227693.20348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-437046782.05501449</v>
      </c>
      <c r="L2931" s="444">
        <f t="shared" ca="1" si="139"/>
        <v>-105328274475.25848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-105328274475.25848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-438867810.313577</v>
      </c>
      <c r="L2932" s="444">
        <f t="shared" ca="1" si="139"/>
        <v>-105767142285.57207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-105767142285.57207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-440696426.18988359</v>
      </c>
      <c r="L2933" s="444">
        <f t="shared" ca="1" si="139"/>
        <v>-106207838711.76195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-106207838711.76195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-442532661.29900813</v>
      </c>
      <c r="L2934" s="444">
        <f t="shared" ca="1" si="139"/>
        <v>-106650371373.06096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-106650371373.06096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-444376547.38775396</v>
      </c>
      <c r="L2935" s="444">
        <f t="shared" ca="1" si="139"/>
        <v>-107094747920.44872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-107094747920.44872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-446228116.33520299</v>
      </c>
      <c r="L2936" s="444">
        <f t="shared" ca="1" si="139"/>
        <v>-107540976036.78392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-107540976036.78392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-448087400.15326631</v>
      </c>
      <c r="L2937" s="444">
        <f t="shared" ca="1" si="139"/>
        <v>-107989063436.93718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-107989063436.93718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-449954430.98723823</v>
      </c>
      <c r="L2938" s="444">
        <f t="shared" ca="1" si="139"/>
        <v>-108439017867.92442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-108439017867.92442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-451829241.11635178</v>
      </c>
      <c r="L2939" s="444">
        <f t="shared" ca="1" si="139"/>
        <v>-108890847109.04077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-108890847109.04077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-453711862.95433652</v>
      </c>
      <c r="L2940" s="444">
        <f t="shared" ca="1" si="139"/>
        <v>-109344558971.9951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-109344558971.9951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-455602329.04997957</v>
      </c>
      <c r="L2941" s="444">
        <f t="shared" ca="1" si="139"/>
        <v>-109800161301.04507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-109800161301.04507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-457500672.08768779</v>
      </c>
      <c r="L2942" s="444">
        <f t="shared" ca="1" si="139"/>
        <v>-110257661973.13277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-110257661973.13277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-459406924.88805318</v>
      </c>
      <c r="L2943" s="444">
        <f t="shared" ca="1" si="139"/>
        <v>-110717068898.02081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-110717068898.02081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-461321120.40842009</v>
      </c>
      <c r="L2944" s="444">
        <f t="shared" ca="1" si="139"/>
        <v>-111178390018.42923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-111178390018.42923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-463243291.74345505</v>
      </c>
      <c r="L2945" s="444">
        <f t="shared" ca="1" si="139"/>
        <v>-111641633310.17268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-111641633310.17268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-465173472.12571949</v>
      </c>
      <c r="L2946" s="444">
        <f t="shared" ca="1" si="139"/>
        <v>-112106806782.2984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-112106806782.2984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-467111694.92624325</v>
      </c>
      <c r="L2947" s="444">
        <f t="shared" ca="1" si="139"/>
        <v>-112573918477.22464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-112573918477.22464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-469057993.65510267</v>
      </c>
      <c r="L2948" s="444">
        <f t="shared" ca="1" si="139"/>
        <v>-113042976470.87975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-113042976470.87975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-471012401.96199894</v>
      </c>
      <c r="L2949" s="444">
        <f t="shared" ca="1" si="139"/>
        <v>-113513988872.84175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-113513988872.84175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-472974953.63684064</v>
      </c>
      <c r="L2950" s="444">
        <f t="shared" ca="1" si="139"/>
        <v>-113986963826.47859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-113986963826.47859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-474945682.61032742</v>
      </c>
      <c r="L2951" s="444">
        <f t="shared" ca="1" si="139"/>
        <v>-114461909509.08891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-114461909509.08891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-476924622.95453715</v>
      </c>
      <c r="L2952" s="444">
        <f t="shared" ca="1" si="139"/>
        <v>-114938834132.04346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-114938834132.04346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-478911808.88351434</v>
      </c>
      <c r="L2953" s="444">
        <f t="shared" ca="1" si="139"/>
        <v>-115417745940.92697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-115417745940.92697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-480907274.75386232</v>
      </c>
      <c r="L2954" s="444">
        <f t="shared" ca="1" si="139"/>
        <v>-115898653215.68083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-115898653215.68083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-482911055.06533676</v>
      </c>
      <c r="L2955" s="444">
        <f t="shared" ca="1" si="139"/>
        <v>-116381564270.74617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-116381564270.74617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-484923184.46144235</v>
      </c>
      <c r="L2956" s="444">
        <f t="shared" ca="1" si="139"/>
        <v>-116866487455.20761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-116866487455.20761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-486943697.73003179</v>
      </c>
      <c r="L2957" s="444">
        <f t="shared" ca="1" si="139"/>
        <v>-117353431152.93764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-117353431152.93764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-488972629.8039068</v>
      </c>
      <c r="L2958" s="444">
        <f t="shared" ca="1" si="139"/>
        <v>-117842403782.74155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-117842403782.74155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-491010015.76142311</v>
      </c>
      <c r="L2959" s="444">
        <f t="shared" ca="1" si="139"/>
        <v>-118333413798.50298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-118333413798.50298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-493055890.82709569</v>
      </c>
      <c r="L2960" s="444">
        <f t="shared" ca="1" si="139"/>
        <v>-118826469689.33008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-118826469689.33008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-495110290.3722086</v>
      </c>
      <c r="L2961" s="444">
        <f t="shared" ca="1" si="139"/>
        <v>-119321579979.70229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-119321579979.70229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-497173249.91542619</v>
      </c>
      <c r="L2962" s="444">
        <f t="shared" ca="1" si="139"/>
        <v>-119818753229.61771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-119818753229.61771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-499244805.12340719</v>
      </c>
      <c r="L2963" s="444">
        <f t="shared" ca="1" si="139"/>
        <v>-120317998034.74112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-120317998034.74112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-501324991.81142128</v>
      </c>
      <c r="L2964" s="444">
        <f t="shared" ca="1" si="139"/>
        <v>-120819323026.55254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-120819323026.55254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-503413845.94396889</v>
      </c>
      <c r="L2965" s="444">
        <f t="shared" ca="1" si="139"/>
        <v>-121322736872.49651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-121322736872.49651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-505511403.63540202</v>
      </c>
      <c r="L2966" s="444">
        <f t="shared" ca="1" si="139"/>
        <v>-121828248276.13191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-121828248276.13191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-507617701.15054965</v>
      </c>
      <c r="L2967" s="444">
        <f t="shared" ca="1" si="139"/>
        <v>-122335865977.28246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-122335865977.28246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-509732774.90534347</v>
      </c>
      <c r="L2968" s="444">
        <f t="shared" ca="1" si="139"/>
        <v>-122845598752.18781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-122845598752.18781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-511856661.46744925</v>
      </c>
      <c r="L2969" s="444">
        <f t="shared" ca="1" si="139"/>
        <v>-123357455413.65526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-123357455413.65526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-513989397.55689692</v>
      </c>
      <c r="L2970" s="444">
        <f t="shared" ca="1" si="139"/>
        <v>-123871444811.21216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-123871444811.21216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-516131020.04671741</v>
      </c>
      <c r="L2971" s="444">
        <f t="shared" ca="1" si="139"/>
        <v>-124387575831.25888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-124387575831.25888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-518281565.96357858</v>
      </c>
      <c r="L2972" s="444">
        <f t="shared" ca="1" si="139"/>
        <v>-124905857397.22246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-124905857397.22246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-520441072.48842686</v>
      </c>
      <c r="L2973" s="444">
        <f t="shared" ca="1" si="139"/>
        <v>-125426298469.71089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-125426298469.71089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-522609576.95712864</v>
      </c>
      <c r="L2974" s="444">
        <f t="shared" ca="1" si="139"/>
        <v>-125948908046.66801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-125948908046.66801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-524787116.86111665</v>
      </c>
      <c r="L2975" s="444">
        <f t="shared" ca="1" si="139"/>
        <v>-126473695163.52913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-126473695163.52913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-526973729.84803808</v>
      </c>
      <c r="L2976" s="444">
        <f t="shared" ca="1" si="139"/>
        <v>-127000668893.37717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-127000668893.37717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-529169453.72240484</v>
      </c>
      <c r="L2977" s="444">
        <f t="shared" ca="1" si="139"/>
        <v>-127529838347.09958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-127529838347.09958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-531374326.44624823</v>
      </c>
      <c r="L2978" s="444">
        <f t="shared" ca="1" si="139"/>
        <v>-128061212673.54582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-128061212673.54582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-533588386.13977432</v>
      </c>
      <c r="L2979" s="444">
        <f t="shared" ca="1" si="139"/>
        <v>-128594801059.68559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-128594801059.68559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-535811671.08202332</v>
      </c>
      <c r="L2980" s="444">
        <f t="shared" ca="1" si="139"/>
        <v>-129130612730.76761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-129130612730.76761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-538044219.71153164</v>
      </c>
      <c r="L2981" s="444">
        <f t="shared" ca="1" si="139"/>
        <v>-129668656950.47914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-129668656950.47914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-540286070.6269964</v>
      </c>
      <c r="L2982" s="444">
        <f t="shared" ca="1" si="139"/>
        <v>-130208943021.10614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-130208943021.10614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-542537262.58794224</v>
      </c>
      <c r="L2983" s="444">
        <f t="shared" ca="1" si="139"/>
        <v>-130751480283.69408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-130751480283.69408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-544797834.51539195</v>
      </c>
      <c r="L2984" s="444">
        <f t="shared" ca="1" si="139"/>
        <v>-131296278118.20947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-131296278118.20947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-547067825.49253941</v>
      </c>
      <c r="L2985" s="444">
        <f t="shared" ca="1" si="139"/>
        <v>-131843345943.70201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-131843345943.70201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-549347274.76542509</v>
      </c>
      <c r="L2986" s="444">
        <f t="shared" ca="1" si="139"/>
        <v>-132392693218.46744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-132392693218.46744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-551636221.7436142</v>
      </c>
      <c r="L2987" s="444">
        <f t="shared" ca="1" si="139"/>
        <v>-132944329440.21106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-132944329440.21106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-553934706.00087941</v>
      </c>
      <c r="L2988" s="444">
        <f t="shared" ca="1" si="139"/>
        <v>-133498264146.21194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-133498264146.21194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-556242767.2758832</v>
      </c>
      <c r="L2989" s="444">
        <f t="shared" ca="1" si="139"/>
        <v>-134054506913.48782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-134054506913.48782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-558560445.47286594</v>
      </c>
      <c r="L2990" s="444">
        <f t="shared" ca="1" si="139"/>
        <v>-134613067358.96069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-134613067358.96069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-560887780.66233611</v>
      </c>
      <c r="L2991" s="444">
        <f t="shared" ca="1" si="139"/>
        <v>-135173955139.62303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-135173955139.62303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-563224813.08176267</v>
      </c>
      <c r="L2992" s="444">
        <f t="shared" ca="1" si="139"/>
        <v>-135737179952.70479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-135737179952.70479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-565571583.13626993</v>
      </c>
      <c r="L2993" s="444">
        <f t="shared" ca="1" si="139"/>
        <v>-136302751535.84106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-136302751535.84106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-567928131.39933765</v>
      </c>
      <c r="L2994" s="444">
        <f t="shared" ca="1" si="139"/>
        <v>-136870679667.2404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-136870679667.2404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-570294498.61350167</v>
      </c>
      <c r="L2995" s="444">
        <f t="shared" ca="1" si="139"/>
        <v>-137440974165.85391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-137440974165.85391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-572670725.69105792</v>
      </c>
      <c r="L2996" s="444">
        <f t="shared" ca="1" si="139"/>
        <v>-138013644891.54498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-138013644891.54498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-575056853.71477079</v>
      </c>
      <c r="L2997" s="444">
        <f t="shared" ca="1" si="139"/>
        <v>-138588701745.25977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-138588701745.25977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-577452923.9385823</v>
      </c>
      <c r="L2998" s="444">
        <f t="shared" ca="1" si="139"/>
        <v>-139166154669.19833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-139166154669.19833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-579858977.78832638</v>
      </c>
      <c r="L2999" s="444">
        <f t="shared" ca="1" si="139"/>
        <v>-139746013646.98666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-139746013646.98666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-582275056.8624444</v>
      </c>
      <c r="L3000" s="444">
        <f t="shared" ca="1" si="139"/>
        <v>-140328288703.84912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-140328288703.84912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-584701202.93270469</v>
      </c>
      <c r="L3001" s="444">
        <f t="shared" ca="1" si="139"/>
        <v>-140912989906.78183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-140912989906.78183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-587137457.94492424</v>
      </c>
      <c r="L3002" s="444">
        <f t="shared" ca="1" si="139"/>
        <v>-141500127364.72675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-141500127364.72675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-589583864.01969481</v>
      </c>
      <c r="L3003" s="444">
        <f t="shared" ca="1" si="139"/>
        <v>-142089711228.74643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-142089711228.74643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-592040463.4531101</v>
      </c>
      <c r="L3004" s="444">
        <f t="shared" ca="1" si="139"/>
        <v>-142681751692.19955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-142681751692.19955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-594507298.71749818</v>
      </c>
      <c r="L3005" s="444">
        <f t="shared" ca="1" si="139"/>
        <v>-143276258990.91705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-143276258990.91705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-596984412.46215439</v>
      </c>
      <c r="L3006" s="444">
        <f t="shared" ca="1" si="139"/>
        <v>-143873243403.37921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-143873243403.37921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-599471847.51408005</v>
      </c>
      <c r="L3007" s="444">
        <f t="shared" ca="1" si="139"/>
        <v>-144472715250.89328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-144472715250.89328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-601969646.87872195</v>
      </c>
      <c r="L3008" s="444">
        <f t="shared" ca="1" si="139"/>
        <v>-145074684897.772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-145074684897.772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-604477853.7407167</v>
      </c>
      <c r="L3009" s="444">
        <f t="shared" ca="1" si="139"/>
        <v>-145679162751.51273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-145679162751.51273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-606996511.46463633</v>
      </c>
      <c r="L3010" s="444">
        <f t="shared" ca="1" si="139"/>
        <v>-146286159262.97736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-146286159262.97736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-609525663.59573901</v>
      </c>
      <c r="L3011" s="444">
        <f t="shared" ca="1" si="139"/>
        <v>-146895684926.57309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-146895684926.57309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-612065353.86072123</v>
      </c>
      <c r="L3012" s="444">
        <f t="shared" ca="1" si="139"/>
        <v>-147507750280.43381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-147507750280.43381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-614615626.1684742</v>
      </c>
      <c r="L3013" s="444">
        <f t="shared" ca="1" si="139"/>
        <v>-148122365906.60229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-148122365906.60229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-617176524.61084294</v>
      </c>
      <c r="L3014" s="444">
        <f t="shared" ca="1" si="139"/>
        <v>-148739542431.21313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-148739542431.21313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-619748093.46338809</v>
      </c>
      <c r="L3015" s="444">
        <f t="shared" ca="1" si="139"/>
        <v>-149359290524.67651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-149359290524.67651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-622330377.1861521</v>
      </c>
      <c r="L3016" s="444">
        <f t="shared" ca="1" si="139"/>
        <v>-149981620901.86267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-149981620901.86267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-624923420.42442775</v>
      </c>
      <c r="L3017" s="444">
        <f t="shared" ca="1" si="139"/>
        <v>-150606544322.28711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-150606544322.28711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-627527268.00952959</v>
      </c>
      <c r="L3018" s="444">
        <f t="shared" ca="1" si="139"/>
        <v>-151234071590.29663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-151234071590.29663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-630141964.95956933</v>
      </c>
      <c r="L3019" s="444">
        <f t="shared" ca="1" si="139"/>
        <v>-151864213555.2562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-151864213555.2562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-632767556.48023415</v>
      </c>
      <c r="L3020" s="444">
        <f t="shared" ca="1" si="139"/>
        <v>-152496981111.73642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-152496981111.73642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-635404087.96556842</v>
      </c>
      <c r="L3021" s="444">
        <f t="shared" ca="1" si="139"/>
        <v>-153132385199.702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-153132385199.702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-638051604.99875832</v>
      </c>
      <c r="L3022" s="444">
        <f t="shared" ca="1" si="139"/>
        <v>-153770436804.70074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-153770436804.70074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-640710153.35291982</v>
      </c>
      <c r="L3023" s="444">
        <f t="shared" ca="1" si="139"/>
        <v>-154411146958.05365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-154411146958.05365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-643379778.99189019</v>
      </c>
      <c r="L3024" s="444">
        <f t="shared" ca="1" si="139"/>
        <v>-155054526737.04553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-155054526737.04553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-646060528.07102299</v>
      </c>
      <c r="L3025" s="444">
        <f t="shared" ca="1" si="139"/>
        <v>-155700587265.11655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-155700587265.11655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-648752446.93798566</v>
      </c>
      <c r="L3026" s="444">
        <f t="shared" ca="1" si="139"/>
        <v>-156349339712.05453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-156349339712.05453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-651455582.13356054</v>
      </c>
      <c r="L3027" s="444">
        <f t="shared" ca="1" si="139"/>
        <v>-157000795294.18811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-157000795294.18811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-654169980.39245045</v>
      </c>
      <c r="L3028" s="444">
        <f t="shared" ca="1" si="139"/>
        <v>-157654965274.58057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-157654965274.58057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-656895688.64408565</v>
      </c>
      <c r="L3029" s="444">
        <f t="shared" ca="1" si="139"/>
        <v>-158311860963.22464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-158311860963.22464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-659632754.01343596</v>
      </c>
      <c r="L3030" s="444">
        <f t="shared" ca="1" si="139"/>
        <v>-158971493717.23807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-158971493717.23807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-662381223.82182527</v>
      </c>
      <c r="L3031" s="444">
        <f t="shared" ca="1" si="139"/>
        <v>-159633874941.05991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-159633874941.05991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-665141145.5877496</v>
      </c>
      <c r="L3032" s="444">
        <f t="shared" ca="1" si="139"/>
        <v>-160299016086.64764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-160299016086.64764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-667912567.02769852</v>
      </c>
      <c r="L3033" s="444">
        <f t="shared" ca="1" si="139"/>
        <v>-160966928653.67535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-160966928653.67535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-670695536.05698061</v>
      </c>
      <c r="L3034" s="444">
        <f t="shared" ca="1" si="139"/>
        <v>-161637624189.73233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-161637624189.73233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-673490100.79055142</v>
      </c>
      <c r="L3035" s="444">
        <f t="shared" ca="1" si="139"/>
        <v>-162311114290.52289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-162311114290.52289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-676296309.54384542</v>
      </c>
      <c r="L3036" s="444">
        <f t="shared" ca="1" si="139"/>
        <v>-162987410600.06674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-162987410600.06674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-679114210.83361137</v>
      </c>
      <c r="L3037" s="444">
        <f t="shared" ca="1" si="139"/>
        <v>-163666524810.90036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-163666524810.90036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-681943853.37875152</v>
      </c>
      <c r="L3038" s="444">
        <f t="shared" ca="1" si="139"/>
        <v>-164348468664.27911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-164348468664.27911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-684785286.10116291</v>
      </c>
      <c r="L3039" s="444">
        <f t="shared" ca="1" si="139"/>
        <v>-165033253950.38028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-165033253950.38028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-687638558.12658453</v>
      </c>
      <c r="L3040" s="444">
        <f t="shared" ca="1" si="139"/>
        <v>-165720892508.50687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-165720892508.50687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-690503718.78544521</v>
      </c>
      <c r="L3041" s="444">
        <f t="shared" ca="1" si="139"/>
        <v>-166411396227.2923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-166411396227.2923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-693380817.61371791</v>
      </c>
      <c r="L3042" s="444">
        <f t="shared" ca="1" si="139"/>
        <v>-167104777044.90601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-167104777044.90601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-696269904.35377502</v>
      </c>
      <c r="L3043" s="444">
        <f t="shared" ca="1" si="139"/>
        <v>-167801046949.25977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-167801046949.25977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-699171028.95524907</v>
      </c>
      <c r="L3044" s="444">
        <f t="shared" ca="1" si="139"/>
        <v>-168500217978.21503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-168500217978.21503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-702084241.57589591</v>
      </c>
      <c r="L3045" s="444">
        <f t="shared" ca="1" si="139"/>
        <v>-169202302219.79092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-169202302219.79092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-705009592.58246219</v>
      </c>
      <c r="L3046" s="444">
        <f t="shared" ca="1" si="139"/>
        <v>-169907311812.37338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-169907311812.37338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-707947132.55155575</v>
      </c>
      <c r="L3047" s="444">
        <f t="shared" ca="1" si="139"/>
        <v>-170615258944.92493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-170615258944.92493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-710896912.27052057</v>
      </c>
      <c r="L3048" s="444">
        <f t="shared" ca="1" si="139"/>
        <v>-171326155857.19543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-171326155857.19543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-713858982.73831427</v>
      </c>
      <c r="L3049" s="444">
        <f t="shared" ca="1" si="139"/>
        <v>-172040014839.93375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-172040014839.93375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-716833395.16639066</v>
      </c>
      <c r="L3050" s="444">
        <f t="shared" ca="1" si="139"/>
        <v>-172756848235.10013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-172756848235.10013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-719820200.97958386</v>
      </c>
      <c r="L3051" s="444">
        <f t="shared" ca="1" si="139"/>
        <v>-173476668436.07971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-173476668436.07971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-722819451.81699884</v>
      </c>
      <c r="L3052" s="444">
        <f t="shared" ca="1" si="139"/>
        <v>-174199487887.8967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-174199487887.8967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-725831199.53290296</v>
      </c>
      <c r="L3053" s="444">
        <f t="shared" ca="1" si="139"/>
        <v>-174925319087.4296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-174925319087.4296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-728855496.19762325</v>
      </c>
      <c r="L3054" s="444">
        <f t="shared" ca="1" si="139"/>
        <v>-175654174583.62723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-175654174583.62723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-731892394.09844673</v>
      </c>
      <c r="L3055" s="444">
        <f t="shared" ca="1" si="139"/>
        <v>-176386066977.72568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-176386066977.72568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-734941945.7405237</v>
      </c>
      <c r="L3056" s="444">
        <f t="shared" ca="1" si="139"/>
        <v>-177121008923.46619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-177121008923.46619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-738004203.84777582</v>
      </c>
      <c r="L3057" s="444">
        <f t="shared" ca="1" si="139"/>
        <v>-177859013127.31396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-177859013127.31396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-741079221.36380816</v>
      </c>
      <c r="L3058" s="444">
        <f t="shared" ca="1" si="139"/>
        <v>-178600092348.67776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-178600092348.67776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-744167051.452824</v>
      </c>
      <c r="L3059" s="444">
        <f t="shared" ca="1" si="139"/>
        <v>-179344259400.13058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-179344259400.13058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-747267747.50054407</v>
      </c>
      <c r="L3060" s="444">
        <f t="shared" ca="1" si="139"/>
        <v>-180091527147.63113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-180091527147.63113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-750381363.11512971</v>
      </c>
      <c r="L3061" s="444">
        <f t="shared" ca="1" si="139"/>
        <v>-180841908510.74628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-180841908510.74628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-753507952.12810946</v>
      </c>
      <c r="L3062" s="444">
        <f t="shared" ca="1" si="139"/>
        <v>-181595416462.87439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-181595416462.87439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-756647568.59530997</v>
      </c>
      <c r="L3063" s="444">
        <f t="shared" ca="1" si="139"/>
        <v>-182352064031.4697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-182352064031.4697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-759800266.79779041</v>
      </c>
      <c r="L3064" s="444">
        <f t="shared" ca="1" si="139"/>
        <v>-183111864298.26749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-183111864298.26749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-762966101.24278116</v>
      </c>
      <c r="L3065" s="444">
        <f t="shared" ca="1" si="139"/>
        <v>-183874830399.51025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-183874830399.51025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-766145126.664626</v>
      </c>
      <c r="L3066" s="444">
        <f t="shared" ca="1" si="139"/>
        <v>-184640975526.17487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-184640975526.17487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-769337398.02572858</v>
      </c>
      <c r="L3067" s="444">
        <f t="shared" ca="1" si="139"/>
        <v>-185410312924.20059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-185410312924.20059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-772542970.51750243</v>
      </c>
      <c r="L3068" s="444">
        <f t="shared" ref="L3068:L3322" ca="1" si="144">I3068-J3068+K3068</f>
        <v>-186182855894.71811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-186182855894.71811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-775761899.56132543</v>
      </c>
      <c r="L3069" s="444">
        <f t="shared" ca="1" si="144"/>
        <v>-186958617794.27945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-186958617794.27945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-778994240.80949771</v>
      </c>
      <c r="L3070" s="444">
        <f t="shared" ca="1" si="144"/>
        <v>-187737612035.08896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-187737612035.08896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-782240050.14620399</v>
      </c>
      <c r="L3071" s="444">
        <f t="shared" ca="1" si="144"/>
        <v>-188519852085.23517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-188519852085.23517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-785499383.6884799</v>
      </c>
      <c r="L3072" s="444">
        <f t="shared" ca="1" si="144"/>
        <v>-189305351468.92365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-189305351468.92365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-788772297.78718185</v>
      </c>
      <c r="L3073" s="444">
        <f t="shared" ca="1" si="144"/>
        <v>-190094123766.71082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-190094123766.71082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-792058849.02796173</v>
      </c>
      <c r="L3074" s="444">
        <f t="shared" ca="1" si="144"/>
        <v>-190886182615.73877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-190886182615.73877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-795359094.23224485</v>
      </c>
      <c r="L3075" s="444">
        <f t="shared" ca="1" si="144"/>
        <v>-191681541709.97101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-191681541709.97101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-798673090.45821249</v>
      </c>
      <c r="L3076" s="444">
        <f t="shared" ca="1" si="144"/>
        <v>-192480214800.42923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-192480214800.42923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-802000895.0017885</v>
      </c>
      <c r="L3077" s="444">
        <f t="shared" ca="1" si="144"/>
        <v>-193282215695.43103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-193282215695.43103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-805342565.39762926</v>
      </c>
      <c r="L3078" s="444">
        <f t="shared" ca="1" si="144"/>
        <v>-194087558260.82867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-194087558260.82867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-808698159.42011952</v>
      </c>
      <c r="L3079" s="444">
        <f t="shared" ca="1" si="144"/>
        <v>-194896256420.24878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-194896256420.24878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-812067735.0843699</v>
      </c>
      <c r="L3080" s="444">
        <f t="shared" ca="1" si="144"/>
        <v>-195708324155.33316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-195708324155.33316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-815451350.64722145</v>
      </c>
      <c r="L3081" s="444">
        <f t="shared" ca="1" si="144"/>
        <v>-196523775505.98038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-196523775505.98038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-818849064.60825157</v>
      </c>
      <c r="L3082" s="444">
        <f t="shared" ca="1" si="144"/>
        <v>-197342624570.58862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-197342624570.58862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-822260935.71078587</v>
      </c>
      <c r="L3083" s="444">
        <f t="shared" ca="1" si="144"/>
        <v>-198164885506.29941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-198164885506.29941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-825687022.94291425</v>
      </c>
      <c r="L3084" s="444">
        <f t="shared" ca="1" si="144"/>
        <v>-198990572529.24231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-198990572529.24231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-829127385.53850961</v>
      </c>
      <c r="L3085" s="444">
        <f t="shared" ca="1" si="144"/>
        <v>-199819699914.78082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-199819699914.78082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-832582082.97825336</v>
      </c>
      <c r="L3086" s="444">
        <f t="shared" ca="1" si="144"/>
        <v>-200652281997.75906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-200652281997.75906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-836051174.99066281</v>
      </c>
      <c r="L3087" s="444">
        <f t="shared" ca="1" si="144"/>
        <v>-201488333172.74973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-201488333172.74973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-839534721.55312383</v>
      </c>
      <c r="L3088" s="444">
        <f t="shared" ca="1" si="144"/>
        <v>-202327867894.30286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-202327867894.30286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-843032782.8929286</v>
      </c>
      <c r="L3089" s="444">
        <f t="shared" ca="1" si="144"/>
        <v>-203170900677.19577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-203170900677.19577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-846545419.4883157</v>
      </c>
      <c r="L3090" s="444">
        <f t="shared" ca="1" si="144"/>
        <v>-204017446096.68408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-204017446096.68408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-850072692.06951702</v>
      </c>
      <c r="L3091" s="444">
        <f t="shared" ca="1" si="144"/>
        <v>-204867518788.7536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-204867518788.7536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-853614661.61980665</v>
      </c>
      <c r="L3092" s="444">
        <f t="shared" ca="1" si="144"/>
        <v>-205721133450.37341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-205721133450.37341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-857171389.37655592</v>
      </c>
      <c r="L3093" s="444">
        <f t="shared" ca="1" si="144"/>
        <v>-206578304839.74997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-206578304839.74997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-860742936.83229148</v>
      </c>
      <c r="L3094" s="444">
        <f t="shared" ca="1" si="144"/>
        <v>-207439047776.58228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-207439047776.58228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-864329365.7357595</v>
      </c>
      <c r="L3095" s="444">
        <f t="shared" ca="1" si="144"/>
        <v>-208303377142.31802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-208303377142.31802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-867930738.09299171</v>
      </c>
      <c r="L3096" s="444">
        <f t="shared" ca="1" si="144"/>
        <v>-209171307880.41101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-209171307880.41101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-871547116.16837919</v>
      </c>
      <c r="L3097" s="444">
        <f t="shared" ca="1" si="144"/>
        <v>-210042854996.57938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-210042854996.57938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-875178562.48574734</v>
      </c>
      <c r="L3098" s="444">
        <f t="shared" ca="1" si="144"/>
        <v>-210918033559.06512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-210918033559.06512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-878825139.82943797</v>
      </c>
      <c r="L3099" s="444">
        <f t="shared" ca="1" si="144"/>
        <v>-211796858698.89456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-211796858698.89456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-882486911.24539399</v>
      </c>
      <c r="L3100" s="444">
        <f t="shared" ca="1" si="144"/>
        <v>-212679345610.13995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-212679345610.13995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-886163940.0422498</v>
      </c>
      <c r="L3101" s="444">
        <f t="shared" ca="1" si="144"/>
        <v>-213565509550.18219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-213565509550.18219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-889856289.79242575</v>
      </c>
      <c r="L3102" s="444">
        <f t="shared" ca="1" si="144"/>
        <v>-214455365839.97461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-214455365839.97461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-893564024.3332274</v>
      </c>
      <c r="L3103" s="444">
        <f t="shared" ca="1" si="144"/>
        <v>-215348929864.30783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-215348929864.30783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-897287207.76794922</v>
      </c>
      <c r="L3104" s="444">
        <f t="shared" ca="1" si="144"/>
        <v>-216246217072.07578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-216246217072.07578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-901025904.46698236</v>
      </c>
      <c r="L3105" s="444">
        <f t="shared" ca="1" si="144"/>
        <v>-217147242976.54276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-217147242976.54276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-904780179.068928</v>
      </c>
      <c r="L3106" s="444">
        <f t="shared" ca="1" si="144"/>
        <v>-218052023155.61169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-218052023155.61169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-908550096.48171532</v>
      </c>
      <c r="L3107" s="444">
        <f t="shared" ca="1" si="144"/>
        <v>-218960573252.09341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-218960573252.09341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-912335721.88372254</v>
      </c>
      <c r="L3108" s="444">
        <f t="shared" ca="1" si="144"/>
        <v>-219872908973.97714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-219872908973.97714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-916137120.72490489</v>
      </c>
      <c r="L3109" s="444">
        <f t="shared" ca="1" si="144"/>
        <v>-220789046094.70206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-220789046094.70206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-919954358.72792518</v>
      </c>
      <c r="L3110" s="444">
        <f t="shared" ca="1" si="144"/>
        <v>-221709000453.42999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-221709000453.42999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-923787501.88929164</v>
      </c>
      <c r="L3111" s="444">
        <f t="shared" ca="1" si="144"/>
        <v>-222632787955.31927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-222632787955.31927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-927636616.480497</v>
      </c>
      <c r="L3112" s="444">
        <f t="shared" ca="1" si="144"/>
        <v>-223560424571.79977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-223560424571.79977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-931501769.04916573</v>
      </c>
      <c r="L3113" s="444">
        <f t="shared" ca="1" si="144"/>
        <v>-224491926340.84894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-224491926340.84894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-935383026.42020392</v>
      </c>
      <c r="L3114" s="444">
        <f t="shared" ca="1" si="144"/>
        <v>-225427309367.26913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-225427309367.26913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-939280455.69695461</v>
      </c>
      <c r="L3115" s="444">
        <f t="shared" ca="1" si="144"/>
        <v>-226366589822.96609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-226366589822.96609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-943194124.26235867</v>
      </c>
      <c r="L3116" s="444">
        <f t="shared" ca="1" si="144"/>
        <v>-227309783947.22845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-227309783947.22845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-947124099.78011858</v>
      </c>
      <c r="L3117" s="444">
        <f t="shared" ca="1" si="144"/>
        <v>-228256908047.00858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-228256908047.00858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-951070450.19586909</v>
      </c>
      <c r="L3118" s="444">
        <f t="shared" ca="1" si="144"/>
        <v>-229207978497.20444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-229207978497.20444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-955033243.7383517</v>
      </c>
      <c r="L3119" s="444">
        <f t="shared" ca="1" si="144"/>
        <v>-230163011740.94278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-230163011740.94278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-959012548.92059493</v>
      </c>
      <c r="L3120" s="444">
        <f t="shared" ca="1" si="144"/>
        <v>-231122024289.86337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-231122024289.86337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-963008434.54109752</v>
      </c>
      <c r="L3121" s="444">
        <f t="shared" ca="1" si="144"/>
        <v>-232085032724.40448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-232085032724.40448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-967020969.68501866</v>
      </c>
      <c r="L3122" s="444">
        <f t="shared" ca="1" si="144"/>
        <v>-233052053694.08951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-233052053694.08951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-971050223.72537303</v>
      </c>
      <c r="L3123" s="444">
        <f t="shared" ca="1" si="144"/>
        <v>-234023103917.81488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-234023103917.81488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-975096266.32422853</v>
      </c>
      <c r="L3124" s="444">
        <f t="shared" ca="1" si="144"/>
        <v>-234998200184.1391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-234998200184.1391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-979159167.43391299</v>
      </c>
      <c r="L3125" s="444">
        <f t="shared" ca="1" si="144"/>
        <v>-235977359351.573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-235977359351.573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-983238997.29822099</v>
      </c>
      <c r="L3126" s="444">
        <f t="shared" ca="1" si="144"/>
        <v>-236960598348.87122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-236960598348.87122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-987335826.45363009</v>
      </c>
      <c r="L3127" s="444">
        <f t="shared" ca="1" si="144"/>
        <v>-237947934175.32486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-237947934175.32486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-991449725.73052013</v>
      </c>
      <c r="L3128" s="444">
        <f t="shared" ca="1" si="144"/>
        <v>-238939383901.05539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-238939383901.05539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-995580766.25439727</v>
      </c>
      <c r="L3129" s="444">
        <f t="shared" ca="1" si="144"/>
        <v>-239934964667.30978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-239934964667.30978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-999729019.44712412</v>
      </c>
      <c r="L3130" s="444">
        <f t="shared" ca="1" si="144"/>
        <v>-240934693686.7569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-240934693686.7569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-1003894557.0281538</v>
      </c>
      <c r="L3131" s="444">
        <f t="shared" ca="1" si="144"/>
        <v>-241938588243.78506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-241938588243.78506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-1008077451.0157713</v>
      </c>
      <c r="L3132" s="444">
        <f t="shared" ca="1" si="144"/>
        <v>-242946665694.80084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-242946665694.80084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-1012277773.7283368</v>
      </c>
      <c r="L3133" s="444">
        <f t="shared" ca="1" si="144"/>
        <v>-243958943468.52917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-243958943468.52917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-1016495597.7855381</v>
      </c>
      <c r="L3134" s="444">
        <f t="shared" ca="1" si="144"/>
        <v>-244975439066.31473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-244975439066.31473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-1020730996.1096447</v>
      </c>
      <c r="L3135" s="444">
        <f t="shared" ca="1" si="144"/>
        <v>-245996170062.42438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-245996170062.42438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-1024984041.9267681</v>
      </c>
      <c r="L3136" s="444">
        <f t="shared" ca="1" si="144"/>
        <v>-247021154104.35114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-247021154104.35114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-1029254808.7681296</v>
      </c>
      <c r="L3137" s="444">
        <f t="shared" ca="1" si="144"/>
        <v>-248050408913.11926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-248050408913.11926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-1033543370.4713303</v>
      </c>
      <c r="L3138" s="444">
        <f t="shared" ca="1" si="144"/>
        <v>-249083952283.59061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-249083952283.59061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-1037849801.1816275</v>
      </c>
      <c r="L3139" s="444">
        <f t="shared" ca="1" si="144"/>
        <v>-250121802084.77225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-250121802084.77225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-1042174175.3532177</v>
      </c>
      <c r="L3140" s="444">
        <f t="shared" ca="1" si="144"/>
        <v>-251163976260.12546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-251163976260.12546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-1046516567.7505229</v>
      </c>
      <c r="L3141" s="444">
        <f t="shared" ca="1" si="144"/>
        <v>-252210492827.87598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-252210492827.87598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-1050877053.4494833</v>
      </c>
      <c r="L3142" s="444">
        <f t="shared" ca="1" si="144"/>
        <v>-253261369881.32547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-253261369881.32547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-1055255707.8388562</v>
      </c>
      <c r="L3143" s="444">
        <f t="shared" ca="1" si="144"/>
        <v>-254316625589.16434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-254316625589.16434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-1059652606.621518</v>
      </c>
      <c r="L3144" s="444">
        <f t="shared" ca="1" si="144"/>
        <v>-255376278195.78586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-255376278195.78586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-1064067825.8157744</v>
      </c>
      <c r="L3145" s="444">
        <f t="shared" ca="1" si="144"/>
        <v>-256440346021.60162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-256440346021.60162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-1068501441.7566735</v>
      </c>
      <c r="L3146" s="444">
        <f t="shared" ca="1" si="144"/>
        <v>-257508847463.35831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-257508847463.35831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-1072953531.0973263</v>
      </c>
      <c r="L3147" s="444">
        <f t="shared" ca="1" si="144"/>
        <v>-258581800994.45563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-258581800994.45563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-1077424170.8102317</v>
      </c>
      <c r="L3148" s="444">
        <f t="shared" ca="1" si="144"/>
        <v>-259659225165.26587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-259659225165.26587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-1081913438.1886079</v>
      </c>
      <c r="L3149" s="444">
        <f t="shared" ca="1" si="144"/>
        <v>-260741138603.45447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-260741138603.45447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-1086421410.8477268</v>
      </c>
      <c r="L3150" s="444">
        <f t="shared" ca="1" si="144"/>
        <v>-261827560014.30219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-261827560014.30219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-1090948166.7262592</v>
      </c>
      <c r="L3151" s="444">
        <f t="shared" ca="1" si="144"/>
        <v>-262918508181.02844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-262918508181.02844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-1095493784.0876186</v>
      </c>
      <c r="L3152" s="444">
        <f t="shared" ca="1" si="144"/>
        <v>-264014001965.11606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-264014001965.11606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-1100058341.521317</v>
      </c>
      <c r="L3153" s="444">
        <f t="shared" ca="1" si="144"/>
        <v>-265114060306.63739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-265114060306.63739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-1104641917.9443223</v>
      </c>
      <c r="L3154" s="444">
        <f t="shared" ca="1" si="144"/>
        <v>-266218702224.58173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-266218702224.58173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-1109244592.6024239</v>
      </c>
      <c r="L3155" s="444">
        <f t="shared" ca="1" si="144"/>
        <v>-267327946817.18414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-267327946817.18414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-1113866445.0716007</v>
      </c>
      <c r="L3156" s="444">
        <f t="shared" ca="1" si="144"/>
        <v>-268441813262.25574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-268441813262.25574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-1118507555.2593989</v>
      </c>
      <c r="L3157" s="444">
        <f t="shared" ca="1" si="144"/>
        <v>-269560320817.51514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-269560320817.51514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-1123168003.4063129</v>
      </c>
      <c r="L3158" s="444">
        <f t="shared" ca="1" si="144"/>
        <v>-270683488820.92145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-270683488820.92145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-1127847870.0871725</v>
      </c>
      <c r="L3159" s="444">
        <f t="shared" ca="1" si="144"/>
        <v>-271811336691.00861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-271811336691.00861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-1132547236.2125359</v>
      </c>
      <c r="L3160" s="444">
        <f t="shared" ca="1" si="144"/>
        <v>-272943883927.22113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-272943883927.22113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-1137266183.0300879</v>
      </c>
      <c r="L3161" s="444">
        <f t="shared" ca="1" si="144"/>
        <v>-274081150110.25122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-274081150110.25122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-1142004792.1260467</v>
      </c>
      <c r="L3162" s="444">
        <f t="shared" ca="1" si="144"/>
        <v>-275223154902.37726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-275223154902.37726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-1146763145.4265718</v>
      </c>
      <c r="L3163" s="444">
        <f t="shared" ca="1" si="144"/>
        <v>-276369918047.80383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-276369918047.80383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-1151541325.1991825</v>
      </c>
      <c r="L3164" s="444">
        <f t="shared" ca="1" si="144"/>
        <v>-277521459373.00299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-277521459373.00299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-1156339414.0541792</v>
      </c>
      <c r="L3165" s="444">
        <f t="shared" ca="1" si="144"/>
        <v>-278677798787.05719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-278677798787.05719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-1161157494.9460716</v>
      </c>
      <c r="L3166" s="444">
        <f t="shared" ca="1" si="144"/>
        <v>-279838956282.00323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-279838956282.00323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-1165995651.1750135</v>
      </c>
      <c r="L3167" s="444">
        <f t="shared" ca="1" si="144"/>
        <v>-281004951933.17822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-281004951933.17822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-1170853966.3882425</v>
      </c>
      <c r="L3168" s="444">
        <f t="shared" ca="1" si="144"/>
        <v>-282175805899.56647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-282175805899.56647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-1175732524.581527</v>
      </c>
      <c r="L3169" s="444">
        <f t="shared" ca="1" si="144"/>
        <v>-283351538424.14801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-283351538424.14801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-1180631410.1006167</v>
      </c>
      <c r="L3170" s="444">
        <f t="shared" ca="1" si="144"/>
        <v>-284532169834.24866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-284532169834.24866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-1185550707.6427028</v>
      </c>
      <c r="L3171" s="444">
        <f t="shared" ca="1" si="144"/>
        <v>-285717720541.89136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-285717720541.89136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-1190490502.2578807</v>
      </c>
      <c r="L3172" s="444">
        <f t="shared" ca="1" si="144"/>
        <v>-286908211044.14923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-286908211044.14923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-1195450879.3506217</v>
      </c>
      <c r="L3173" s="444">
        <f t="shared" ca="1" si="144"/>
        <v>-288103661923.49988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-288103661923.49988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-1200431924.6812494</v>
      </c>
      <c r="L3174" s="444">
        <f t="shared" ca="1" si="144"/>
        <v>-289304093848.18115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-289304093848.18115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-1205433724.3674214</v>
      </c>
      <c r="L3175" s="444">
        <f t="shared" ca="1" si="144"/>
        <v>-290509527572.54858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-290509527572.54858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-1210456364.8856192</v>
      </c>
      <c r="L3176" s="444">
        <f t="shared" ca="1" si="144"/>
        <v>-291719983937.4342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-291719983937.4342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-1215499933.0726426</v>
      </c>
      <c r="L3177" s="444">
        <f t="shared" ca="1" si="144"/>
        <v>-292935483870.50684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-292935483870.50684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-1220564516.1271119</v>
      </c>
      <c r="L3178" s="444">
        <f t="shared" ca="1" si="144"/>
        <v>-294156048386.63397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-294156048386.63397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-1225650201.6109748</v>
      </c>
      <c r="L3179" s="444">
        <f t="shared" ca="1" si="144"/>
        <v>-295381698588.24493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-295381698588.24493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-1230757077.4510205</v>
      </c>
      <c r="L3180" s="444">
        <f t="shared" ca="1" si="144"/>
        <v>-296612455665.69598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-296612455665.69598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-1235885231.9403999</v>
      </c>
      <c r="L3181" s="444">
        <f t="shared" ca="1" si="144"/>
        <v>-297848340897.63641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-297848340897.63641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-1241034753.7401516</v>
      </c>
      <c r="L3182" s="444">
        <f t="shared" ca="1" si="144"/>
        <v>-299089375651.37659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-299089375651.37659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-1246205731.8807359</v>
      </c>
      <c r="L3183" s="444">
        <f t="shared" ca="1" si="144"/>
        <v>-300335581383.25732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-300335581383.25732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-1251398255.7635722</v>
      </c>
      <c r="L3184" s="444">
        <f t="shared" ca="1" si="144"/>
        <v>-301586979639.02087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-301586979639.02087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-1256612415.1625869</v>
      </c>
      <c r="L3185" s="444">
        <f t="shared" ca="1" si="144"/>
        <v>-302843592054.18347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-302843592054.18347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-1261848300.2257645</v>
      </c>
      <c r="L3186" s="444">
        <f t="shared" ca="1" si="144"/>
        <v>-304105440354.40924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-304105440354.40924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-1267106001.4767051</v>
      </c>
      <c r="L3187" s="444">
        <f t="shared" ca="1" si="144"/>
        <v>-305372546355.88593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-305372546355.88593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-1272385609.8161914</v>
      </c>
      <c r="L3188" s="444">
        <f t="shared" ca="1" si="144"/>
        <v>-306644931965.70209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-306644931965.70209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-1277687216.5237586</v>
      </c>
      <c r="L3189" s="444">
        <f t="shared" ca="1" si="144"/>
        <v>-307922619182.22583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-307922619182.22583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-1283010913.2592742</v>
      </c>
      <c r="L3190" s="444">
        <f t="shared" ca="1" si="144"/>
        <v>-309205630095.48511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-309205630095.48511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-1288356792.0645213</v>
      </c>
      <c r="L3191" s="444">
        <f t="shared" ca="1" si="144"/>
        <v>-310493986887.54962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-310493986887.54962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-1293724945.36479</v>
      </c>
      <c r="L3192" s="444">
        <f t="shared" ca="1" si="144"/>
        <v>-311787711832.91443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-311787711832.91443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-1299115465.9704769</v>
      </c>
      <c r="L3193" s="444">
        <f t="shared" ca="1" si="144"/>
        <v>-313086827298.88489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-313086827298.88489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-1304528447.078687</v>
      </c>
      <c r="L3194" s="444">
        <f t="shared" ca="1" si="144"/>
        <v>-314391355745.96356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-314391355745.96356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-1309963982.2748482</v>
      </c>
      <c r="L3195" s="444">
        <f t="shared" ca="1" si="144"/>
        <v>-315701319728.2384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-315701319728.2384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-1315422165.5343266</v>
      </c>
      <c r="L3196" s="444">
        <f t="shared" ca="1" si="144"/>
        <v>-317016741893.77271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-317016741893.77271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-1320903091.2240529</v>
      </c>
      <c r="L3197" s="444">
        <f t="shared" ca="1" si="144"/>
        <v>-318337644984.99677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-318337644984.99677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-1326406854.1041532</v>
      </c>
      <c r="L3198" s="444">
        <f t="shared" ca="1" si="144"/>
        <v>-319664051839.10089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-319664051839.10089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-1331933549.329587</v>
      </c>
      <c r="L3199" s="444">
        <f t="shared" ca="1" si="144"/>
        <v>-320995985388.43048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-320995985388.43048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-1337483272.4517937</v>
      </c>
      <c r="L3200" s="444">
        <f t="shared" ca="1" si="144"/>
        <v>-322333468660.88226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-322333468660.88226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-1343056119.4203427</v>
      </c>
      <c r="L3201" s="444">
        <f t="shared" ca="1" si="144"/>
        <v>-323676524780.30261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-323676524780.30261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-1348652186.5845942</v>
      </c>
      <c r="L3202" s="444">
        <f t="shared" ca="1" si="144"/>
        <v>-325025176966.88721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-325025176966.88721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-1354271570.6953633</v>
      </c>
      <c r="L3203" s="444">
        <f t="shared" ca="1" si="144"/>
        <v>-326379448537.58258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-326379448537.58258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-1359914368.906594</v>
      </c>
      <c r="L3204" s="444">
        <f t="shared" ca="1" si="144"/>
        <v>-327739362906.4892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-327739362906.4892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-1365580678.7770383</v>
      </c>
      <c r="L3205" s="444">
        <f t="shared" ca="1" si="144"/>
        <v>-329104943585.26624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-329104943585.26624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-1371270598.2719426</v>
      </c>
      <c r="L3206" s="444">
        <f t="shared" ca="1" si="144"/>
        <v>-330476214183.53821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-330476214183.53821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-1376984225.7647426</v>
      </c>
      <c r="L3207" s="444">
        <f t="shared" ca="1" si="144"/>
        <v>-331853198409.30298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-331853198409.30298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-1382721660.0387623</v>
      </c>
      <c r="L3208" s="444">
        <f t="shared" ca="1" si="144"/>
        <v>-333235920069.34174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-333235920069.34174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-1388483000.288924</v>
      </c>
      <c r="L3209" s="444">
        <f t="shared" ca="1" si="144"/>
        <v>-334624403069.63068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-334624403069.63068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-1394268346.1234612</v>
      </c>
      <c r="L3210" s="444">
        <f t="shared" ca="1" si="144"/>
        <v>-336018671415.75415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-336018671415.75415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-1400077797.5656424</v>
      </c>
      <c r="L3211" s="444">
        <f t="shared" ca="1" si="144"/>
        <v>-337418749213.31976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-337418749213.31976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-1405911455.0554991</v>
      </c>
      <c r="L3212" s="444">
        <f t="shared" ca="1" si="144"/>
        <v>-338824660668.37524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-338824660668.37524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-1411769419.4515636</v>
      </c>
      <c r="L3213" s="444">
        <f t="shared" ca="1" si="144"/>
        <v>-340236430087.82678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-340236430087.82678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-1417651792.0326116</v>
      </c>
      <c r="L3214" s="444">
        <f t="shared" ca="1" si="144"/>
        <v>-341654081879.85938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-341654081879.85938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-1423558674.499414</v>
      </c>
      <c r="L3215" s="444">
        <f t="shared" ca="1" si="144"/>
        <v>-343077640554.35876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-343077640554.35876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-1429490168.9764948</v>
      </c>
      <c r="L3216" s="444">
        <f t="shared" ca="1" si="144"/>
        <v>-344507130723.33527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-344507130723.33527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-1435446378.0138969</v>
      </c>
      <c r="L3217" s="444">
        <f t="shared" ca="1" si="144"/>
        <v>-345942577101.34918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-345942577101.34918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-1441427404.5889549</v>
      </c>
      <c r="L3218" s="444">
        <f t="shared" ca="1" si="144"/>
        <v>-347384004505.93811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-347384004505.93811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-1447433352.1080754</v>
      </c>
      <c r="L3219" s="444">
        <f t="shared" ca="1" si="144"/>
        <v>-348831437858.0462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-348831437858.0462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-1453464324.4085259</v>
      </c>
      <c r="L3220" s="444">
        <f t="shared" ca="1" si="144"/>
        <v>-350284902182.45471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-350284902182.45471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-1459520425.7602279</v>
      </c>
      <c r="L3221" s="444">
        <f t="shared" ca="1" si="144"/>
        <v>-351744422608.21497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-351744422608.21497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-1465601760.8675623</v>
      </c>
      <c r="L3222" s="444">
        <f t="shared" ca="1" si="144"/>
        <v>-353210024369.08252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-353210024369.08252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-1471708434.8711772</v>
      </c>
      <c r="L3223" s="444">
        <f t="shared" ca="1" si="144"/>
        <v>-354681732803.95367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-354681732803.95367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-1477840553.349807</v>
      </c>
      <c r="L3224" s="444">
        <f t="shared" ca="1" si="144"/>
        <v>-356159573357.30347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-356159573357.30347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-1483998222.3220978</v>
      </c>
      <c r="L3225" s="444">
        <f t="shared" ca="1" si="144"/>
        <v>-357643571579.62555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-357643571579.62555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-1490181548.2484398</v>
      </c>
      <c r="L3226" s="444">
        <f t="shared" ca="1" si="144"/>
        <v>-359133753127.87396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-359133753127.87396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-1496390638.0328081</v>
      </c>
      <c r="L3227" s="444">
        <f t="shared" ca="1" si="144"/>
        <v>-360630143765.9068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-360630143765.9068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-1502625599.0246117</v>
      </c>
      <c r="L3228" s="444">
        <f t="shared" ca="1" si="144"/>
        <v>-362132769364.9314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-362132769364.9314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-1508886539.0205474</v>
      </c>
      <c r="L3229" s="444">
        <f t="shared" ca="1" si="144"/>
        <v>-363641655903.95197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-363641655903.95197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-1515173566.2664666</v>
      </c>
      <c r="L3230" s="444">
        <f t="shared" ca="1" si="144"/>
        <v>-365156829470.21844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-365156829470.21844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-1521486789.4592435</v>
      </c>
      <c r="L3231" s="444">
        <f t="shared" ca="1" si="144"/>
        <v>-366678316259.67767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-366678316259.67767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-1527826317.748657</v>
      </c>
      <c r="L3232" s="444">
        <f t="shared" ca="1" si="144"/>
        <v>-368206142577.42633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-368206142577.42633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-1534192260.7392764</v>
      </c>
      <c r="L3233" s="444">
        <f t="shared" ca="1" si="144"/>
        <v>-369740334838.16559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-369740334838.16559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-1540584728.4923565</v>
      </c>
      <c r="L3234" s="444">
        <f t="shared" ca="1" si="144"/>
        <v>-371280919566.65796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-371280919566.65796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-1547003831.5277414</v>
      </c>
      <c r="L3235" s="444">
        <f t="shared" ca="1" si="144"/>
        <v>-372827923398.18573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-372827923398.18573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-1553449680.825774</v>
      </c>
      <c r="L3236" s="444">
        <f t="shared" ca="1" si="144"/>
        <v>-374381373079.01147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-374381373079.01147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-1559922387.8292146</v>
      </c>
      <c r="L3237" s="444">
        <f t="shared" ca="1" si="144"/>
        <v>-375941295466.8407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-375941295466.8407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-1566422064.4451694</v>
      </c>
      <c r="L3238" s="444">
        <f t="shared" ca="1" si="144"/>
        <v>-377507717531.28589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-377507717531.28589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-1572948823.0470245</v>
      </c>
      <c r="L3239" s="444">
        <f t="shared" ca="1" si="144"/>
        <v>-379080666354.33289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-379080666354.33289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-1579502776.476387</v>
      </c>
      <c r="L3240" s="444">
        <f t="shared" ca="1" si="144"/>
        <v>-380660169130.80927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-380660169130.80927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-1586084038.0450387</v>
      </c>
      <c r="L3241" s="444">
        <f t="shared" ca="1" si="144"/>
        <v>-382246253168.85431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-382246253168.85431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-1592692721.5368929</v>
      </c>
      <c r="L3242" s="444">
        <f t="shared" ca="1" si="144"/>
        <v>-383838945890.39117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-383838945890.39117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-1599328941.2099633</v>
      </c>
      <c r="L3243" s="444">
        <f t="shared" ca="1" si="144"/>
        <v>-385438274831.60114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-385438274831.60114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-1605992811.7983379</v>
      </c>
      <c r="L3244" s="444">
        <f t="shared" ca="1" si="144"/>
        <v>-387044267643.39948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-387044267643.39948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-1612684448.5141644</v>
      </c>
      <c r="L3245" s="444">
        <f t="shared" ca="1" si="144"/>
        <v>-388656952091.91364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-388656952091.91364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-1619403967.0496402</v>
      </c>
      <c r="L3246" s="444">
        <f t="shared" ca="1" si="144"/>
        <v>-390276356058.96326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-390276356058.96326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-1626151483.5790136</v>
      </c>
      <c r="L3247" s="444">
        <f t="shared" ca="1" si="144"/>
        <v>-391902507542.5423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-391902507542.5423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-1632927114.7605929</v>
      </c>
      <c r="L3248" s="444">
        <f t="shared" ca="1" si="144"/>
        <v>-393535434657.30292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-393535434657.30292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-1639730977.7387621</v>
      </c>
      <c r="L3249" s="444">
        <f t="shared" ca="1" si="144"/>
        <v>-395175165635.04169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-395175165635.04169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-1646563190.1460071</v>
      </c>
      <c r="L3250" s="444">
        <f t="shared" ca="1" si="144"/>
        <v>-396821728825.18768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-396821728825.18768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-1653423870.1049488</v>
      </c>
      <c r="L3251" s="444">
        <f t="shared" ca="1" si="144"/>
        <v>-398475152695.2926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-398475152695.2926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-1660313136.2303858</v>
      </c>
      <c r="L3252" s="444">
        <f t="shared" ca="1" si="144"/>
        <v>-400135465831.52301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-400135465831.52301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-1667231107.6313457</v>
      </c>
      <c r="L3253" s="444">
        <f t="shared" ca="1" si="144"/>
        <v>-401802696939.15436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-401802696939.15436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-1674177903.9131432</v>
      </c>
      <c r="L3254" s="444">
        <f t="shared" ca="1" si="144"/>
        <v>-403476874843.0675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-403476874843.0675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-1681153645.1794479</v>
      </c>
      <c r="L3255" s="444">
        <f t="shared" ca="1" si="144"/>
        <v>-405158028488.24695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-405158028488.24695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-1688158452.0343623</v>
      </c>
      <c r="L3256" s="444">
        <f t="shared" ca="1" si="144"/>
        <v>-406846186940.28131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-406846186940.28131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-1695192445.5845056</v>
      </c>
      <c r="L3257" s="444">
        <f t="shared" ca="1" si="144"/>
        <v>-408541379385.86584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-408541379385.86584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-1702255747.4411077</v>
      </c>
      <c r="L3258" s="444">
        <f t="shared" ca="1" si="144"/>
        <v>-410243635133.30695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-410243635133.30695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-1709348479.7221122</v>
      </c>
      <c r="L3259" s="444">
        <f t="shared" ca="1" si="144"/>
        <v>-411952983613.02905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-411952983613.02905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-1716470765.0542877</v>
      </c>
      <c r="L3260" s="444">
        <f t="shared" ca="1" si="144"/>
        <v>-413669454378.08331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-413669454378.08331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-1723622726.5753472</v>
      </c>
      <c r="L3261" s="444">
        <f t="shared" ca="1" si="144"/>
        <v>-415393077104.65863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-415393077104.65863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-1730804487.9360776</v>
      </c>
      <c r="L3262" s="444">
        <f t="shared" ca="1" si="144"/>
        <v>-417123881592.59473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-417123881592.59473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-1738016173.3024781</v>
      </c>
      <c r="L3263" s="444">
        <f t="shared" ca="1" si="144"/>
        <v>-418861897765.89722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-418861897765.89722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-1745257907.3579051</v>
      </c>
      <c r="L3264" s="444">
        <f t="shared" ca="1" si="144"/>
        <v>-420607155673.25513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-420607155673.25513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-1752529815.3052297</v>
      </c>
      <c r="L3265" s="444">
        <f t="shared" ca="1" si="144"/>
        <v>-422359685488.56036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-422359685488.56036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-1759832022.8690014</v>
      </c>
      <c r="L3266" s="444">
        <f t="shared" ca="1" si="144"/>
        <v>-424119517511.42938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-424119517511.42938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-1767164656.2976224</v>
      </c>
      <c r="L3267" s="444">
        <f t="shared" ca="1" si="144"/>
        <v>-425886682167.72699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-425886682167.72699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-1774527842.3655291</v>
      </c>
      <c r="L3268" s="444">
        <f t="shared" ca="1" si="144"/>
        <v>-427661210010.09253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-427661210010.09253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-1781921708.3753855</v>
      </c>
      <c r="L3269" s="444">
        <f t="shared" ca="1" si="144"/>
        <v>-429443131718.4679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-429443131718.4679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-1789346382.1602829</v>
      </c>
      <c r="L3270" s="444">
        <f t="shared" ca="1" si="144"/>
        <v>-431232478100.62817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-431232478100.62817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-1796801992.0859506</v>
      </c>
      <c r="L3271" s="444">
        <f t="shared" ca="1" si="144"/>
        <v>-433029280092.71411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-433029280092.71411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-1804288667.0529757</v>
      </c>
      <c r="L3272" s="444">
        <f t="shared" ca="1" si="144"/>
        <v>-434833568759.76709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-434833568759.76709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-1811806536.4990299</v>
      </c>
      <c r="L3273" s="444">
        <f t="shared" ca="1" si="144"/>
        <v>-436645375296.26611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-436645375296.26611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-1819355730.4011087</v>
      </c>
      <c r="L3274" s="444">
        <f t="shared" ca="1" si="144"/>
        <v>-438464731026.66724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-438464731026.66724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-1826936379.2777801</v>
      </c>
      <c r="L3275" s="444">
        <f t="shared" ca="1" si="144"/>
        <v>-440291667405.94501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-440291667405.94501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-1834548614.1914375</v>
      </c>
      <c r="L3276" s="444">
        <f t="shared" ca="1" si="144"/>
        <v>-442126216020.13647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-442126216020.13647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-1842192566.7505684</v>
      </c>
      <c r="L3277" s="444">
        <f t="shared" ca="1" si="144"/>
        <v>-443968408586.88702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-443968408586.88702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-1849868369.1120293</v>
      </c>
      <c r="L3278" s="444">
        <f t="shared" ca="1" si="144"/>
        <v>-445818276955.99902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-445818276955.99902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-1857576153.9833293</v>
      </c>
      <c r="L3279" s="444">
        <f t="shared" ca="1" si="144"/>
        <v>-447675853109.98236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-447675853109.98236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-1865316054.6249266</v>
      </c>
      <c r="L3280" s="444">
        <f t="shared" ca="1" si="144"/>
        <v>-449541169164.6073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-449541169164.6073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-1873088204.8525305</v>
      </c>
      <c r="L3281" s="444">
        <f t="shared" ca="1" si="144"/>
        <v>-451414257369.45984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-451414257369.45984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-1880892739.0394161</v>
      </c>
      <c r="L3282" s="444">
        <f t="shared" ca="1" si="144"/>
        <v>-453295150108.49927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-453295150108.49927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-1888729792.118747</v>
      </c>
      <c r="L3283" s="444">
        <f t="shared" ca="1" si="144"/>
        <v>-455183879900.61804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-455183879900.61804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-1896599499.5859087</v>
      </c>
      <c r="L3284" s="444">
        <f t="shared" ca="1" si="144"/>
        <v>-457080479400.20398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-457080479400.20398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-1904501997.50085</v>
      </c>
      <c r="L3285" s="444">
        <f t="shared" ca="1" si="144"/>
        <v>-458984981397.70483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-458984981397.70483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-1912437422.490437</v>
      </c>
      <c r="L3286" s="444">
        <f t="shared" ca="1" si="144"/>
        <v>-460897418820.19525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-460897418820.19525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-1920405911.7508137</v>
      </c>
      <c r="L3287" s="444">
        <f t="shared" ca="1" si="144"/>
        <v>-462817824731.94604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-462817824731.94604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-1928407603.0497751</v>
      </c>
      <c r="L3288" s="444">
        <f t="shared" ca="1" si="144"/>
        <v>-464746232334.99585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-464746232334.99585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-1936442634.7291493</v>
      </c>
      <c r="L3289" s="444">
        <f t="shared" ca="1" si="144"/>
        <v>-466682674969.72498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-466682674969.72498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-1944511145.7071877</v>
      </c>
      <c r="L3290" s="444">
        <f t="shared" ca="1" si="144"/>
        <v>-468627186115.43219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-468627186115.43219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-1952613275.4809673</v>
      </c>
      <c r="L3291" s="444">
        <f t="shared" ca="1" si="144"/>
        <v>-470579799390.91315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-470579799390.91315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-1960749164.1288044</v>
      </c>
      <c r="L3292" s="444">
        <f t="shared" ca="1" si="144"/>
        <v>-472540548555.04193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-472540548555.04193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-1968918952.3126748</v>
      </c>
      <c r="L3293" s="444">
        <f t="shared" ca="1" si="144"/>
        <v>-474509467507.35461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-474509467507.35461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-1977122781.2806442</v>
      </c>
      <c r="L3294" s="444">
        <f t="shared" ca="1" si="144"/>
        <v>-476486590288.63525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-476486590288.63525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-1985360792.8693132</v>
      </c>
      <c r="L3295" s="444">
        <f t="shared" ca="1" si="144"/>
        <v>-478471951081.50458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-478471951081.50458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-1993633129.506269</v>
      </c>
      <c r="L3296" s="444">
        <f t="shared" ca="1" si="144"/>
        <v>-480465584211.01086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-480465584211.01086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-2001939934.2125449</v>
      </c>
      <c r="L3297" s="444">
        <f t="shared" ca="1" si="144"/>
        <v>-482467524145.22339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-482467524145.22339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-2010281350.6050975</v>
      </c>
      <c r="L3298" s="444">
        <f t="shared" ca="1" si="144"/>
        <v>-484477805495.82849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-484477805495.82849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-2018657522.8992853</v>
      </c>
      <c r="L3299" s="444">
        <f t="shared" ca="1" si="144"/>
        <v>-486496463018.72778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-486496463018.72778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-2027068595.9113657</v>
      </c>
      <c r="L3300" s="444">
        <f t="shared" ca="1" si="144"/>
        <v>-488523531614.63916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-488523531614.63916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-2035514715.0609965</v>
      </c>
      <c r="L3301" s="444">
        <f t="shared" ca="1" si="144"/>
        <v>-490559046329.70013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-490559046329.70013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-2043996026.3737504</v>
      </c>
      <c r="L3302" s="444">
        <f t="shared" ca="1" si="144"/>
        <v>-492603042356.07391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-492603042356.07391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-2052512676.4836414</v>
      </c>
      <c r="L3303" s="444">
        <f t="shared" ca="1" si="144"/>
        <v>-494655555032.55756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-494655555032.55756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-2061064812.6356564</v>
      </c>
      <c r="L3304" s="444">
        <f t="shared" ca="1" si="144"/>
        <v>-496716619845.19324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-496716619845.19324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-2069652582.6883049</v>
      </c>
      <c r="L3305" s="444">
        <f t="shared" ca="1" si="144"/>
        <v>-498786272427.88153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-498786272427.88153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-2078276135.1161733</v>
      </c>
      <c r="L3306" s="444">
        <f t="shared" ca="1" si="144"/>
        <v>-500864548562.99768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-500864548562.99768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-2086935619.0124905</v>
      </c>
      <c r="L3307" s="444">
        <f t="shared" ca="1" si="144"/>
        <v>-502951484182.01019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-502951484182.01019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-2095631184.0917091</v>
      </c>
      <c r="L3308" s="444">
        <f t="shared" ca="1" si="144"/>
        <v>-505047115366.10193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-505047115366.10193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-2104362980.6920912</v>
      </c>
      <c r="L3309" s="444">
        <f t="shared" ca="1" si="144"/>
        <v>-507151478346.79401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-507151478346.79401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-2113131159.7783084</v>
      </c>
      <c r="L3310" s="444">
        <f t="shared" ca="1" si="144"/>
        <v>-509264609506.57233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-509264609506.57233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-2121935872.9440515</v>
      </c>
      <c r="L3311" s="444">
        <f t="shared" ca="1" si="144"/>
        <v>-511386545379.51636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-511386545379.51636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-2130777272.4146514</v>
      </c>
      <c r="L3312" s="444">
        <f t="shared" ca="1" si="144"/>
        <v>-513517322651.93103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-513517322651.93103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-2139655511.0497124</v>
      </c>
      <c r="L3313" s="444">
        <f t="shared" ca="1" si="144"/>
        <v>-515656978162.98071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-515656978162.98071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-2148570742.3457527</v>
      </c>
      <c r="L3314" s="444">
        <f t="shared" ca="1" si="144"/>
        <v>-517805548905.32648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-517805548905.32648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-2157523120.4388604</v>
      </c>
      <c r="L3315" s="444">
        <f t="shared" ca="1" si="144"/>
        <v>-519963072025.76532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-519963072025.76532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-2166512800.1073556</v>
      </c>
      <c r="L3316" s="444">
        <f t="shared" ca="1" si="144"/>
        <v>-522129584825.87268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-522129584825.87268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-2175539936.7744694</v>
      </c>
      <c r="L3317" s="444">
        <f t="shared" ca="1" si="144"/>
        <v>-524305124762.64716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-524305124762.64716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-2184604686.5110297</v>
      </c>
      <c r="L3318" s="444">
        <f t="shared" ca="1" si="144"/>
        <v>-526489729449.1582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-526489729449.1582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-2193707206.0381594</v>
      </c>
      <c r="L3319" s="444">
        <f t="shared" ca="1" si="144"/>
        <v>-528683436655.19635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-528683436655.19635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-2202847652.7299843</v>
      </c>
      <c r="L3320" s="444">
        <f t="shared" ca="1" si="144"/>
        <v>-530886284307.92633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-530886284307.92633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-2212026184.6163597</v>
      </c>
      <c r="L3321" s="444">
        <f t="shared" ca="1" si="144"/>
        <v>-533098310492.54266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-533098310492.54266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-2221242960.3855944</v>
      </c>
      <c r="L3322" s="444">
        <f t="shared" ca="1" si="144"/>
        <v>-535319553452.92828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-535319553452.92828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-2230498139.3872013</v>
      </c>
      <c r="L3323" s="444">
        <f t="shared" ref="L3323:L3577" ca="1" si="149">I3323-J3323+K3323</f>
        <v>-537550051592.31549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-537550051592.31549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-2239791881.6346474</v>
      </c>
      <c r="L3324" s="444">
        <f t="shared" ca="1" si="149"/>
        <v>-539789843473.95013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-539789843473.95013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-2249124347.808126</v>
      </c>
      <c r="L3325" s="444">
        <f t="shared" ca="1" si="149"/>
        <v>-542038967821.75824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-542038967821.75824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-2258495699.2573261</v>
      </c>
      <c r="L3326" s="444">
        <f t="shared" ca="1" si="149"/>
        <v>-544297463521.01556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-544297463521.01556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-2267906098.0042315</v>
      </c>
      <c r="L3327" s="444">
        <f t="shared" ca="1" si="149"/>
        <v>-546565369619.01978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-546565369619.01978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-2277355706.7459159</v>
      </c>
      <c r="L3328" s="444">
        <f t="shared" ca="1" si="149"/>
        <v>-548842725325.76569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-548842725325.76569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-2286844688.857357</v>
      </c>
      <c r="L3329" s="444">
        <f t="shared" ca="1" si="149"/>
        <v>-551129570014.62305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-551129570014.62305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-2296373208.3942628</v>
      </c>
      <c r="L3330" s="444">
        <f t="shared" ca="1" si="149"/>
        <v>-553425943223.01733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-553425943223.01733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-2305941430.0959053</v>
      </c>
      <c r="L3331" s="444">
        <f t="shared" ca="1" si="149"/>
        <v>-555731884653.11328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-555731884653.11328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-2315549519.3879719</v>
      </c>
      <c r="L3332" s="444">
        <f t="shared" ca="1" si="149"/>
        <v>-558047434172.50122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-558047434172.50122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-2325197642.3854218</v>
      </c>
      <c r="L3333" s="444">
        <f t="shared" ca="1" si="149"/>
        <v>-560372631814.8866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-560372631814.8866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-2334885965.8953609</v>
      </c>
      <c r="L3334" s="444">
        <f t="shared" ca="1" si="149"/>
        <v>-562707517780.78198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-562707517780.78198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-2344614657.4199247</v>
      </c>
      <c r="L3335" s="444">
        <f t="shared" ca="1" si="149"/>
        <v>-565052132438.2019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-565052132438.2019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-2354383885.1591744</v>
      </c>
      <c r="L3336" s="444">
        <f t="shared" ca="1" si="149"/>
        <v>-567406516323.36108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-567406516323.36108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-2364193818.0140047</v>
      </c>
      <c r="L3337" s="444">
        <f t="shared" ca="1" si="149"/>
        <v>-569770710141.37512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-569770710141.37512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-2374044625.5890632</v>
      </c>
      <c r="L3338" s="444">
        <f t="shared" ca="1" si="149"/>
        <v>-572144754766.96423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-572144754766.96423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-2383936478.1956844</v>
      </c>
      <c r="L3339" s="444">
        <f t="shared" ca="1" si="149"/>
        <v>-574528691245.15991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-574528691245.15991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-2393869546.8548331</v>
      </c>
      <c r="L3340" s="444">
        <f t="shared" ca="1" si="149"/>
        <v>-576922560792.01477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-576922560792.01477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-2403844003.3000617</v>
      </c>
      <c r="L3341" s="444">
        <f t="shared" ca="1" si="149"/>
        <v>-579326404795.31482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-579326404795.31482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-2413860019.9804783</v>
      </c>
      <c r="L3342" s="444">
        <f t="shared" ca="1" si="149"/>
        <v>-581740264815.29529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-581740264815.29529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-2423917770.0637302</v>
      </c>
      <c r="L3343" s="444">
        <f t="shared" ca="1" si="149"/>
        <v>-584164182585.35901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-584164182585.35901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-2434017427.4389958</v>
      </c>
      <c r="L3344" s="444">
        <f t="shared" ca="1" si="149"/>
        <v>-586598200012.79797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-586598200012.79797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-2444159166.7199917</v>
      </c>
      <c r="L3345" s="444">
        <f t="shared" ca="1" si="149"/>
        <v>-589042359179.51794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-589042359179.51794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-2454343163.2479916</v>
      </c>
      <c r="L3346" s="444">
        <f t="shared" ca="1" si="149"/>
        <v>-591496702342.76599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-591496702342.76599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-2464569593.0948582</v>
      </c>
      <c r="L3347" s="444">
        <f t="shared" ca="1" si="149"/>
        <v>-593961271935.86084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-593961271935.86084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-2474838633.0660868</v>
      </c>
      <c r="L3348" s="444">
        <f t="shared" ca="1" si="149"/>
        <v>-596436110568.92688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-596436110568.92688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-2485150460.7038622</v>
      </c>
      <c r="L3349" s="444">
        <f t="shared" ca="1" si="149"/>
        <v>-598921261029.63074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-598921261029.63074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-2495505254.2901282</v>
      </c>
      <c r="L3350" s="444">
        <f t="shared" ca="1" si="149"/>
        <v>-601416766283.9209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-601416766283.9209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-2505903192.8496704</v>
      </c>
      <c r="L3351" s="444">
        <f t="shared" ca="1" si="149"/>
        <v>-603922669476.77051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-603922669476.77051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-2516344456.1532106</v>
      </c>
      <c r="L3352" s="444">
        <f t="shared" ca="1" si="149"/>
        <v>-606439013932.92371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-606439013932.92371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-2526829224.7205153</v>
      </c>
      <c r="L3353" s="444">
        <f t="shared" ca="1" si="149"/>
        <v>-608965843157.64417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-608965843157.64417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-2537357679.8235173</v>
      </c>
      <c r="L3354" s="444">
        <f t="shared" ca="1" si="149"/>
        <v>-611503200837.46765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-611503200837.46765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-2547930003.4894485</v>
      </c>
      <c r="L3355" s="444">
        <f t="shared" ca="1" si="149"/>
        <v>-614051130840.95715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-614051130840.95715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-2558546378.5039883</v>
      </c>
      <c r="L3356" s="444">
        <f t="shared" ca="1" si="149"/>
        <v>-616609677219.46118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-616609677219.46118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-2569206988.4144216</v>
      </c>
      <c r="L3357" s="444">
        <f t="shared" ca="1" si="149"/>
        <v>-619178884207.87561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-619178884207.87561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-2579912017.532815</v>
      </c>
      <c r="L3358" s="444">
        <f t="shared" ca="1" si="149"/>
        <v>-621758796225.40845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-621758796225.40845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-2590661650.9392018</v>
      </c>
      <c r="L3359" s="444">
        <f t="shared" ca="1" si="149"/>
        <v>-624349457876.34766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-624349457876.34766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-2601456074.4847817</v>
      </c>
      <c r="L3360" s="444">
        <f t="shared" ca="1" si="149"/>
        <v>-626950913950.8324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-626950913950.8324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-2612295474.795135</v>
      </c>
      <c r="L3361" s="444">
        <f t="shared" ca="1" si="149"/>
        <v>-629563209425.62756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-629563209425.62756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-2623180039.273448</v>
      </c>
      <c r="L3362" s="444">
        <f t="shared" ca="1" si="149"/>
        <v>-632186389464.901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-632186389464.901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-2634109956.103754</v>
      </c>
      <c r="L3363" s="444">
        <f t="shared" ca="1" si="149"/>
        <v>-634820499421.00476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-634820499421.00476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-2645085414.2541866</v>
      </c>
      <c r="L3364" s="444">
        <f t="shared" ca="1" si="149"/>
        <v>-637465584835.25891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-637465584835.25891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-2656106603.4802456</v>
      </c>
      <c r="L3365" s="444">
        <f t="shared" ca="1" si="149"/>
        <v>-640121691438.73914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-640121691438.73914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-2667173714.3280797</v>
      </c>
      <c r="L3366" s="444">
        <f t="shared" ca="1" si="149"/>
        <v>-642788865153.06726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-642788865153.06726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-2678286938.1377802</v>
      </c>
      <c r="L3367" s="444">
        <f t="shared" ca="1" si="149"/>
        <v>-645467152091.20508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-645467152091.20508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-2689446467.0466876</v>
      </c>
      <c r="L3368" s="444">
        <f t="shared" ca="1" si="149"/>
        <v>-648156598558.25171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-648156598558.25171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-2700652493.9927154</v>
      </c>
      <c r="L3369" s="444">
        <f t="shared" ca="1" si="149"/>
        <v>-650857251052.24438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-650857251052.24438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-2711905212.7176847</v>
      </c>
      <c r="L3370" s="444">
        <f t="shared" ca="1" si="149"/>
        <v>-653569156264.96204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-653569156264.96204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-2723204817.7706752</v>
      </c>
      <c r="L3371" s="444">
        <f t="shared" ca="1" si="149"/>
        <v>-656292361082.73267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-656292361082.73267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-2734551504.5113859</v>
      </c>
      <c r="L3372" s="444">
        <f t="shared" ca="1" si="149"/>
        <v>-659026912587.24402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-659026912587.24402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-2745945469.1135168</v>
      </c>
      <c r="L3373" s="444">
        <f t="shared" ca="1" si="149"/>
        <v>-661772858056.35754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-661772858056.35754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-2757386908.5681562</v>
      </c>
      <c r="L3374" s="444">
        <f t="shared" ca="1" si="149"/>
        <v>-664530244964.92566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-664530244964.92566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-2768876020.6871901</v>
      </c>
      <c r="L3375" s="444">
        <f t="shared" ca="1" si="149"/>
        <v>-667299120985.61279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-667299120985.61279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-2780413004.10672</v>
      </c>
      <c r="L3376" s="444">
        <f t="shared" ca="1" si="149"/>
        <v>-670079533989.71948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-670079533989.71948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-2791998058.2904978</v>
      </c>
      <c r="L3377" s="444">
        <f t="shared" ca="1" si="149"/>
        <v>-672871532048.01001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-672871532048.01001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-2803631383.5333748</v>
      </c>
      <c r="L3378" s="444">
        <f t="shared" ca="1" si="149"/>
        <v>-675675163431.54333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-675675163431.54333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-2815313180.9647636</v>
      </c>
      <c r="L3379" s="444">
        <f t="shared" ca="1" si="149"/>
        <v>-678490476612.50806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-678490476612.50806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-2827043652.5521169</v>
      </c>
      <c r="L3380" s="444">
        <f t="shared" ca="1" si="149"/>
        <v>-681317520265.06018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-681317520265.06018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-2838823001.1044173</v>
      </c>
      <c r="L3381" s="444">
        <f t="shared" ca="1" si="149"/>
        <v>-684156343266.16455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-684156343266.16455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-2850651430.2756858</v>
      </c>
      <c r="L3382" s="444">
        <f t="shared" ca="1" si="149"/>
        <v>-687006994696.44019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-687006994696.44019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-2862529144.5685005</v>
      </c>
      <c r="L3383" s="444">
        <f t="shared" ca="1" si="149"/>
        <v>-689869523841.00867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-689869523841.00867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-2874456349.3375359</v>
      </c>
      <c r="L3384" s="444">
        <f t="shared" ca="1" si="149"/>
        <v>-692743980190.34619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-692743980190.34619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-2886433250.7931089</v>
      </c>
      <c r="L3385" s="444">
        <f t="shared" ca="1" si="149"/>
        <v>-695630413441.13928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-695630413441.13928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-2898460056.0047469</v>
      </c>
      <c r="L3386" s="444">
        <f t="shared" ca="1" si="149"/>
        <v>-698528873497.14404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-698528873497.14404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-2910536972.904767</v>
      </c>
      <c r="L3387" s="444">
        <f t="shared" ca="1" si="149"/>
        <v>-701439410470.04883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-701439410470.04883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-2922664210.2918701</v>
      </c>
      <c r="L3388" s="444">
        <f t="shared" ca="1" si="149"/>
        <v>-704362074680.3407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-704362074680.3407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-2934841977.834753</v>
      </c>
      <c r="L3389" s="444">
        <f t="shared" ca="1" si="149"/>
        <v>-707296916658.17542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-707296916658.17542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-2947070486.0757308</v>
      </c>
      <c r="L3390" s="444">
        <f t="shared" ca="1" si="149"/>
        <v>-710243987144.2511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-710243987144.2511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-2959349946.4343796</v>
      </c>
      <c r="L3391" s="444">
        <f t="shared" ca="1" si="149"/>
        <v>-713203337090.68542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-713203337090.68542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-2971680571.2111893</v>
      </c>
      <c r="L3392" s="444">
        <f t="shared" ca="1" si="149"/>
        <v>-716175017661.89661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-716175017661.89661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-2984062573.5912356</v>
      </c>
      <c r="L3393" s="444">
        <f t="shared" ca="1" si="149"/>
        <v>-719159080235.48779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-719159080235.48779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-2996496167.6478658</v>
      </c>
      <c r="L3394" s="444">
        <f t="shared" ca="1" si="149"/>
        <v>-722155576403.13562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-722155576403.13562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-3008981568.3463984</v>
      </c>
      <c r="L3395" s="444">
        <f t="shared" ca="1" si="149"/>
        <v>-725164557971.48206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-725164557971.48206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-3021518991.547842</v>
      </c>
      <c r="L3396" s="444">
        <f t="shared" ca="1" si="149"/>
        <v>-728186076963.02991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-728186076963.02991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-3034108654.0126247</v>
      </c>
      <c r="L3397" s="444">
        <f t="shared" ca="1" si="149"/>
        <v>-731220185617.04248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-731220185617.04248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-3046750773.4043436</v>
      </c>
      <c r="L3398" s="444">
        <f t="shared" ca="1" si="149"/>
        <v>-734266936390.44678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-734266936390.44678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-3059445568.2935281</v>
      </c>
      <c r="L3399" s="444">
        <f t="shared" ca="1" si="149"/>
        <v>-737326381958.74036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-737326381958.74036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-3072193258.161418</v>
      </c>
      <c r="L3400" s="444">
        <f t="shared" ca="1" si="149"/>
        <v>-740398575216.90173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-740398575216.90173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-3084994063.4037571</v>
      </c>
      <c r="L3401" s="444">
        <f t="shared" ca="1" si="149"/>
        <v>-743483569280.30554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-743483569280.30554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-3097848205.3346062</v>
      </c>
      <c r="L3402" s="444">
        <f t="shared" ca="1" si="149"/>
        <v>-746581417485.64014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-746581417485.64014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-3110755906.1901674</v>
      </c>
      <c r="L3403" s="444">
        <f t="shared" ca="1" si="149"/>
        <v>-749692173391.83032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-749692173391.83032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-3123717389.1326265</v>
      </c>
      <c r="L3404" s="444">
        <f t="shared" ca="1" si="149"/>
        <v>-752815890780.96289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-752815890780.96289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-3136732878.2540121</v>
      </c>
      <c r="L3405" s="444">
        <f t="shared" ca="1" si="149"/>
        <v>-755952623659.21692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-755952623659.21692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-3149802598.5800705</v>
      </c>
      <c r="L3406" s="444">
        <f t="shared" ca="1" si="149"/>
        <v>-759102426257.797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-759102426257.797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-3162926776.0741539</v>
      </c>
      <c r="L3407" s="444">
        <f t="shared" ca="1" si="149"/>
        <v>-762265353033.87109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-762265353033.87109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-3176105637.6411295</v>
      </c>
      <c r="L3408" s="444">
        <f t="shared" ca="1" si="149"/>
        <v>-765441458671.51221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-765441458671.51221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-3189339411.1313009</v>
      </c>
      <c r="L3409" s="444">
        <f t="shared" ca="1" si="149"/>
        <v>-768630798082.64355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-768630798082.64355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-3202628325.344348</v>
      </c>
      <c r="L3410" s="444">
        <f t="shared" ca="1" si="149"/>
        <v>-771833426407.98792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-771833426407.98792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-3215972610.0332828</v>
      </c>
      <c r="L3411" s="444">
        <f t="shared" ca="1" si="149"/>
        <v>-775049399018.02124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-775049399018.02124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-3229372495.908422</v>
      </c>
      <c r="L3412" s="444">
        <f t="shared" ca="1" si="149"/>
        <v>-778278771513.92969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-778278771513.92969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-3242828214.6413736</v>
      </c>
      <c r="L3413" s="444">
        <f t="shared" ca="1" si="149"/>
        <v>-781521599728.57104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-781521599728.57104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-3256339998.8690462</v>
      </c>
      <c r="L3414" s="444">
        <f t="shared" ca="1" si="149"/>
        <v>-784777939727.44006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-784777939727.44006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-3269908082.1976671</v>
      </c>
      <c r="L3415" s="444">
        <f t="shared" ca="1" si="149"/>
        <v>-788047847809.6377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-788047847809.6377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-3283532699.2068238</v>
      </c>
      <c r="L3416" s="444">
        <f t="shared" ca="1" si="149"/>
        <v>-791331380508.84448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-791331380508.84448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-3297214085.4535189</v>
      </c>
      <c r="L3417" s="444">
        <f t="shared" ca="1" si="149"/>
        <v>-794628594594.29797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-794628594594.29797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-3310952477.4762416</v>
      </c>
      <c r="L3418" s="444">
        <f t="shared" ca="1" si="149"/>
        <v>-797939547071.77417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-797939547071.77417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-3324748112.7990589</v>
      </c>
      <c r="L3419" s="444">
        <f t="shared" ca="1" si="149"/>
        <v>-801264295184.57324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-801264295184.57324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-3338601229.9357219</v>
      </c>
      <c r="L3420" s="444">
        <f t="shared" ca="1" si="149"/>
        <v>-804602896414.50891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-804602896414.50891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-3352512068.3937869</v>
      </c>
      <c r="L3421" s="444">
        <f t="shared" ca="1" si="149"/>
        <v>-807955408482.90271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-807955408482.90271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-3366480868.6787615</v>
      </c>
      <c r="L3422" s="444">
        <f t="shared" ca="1" si="149"/>
        <v>-811321889351.58142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-811321889351.58142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-3380507872.2982559</v>
      </c>
      <c r="L3423" s="444">
        <f t="shared" ca="1" si="149"/>
        <v>-814702397223.87964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-814702397223.87964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-3394593321.7661653</v>
      </c>
      <c r="L3424" s="444">
        <f t="shared" ca="1" si="149"/>
        <v>-818096990545.64575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-818096990545.64575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-3408737460.6068573</v>
      </c>
      <c r="L3425" s="444">
        <f t="shared" ca="1" si="149"/>
        <v>-821505728006.25256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-821505728006.25256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-3422940533.3593855</v>
      </c>
      <c r="L3426" s="444">
        <f t="shared" ca="1" si="149"/>
        <v>-824928668539.61194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-824928668539.61194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-3437202785.5817165</v>
      </c>
      <c r="L3427" s="444">
        <f t="shared" ca="1" si="149"/>
        <v>-828365871325.1936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-828365871325.1936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-3451524463.8549733</v>
      </c>
      <c r="L3428" s="444">
        <f t="shared" ca="1" si="149"/>
        <v>-831817395789.04858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-831817395789.04858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-3465905815.7877026</v>
      </c>
      <c r="L3429" s="444">
        <f t="shared" ca="1" si="149"/>
        <v>-835283301604.8363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-835283301604.8363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-3480347090.0201511</v>
      </c>
      <c r="L3430" s="444">
        <f t="shared" ca="1" si="149"/>
        <v>-838763648694.85645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-838763648694.85645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-3494848536.2285686</v>
      </c>
      <c r="L3431" s="444">
        <f t="shared" ca="1" si="149"/>
        <v>-842258497231.08496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-842258497231.08496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-3509410405.1295204</v>
      </c>
      <c r="L3432" s="444">
        <f t="shared" ca="1" si="149"/>
        <v>-845767907636.21448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-845767907636.21448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-3524032948.4842267</v>
      </c>
      <c r="L3433" s="444">
        <f t="shared" ca="1" si="149"/>
        <v>-849291940584.69873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-849291940584.69873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-3538716419.1029115</v>
      </c>
      <c r="L3434" s="444">
        <f t="shared" ca="1" si="149"/>
        <v>-852830657003.80164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-852830657003.80164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-3553461070.8491735</v>
      </c>
      <c r="L3435" s="444">
        <f t="shared" ca="1" si="149"/>
        <v>-856384118074.65076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-856384118074.65076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-3568267158.6443787</v>
      </c>
      <c r="L3436" s="444">
        <f t="shared" ca="1" si="149"/>
        <v>-859952385233.29517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-859952385233.29517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-3583134938.4720631</v>
      </c>
      <c r="L3437" s="444">
        <f t="shared" ca="1" si="149"/>
        <v>-863535520171.76721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-863535520171.76721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-3598064667.3823633</v>
      </c>
      <c r="L3438" s="444">
        <f t="shared" ca="1" si="149"/>
        <v>-867133584839.14954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-867133584839.14954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-3613056603.4964561</v>
      </c>
      <c r="L3439" s="444">
        <f t="shared" ca="1" si="149"/>
        <v>-870746641442.646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-870746641442.646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-3628111006.011025</v>
      </c>
      <c r="L3440" s="444">
        <f t="shared" ca="1" si="149"/>
        <v>-874374752448.65698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-874374752448.65698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-3643228135.2027378</v>
      </c>
      <c r="L3441" s="444">
        <f t="shared" ca="1" si="149"/>
        <v>-878017980583.85974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-878017980583.85974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-3658408252.4327488</v>
      </c>
      <c r="L3442" s="444">
        <f t="shared" ca="1" si="149"/>
        <v>-881676388836.29248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-881676388836.29248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-3673651620.1512179</v>
      </c>
      <c r="L3443" s="444">
        <f t="shared" ca="1" si="149"/>
        <v>-885350040456.44373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-885350040456.44373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-3688958501.9018483</v>
      </c>
      <c r="L3444" s="444">
        <f t="shared" ca="1" si="149"/>
        <v>-889038998958.34558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-889038998958.34558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-3704329162.3264403</v>
      </c>
      <c r="L3445" s="444">
        <f t="shared" ca="1" si="149"/>
        <v>-892743328120.672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-892743328120.672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-3719763867.1694665</v>
      </c>
      <c r="L3446" s="444">
        <f t="shared" ca="1" si="149"/>
        <v>-896463091987.84143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-896463091987.84143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-3735262883.2826724</v>
      </c>
      <c r="L3447" s="444">
        <f t="shared" ca="1" si="149"/>
        <v>-900198354871.12415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-900198354871.12415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-3750826478.629684</v>
      </c>
      <c r="L3448" s="444">
        <f t="shared" ca="1" si="149"/>
        <v>-903949181349.75378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-903949181349.75378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-3766454922.2906404</v>
      </c>
      <c r="L3449" s="444">
        <f t="shared" ca="1" si="149"/>
        <v>-907715636272.04443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-907715636272.04443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-3782148484.4668517</v>
      </c>
      <c r="L3450" s="444">
        <f t="shared" ca="1" si="149"/>
        <v>-911497784756.51123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-911497784756.51123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-3797907436.4854627</v>
      </c>
      <c r="L3451" s="444">
        <f t="shared" ca="1" si="149"/>
        <v>-915295692192.9967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-915295692192.9967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-3813732050.804153</v>
      </c>
      <c r="L3452" s="444">
        <f t="shared" ca="1" si="149"/>
        <v>-919109424243.8009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-919109424243.8009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-3829622601.0158377</v>
      </c>
      <c r="L3453" s="444">
        <f t="shared" ca="1" si="149"/>
        <v>-922939046844.81677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-922939046844.81677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-3845579361.8534031</v>
      </c>
      <c r="L3454" s="444">
        <f t="shared" ca="1" si="149"/>
        <v>-926784626206.67017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-926784626206.67017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-3861602609.194459</v>
      </c>
      <c r="L3455" s="444">
        <f t="shared" ca="1" si="149"/>
        <v>-930646228815.86462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-930646228815.86462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-3877692620.066103</v>
      </c>
      <c r="L3456" s="444">
        <f t="shared" ca="1" si="149"/>
        <v>-934523921435.93079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-934523921435.93079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-3893849672.6497116</v>
      </c>
      <c r="L3457" s="444">
        <f t="shared" ca="1" si="149"/>
        <v>-938417771108.58044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-938417771108.58044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-3910074046.2857513</v>
      </c>
      <c r="L3458" s="444">
        <f t="shared" ca="1" si="149"/>
        <v>-942327845154.86621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-942327845154.86621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-3926366021.4786091</v>
      </c>
      <c r="L3459" s="444">
        <f t="shared" ca="1" si="149"/>
        <v>-946254211176.34485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-946254211176.34485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-3942725879.9014368</v>
      </c>
      <c r="L3460" s="444">
        <f t="shared" ca="1" si="149"/>
        <v>-950196937056.24634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-950196937056.24634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-3959153904.4010262</v>
      </c>
      <c r="L3461" s="444">
        <f t="shared" ca="1" si="149"/>
        <v>-954156090960.64734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-954156090960.64734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-3975650379.002697</v>
      </c>
      <c r="L3462" s="444">
        <f t="shared" ca="1" si="149"/>
        <v>-958131741339.65002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-958131741339.65002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-3992215588.9152088</v>
      </c>
      <c r="L3463" s="444">
        <f t="shared" ca="1" si="149"/>
        <v>-962123956928.56519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-962123956928.56519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-4008849820.5356884</v>
      </c>
      <c r="L3464" s="444">
        <f t="shared" ca="1" si="149"/>
        <v>-966132806749.10083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-966132806749.10083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-4025553361.454586</v>
      </c>
      <c r="L3465" s="444">
        <f t="shared" ca="1" si="149"/>
        <v>-970158360110.55542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-970158360110.55542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-4042326500.4606476</v>
      </c>
      <c r="L3466" s="444">
        <f t="shared" ca="1" si="149"/>
        <v>-974200686611.01611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-974200686611.01611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-4059169527.5458999</v>
      </c>
      <c r="L3467" s="444">
        <f t="shared" ca="1" si="149"/>
        <v>-978259856138.56201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-978259856138.56201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-4076082733.910675</v>
      </c>
      <c r="L3468" s="444">
        <f t="shared" ca="1" si="149"/>
        <v>-982335938872.47266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-982335938872.47266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-4093066411.968636</v>
      </c>
      <c r="L3469" s="444">
        <f t="shared" ca="1" si="149"/>
        <v>-986429005284.44128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-986429005284.44128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-4110120855.3518386</v>
      </c>
      <c r="L3470" s="444">
        <f t="shared" ca="1" si="149"/>
        <v>-990539126139.79309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-990539126139.79309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-4127246358.9158044</v>
      </c>
      <c r="L3471" s="444">
        <f t="shared" ca="1" si="149"/>
        <v>-994666372498.70886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-994666372498.70886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-4144443218.7446208</v>
      </c>
      <c r="L3472" s="444">
        <f t="shared" ca="1" si="149"/>
        <v>-998810815717.45349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-998810815717.45349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-4161711732.1560555</v>
      </c>
      <c r="L3473" s="444">
        <f t="shared" ca="1" si="149"/>
        <v>-1002972527449.6095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-1002972527449.6095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-4179052197.706706</v>
      </c>
      <c r="L3474" s="444">
        <f t="shared" ca="1" si="149"/>
        <v>-1007151579647.3162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-1007151579647.3162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-4196464915.1971502</v>
      </c>
      <c r="L3475" s="444">
        <f t="shared" ca="1" si="149"/>
        <v>-1011348044562.5133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-1011348044562.5133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-4213950185.6771393</v>
      </c>
      <c r="L3476" s="444">
        <f t="shared" ca="1" si="149"/>
        <v>-1015561994748.1904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-1015561994748.1904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-4231508311.4507928</v>
      </c>
      <c r="L3477" s="444">
        <f t="shared" ca="1" si="149"/>
        <v>-1019793503059.6412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-1019793503059.6412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-4249139596.0818391</v>
      </c>
      <c r="L3478" s="444">
        <f t="shared" ca="1" si="149"/>
        <v>-1024042642655.723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-1024042642655.723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-4266844344.3988457</v>
      </c>
      <c r="L3479" s="444">
        <f t="shared" ca="1" si="149"/>
        <v>-1028309487000.1218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-1028309487000.1218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-4284622862.5005069</v>
      </c>
      <c r="L3480" s="444">
        <f t="shared" ca="1" si="149"/>
        <v>-1032594109862.6223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-1032594109862.6223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-4302475457.7609262</v>
      </c>
      <c r="L3481" s="444">
        <f t="shared" ca="1" si="149"/>
        <v>-1036896585320.3833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-1036896585320.3833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-4320402438.8349295</v>
      </c>
      <c r="L3482" s="444">
        <f t="shared" ca="1" si="149"/>
        <v>-1041216987759.2183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-1041216987759.2183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-4338404115.6634092</v>
      </c>
      <c r="L3483" s="444">
        <f t="shared" ca="1" si="149"/>
        <v>-1045555391874.8817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-1045555391874.8817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-4356480799.4786739</v>
      </c>
      <c r="L3484" s="444">
        <f t="shared" ca="1" si="149"/>
        <v>-1049911872674.3604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-1049911872674.3604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-4374632802.8098345</v>
      </c>
      <c r="L3485" s="444">
        <f t="shared" ca="1" si="149"/>
        <v>-1054286505477.1702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-1054286505477.1702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-4392860439.4882088</v>
      </c>
      <c r="L3486" s="444">
        <f t="shared" ca="1" si="149"/>
        <v>-1058679365916.6583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-1058679365916.6583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-4411164024.6527433</v>
      </c>
      <c r="L3487" s="444">
        <f t="shared" ca="1" si="149"/>
        <v>-1063090529941.311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-1063090529941.311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-4429543874.7554626</v>
      </c>
      <c r="L3488" s="444">
        <f t="shared" ca="1" si="149"/>
        <v>-1067520073816.0665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-1067520073816.0665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-4448000307.5669441</v>
      </c>
      <c r="L3489" s="444">
        <f t="shared" ca="1" si="149"/>
        <v>-1071968074123.6334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-1071968074123.6334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-4466533642.1818056</v>
      </c>
      <c r="L3490" s="444">
        <f t="shared" ca="1" si="149"/>
        <v>-1076434607765.8152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-1076434607765.8152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-4485144199.02423</v>
      </c>
      <c r="L3491" s="444">
        <f t="shared" ca="1" si="149"/>
        <v>-1080919751964.8394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-1080919751964.8394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-4503832299.8534975</v>
      </c>
      <c r="L3492" s="444">
        <f t="shared" ca="1" si="149"/>
        <v>-1085423584264.6929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-1085423584264.6929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-4522598267.7695541</v>
      </c>
      <c r="L3493" s="444">
        <f t="shared" ca="1" si="149"/>
        <v>-1089946182532.4624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-1089946182532.4624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-4541442427.2185936</v>
      </c>
      <c r="L3494" s="444">
        <f t="shared" ca="1" si="149"/>
        <v>-1094487624959.681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-1094487624959.681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-4560365103.9986715</v>
      </c>
      <c r="L3495" s="444">
        <f t="shared" ca="1" si="149"/>
        <v>-1099047990063.6797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-1099047990063.6797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-4579366625.2653322</v>
      </c>
      <c r="L3496" s="444">
        <f t="shared" ca="1" si="149"/>
        <v>-1103627356688.9451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-1103627356688.9451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-4598447319.5372715</v>
      </c>
      <c r="L3497" s="444">
        <f t="shared" ca="1" si="149"/>
        <v>-1108225804008.4824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-1108225804008.4824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-4617607516.7020102</v>
      </c>
      <c r="L3498" s="444">
        <f t="shared" ca="1" si="149"/>
        <v>-1112843411525.1843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-1112843411525.1843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-4636847548.0216017</v>
      </c>
      <c r="L3499" s="444">
        <f t="shared" ca="1" si="149"/>
        <v>-1117480259073.2058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-1117480259073.2058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-4656167746.1383572</v>
      </c>
      <c r="L3500" s="444">
        <f t="shared" ca="1" si="149"/>
        <v>-1122136426819.3442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-1122136426819.3442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-4675568445.0806007</v>
      </c>
      <c r="L3501" s="444">
        <f t="shared" ca="1" si="149"/>
        <v>-1126811995264.4248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-1126811995264.4248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-4695049980.2684364</v>
      </c>
      <c r="L3502" s="444">
        <f t="shared" ca="1" si="149"/>
        <v>-1131507045244.6934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-1131507045244.6934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-4714612688.519556</v>
      </c>
      <c r="L3503" s="444">
        <f t="shared" ca="1" si="149"/>
        <v>-1136221657933.2129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-1136221657933.2129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-4734256908.0550537</v>
      </c>
      <c r="L3504" s="444">
        <f t="shared" ca="1" si="149"/>
        <v>-1140955914841.2681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-1140955914841.2681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-4753982978.5052834</v>
      </c>
      <c r="L3505" s="444">
        <f t="shared" ca="1" si="149"/>
        <v>-1145709897819.7734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-1145709897819.7734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-4773791240.9157228</v>
      </c>
      <c r="L3506" s="444">
        <f t="shared" ca="1" si="149"/>
        <v>-1150483689060.6892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-1150483689060.6892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-4793682037.7528715</v>
      </c>
      <c r="L3507" s="444">
        <f t="shared" ca="1" si="149"/>
        <v>-1155277371098.4421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-1155277371098.4421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-4813655712.9101753</v>
      </c>
      <c r="L3508" s="444">
        <f t="shared" ca="1" si="149"/>
        <v>-1160091026811.3523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-1160091026811.3523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-4833712611.7139683</v>
      </c>
      <c r="L3509" s="444">
        <f t="shared" ca="1" si="149"/>
        <v>-1164924739423.0662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-1164924739423.0662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-4853853080.9294424</v>
      </c>
      <c r="L3510" s="444">
        <f t="shared" ca="1" si="149"/>
        <v>-1169778592503.9956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-1169778592503.9956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-4874077468.7666483</v>
      </c>
      <c r="L3511" s="444">
        <f t="shared" ca="1" si="149"/>
        <v>-1174652669972.7622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-1174652669972.7622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-4894386124.8865089</v>
      </c>
      <c r="L3512" s="444">
        <f t="shared" ca="1" si="149"/>
        <v>-1179547056097.6487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-1179547056097.6487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-4914779400.4068699</v>
      </c>
      <c r="L3513" s="444">
        <f t="shared" ca="1" si="149"/>
        <v>-1184461835498.0557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-1184461835498.0557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-4935257647.9085655</v>
      </c>
      <c r="L3514" s="444">
        <f t="shared" ca="1" si="149"/>
        <v>-1189397093145.9641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-1189397093145.9641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-4955821221.4415169</v>
      </c>
      <c r="L3515" s="444">
        <f t="shared" ca="1" si="149"/>
        <v>-1194352914367.4055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-1194352914367.4055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-4976470476.5308561</v>
      </c>
      <c r="L3516" s="444">
        <f t="shared" ca="1" si="149"/>
        <v>-1199329384843.9363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-1199329384843.9363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-4997205770.1830673</v>
      </c>
      <c r="L3517" s="444">
        <f t="shared" ca="1" si="149"/>
        <v>-1204326590614.1194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-1204326590614.1194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-5018027460.8921642</v>
      </c>
      <c r="L3518" s="444">
        <f t="shared" ca="1" si="149"/>
        <v>-1209344618075.0115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-1209344618075.0115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-5038935908.6458807</v>
      </c>
      <c r="L3519" s="444">
        <f t="shared" ca="1" si="149"/>
        <v>-1214383553983.6575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-1214383553983.6575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-5059931474.9319057</v>
      </c>
      <c r="L3520" s="444">
        <f t="shared" ca="1" si="149"/>
        <v>-1219443485458.5894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-1219443485458.5894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-5081014522.7441225</v>
      </c>
      <c r="L3521" s="444">
        <f t="shared" ca="1" si="149"/>
        <v>-1224524499981.3335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-1224524499981.3335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-5102185416.5888891</v>
      </c>
      <c r="L3522" s="444">
        <f t="shared" ca="1" si="149"/>
        <v>-1229626685397.9224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-1229626685397.9224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-5123444522.4913435</v>
      </c>
      <c r="L3523" s="444">
        <f t="shared" ca="1" si="149"/>
        <v>-1234750129920.4138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-1234750129920.4138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-5144792208.0017242</v>
      </c>
      <c r="L3524" s="444">
        <f t="shared" ca="1" si="149"/>
        <v>-1239894922128.4155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-1239894922128.4155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-5166228842.2017317</v>
      </c>
      <c r="L3525" s="444">
        <f t="shared" ca="1" si="149"/>
        <v>-1245061150970.6172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-1245061150970.6172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-5187754795.7109051</v>
      </c>
      <c r="L3526" s="444">
        <f t="shared" ca="1" si="149"/>
        <v>-1250248905766.3281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-1250248905766.3281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-5209370440.6930342</v>
      </c>
      <c r="L3527" s="444">
        <f t="shared" ca="1" si="149"/>
        <v>-1255458276207.0212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-1255458276207.0212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-5231076150.8625889</v>
      </c>
      <c r="L3528" s="444">
        <f t="shared" ca="1" si="149"/>
        <v>-1260689352357.8838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-1260689352357.8838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-5252872301.4911823</v>
      </c>
      <c r="L3529" s="444">
        <f t="shared" ca="1" si="149"/>
        <v>-1265942224659.375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-1265942224659.375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-5274759269.4140625</v>
      </c>
      <c r="L3530" s="444">
        <f t="shared" ca="1" si="149"/>
        <v>-1271216983928.7891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-1271216983928.7891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-5296737433.0366211</v>
      </c>
      <c r="L3531" s="444">
        <f t="shared" ca="1" si="149"/>
        <v>-1276513721361.8257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-1276513721361.8257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-5318807172.3409405</v>
      </c>
      <c r="L3532" s="444">
        <f t="shared" ca="1" si="149"/>
        <v>-1281832528534.1665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-1281832528534.1665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-5340968868.8923607</v>
      </c>
      <c r="L3533" s="444">
        <f t="shared" ca="1" si="149"/>
        <v>-1287173497403.0588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-1287173497403.0588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-5363222905.8460789</v>
      </c>
      <c r="L3534" s="444">
        <f t="shared" ca="1" si="149"/>
        <v>-1292536720308.905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-1292536720308.905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-5385569667.9537706</v>
      </c>
      <c r="L3535" s="444">
        <f t="shared" ca="1" si="149"/>
        <v>-1297922289976.8589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-1297922289976.8589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-5408009541.5702457</v>
      </c>
      <c r="L3536" s="444">
        <f t="shared" ca="1" si="149"/>
        <v>-1303330299518.4292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-1303330299518.4292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-5430542914.6601219</v>
      </c>
      <c r="L3537" s="444">
        <f t="shared" ca="1" si="149"/>
        <v>-1308760842433.0894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-1308760842433.0894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-5453170176.8045387</v>
      </c>
      <c r="L3538" s="444">
        <f t="shared" ca="1" si="149"/>
        <v>-1314214012609.8938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-1314214012609.8938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-5475891719.2078905</v>
      </c>
      <c r="L3539" s="444">
        <f t="shared" ca="1" si="149"/>
        <v>-1319689904329.1018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-1319689904329.1018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-5498707934.7045908</v>
      </c>
      <c r="L3540" s="444">
        <f t="shared" ca="1" si="149"/>
        <v>-1325188612263.8064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-1325188612263.8064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-5521619217.7658596</v>
      </c>
      <c r="L3541" s="444">
        <f t="shared" ca="1" si="149"/>
        <v>-1330710231481.5723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-1330710231481.5723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-5544625964.5065508</v>
      </c>
      <c r="L3542" s="444">
        <f t="shared" ca="1" si="149"/>
        <v>-1336254857446.0789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-1336254857446.0789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-5567728572.6919956</v>
      </c>
      <c r="L3543" s="444">
        <f t="shared" ca="1" si="149"/>
        <v>-1341822586018.7708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-1341822586018.7708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-5590927441.7448778</v>
      </c>
      <c r="L3544" s="444">
        <f t="shared" ca="1" si="149"/>
        <v>-1347413513460.5156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-1347413513460.5156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-5614222972.7521486</v>
      </c>
      <c r="L3545" s="444">
        <f t="shared" ca="1" si="149"/>
        <v>-1353027736433.2678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-1353027736433.2678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-5637615568.4719496</v>
      </c>
      <c r="L3546" s="444">
        <f t="shared" ca="1" si="149"/>
        <v>-1358665352001.7397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-1358665352001.7397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-5661105633.3405819</v>
      </c>
      <c r="L3547" s="444">
        <f t="shared" ca="1" si="149"/>
        <v>-1364326457635.0803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-1364326457635.0803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-5684693573.4795017</v>
      </c>
      <c r="L3548" s="444">
        <f t="shared" ca="1" si="149"/>
        <v>-1370011151208.5598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-1370011151208.5598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-5708379796.7023325</v>
      </c>
      <c r="L3549" s="444">
        <f t="shared" ca="1" si="149"/>
        <v>-1375719531005.2622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-1375719531005.2622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-5732164712.5219259</v>
      </c>
      <c r="L3550" s="444">
        <f t="shared" ca="1" si="149"/>
        <v>-1381451695717.7842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-1381451695717.7842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-5756048732.1574345</v>
      </c>
      <c r="L3551" s="444">
        <f t="shared" ca="1" si="149"/>
        <v>-1387207744449.9417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-1387207744449.9417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-5780032268.5414238</v>
      </c>
      <c r="L3552" s="444">
        <f t="shared" ca="1" si="149"/>
        <v>-1392987776718.4832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-1392987776718.4832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-5804115736.327013</v>
      </c>
      <c r="L3553" s="444">
        <f t="shared" ca="1" si="149"/>
        <v>-1398791892454.8101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-1398791892454.8101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-5828299551.8950415</v>
      </c>
      <c r="L3554" s="444">
        <f t="shared" ca="1" si="149"/>
        <v>-1404620192006.7051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-1404620192006.7051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-5852584133.3612709</v>
      </c>
      <c r="L3555" s="444">
        <f t="shared" ca="1" si="149"/>
        <v>-1410472776140.0664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-1410472776140.0664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-5876969900.5836096</v>
      </c>
      <c r="L3556" s="444">
        <f t="shared" ca="1" si="149"/>
        <v>-1416349746040.6499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-1416349746040.6499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-5901457275.1693745</v>
      </c>
      <c r="L3557" s="444">
        <f t="shared" ca="1" si="149"/>
        <v>-1422251203315.8193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-1422251203315.8193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-5926046680.4825802</v>
      </c>
      <c r="L3558" s="444">
        <f t="shared" ca="1" si="149"/>
        <v>-1428177249996.302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-1428177249996.302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-5950738541.6512585</v>
      </c>
      <c r="L3559" s="444">
        <f t="shared" ca="1" si="149"/>
        <v>-1434127988537.9534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-1434127988537.9534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-5975533285.5748053</v>
      </c>
      <c r="L3560" s="444">
        <f t="shared" ca="1" si="149"/>
        <v>-1440103521823.5281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-1440103521823.5281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-6000431340.9313669</v>
      </c>
      <c r="L3561" s="444">
        <f t="shared" ca="1" si="149"/>
        <v>-1446103953164.4595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-1446103953164.4595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-6025433138.1852474</v>
      </c>
      <c r="L3562" s="444">
        <f t="shared" ca="1" si="149"/>
        <v>-1452129386302.6448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-1452129386302.6448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-6050539109.5943527</v>
      </c>
      <c r="L3563" s="444">
        <f t="shared" ca="1" si="149"/>
        <v>-1458179925412.239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-1458179925412.239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-6075749689.2176628</v>
      </c>
      <c r="L3564" s="444">
        <f t="shared" ca="1" si="149"/>
        <v>-1464255675101.4568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-1464255675101.4568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-6101065312.9227362</v>
      </c>
      <c r="L3565" s="444">
        <f t="shared" ca="1" si="149"/>
        <v>-1470356740414.3796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-1470356740414.3796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-6126486418.3932486</v>
      </c>
      <c r="L3566" s="444">
        <f t="shared" ca="1" si="149"/>
        <v>-1476483226832.7729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-1476483226832.7729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-6152013445.1365538</v>
      </c>
      <c r="L3567" s="444">
        <f t="shared" ca="1" si="149"/>
        <v>-1482635240277.9094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-1482635240277.9094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-6177646834.4912891</v>
      </c>
      <c r="L3568" s="444">
        <f t="shared" ca="1" si="149"/>
        <v>-1488812887112.4006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-1488812887112.4006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-6203387029.6350021</v>
      </c>
      <c r="L3569" s="444">
        <f t="shared" ca="1" si="149"/>
        <v>-1495016274142.0356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-1495016274142.0356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-6229234475.591815</v>
      </c>
      <c r="L3570" s="444">
        <f t="shared" ca="1" si="149"/>
        <v>-1501245508617.6274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-1501245508617.6274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-6255189619.2401142</v>
      </c>
      <c r="L3571" s="444">
        <f t="shared" ca="1" si="149"/>
        <v>-1507500698236.8677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-1507500698236.8677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-6281252909.320282</v>
      </c>
      <c r="L3572" s="444">
        <f t="shared" ca="1" si="149"/>
        <v>-1513781951146.188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-1513781951146.188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-6307424796.4424496</v>
      </c>
      <c r="L3573" s="444">
        <f t="shared" ca="1" si="149"/>
        <v>-1520089375942.6304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-1520089375942.6304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-6333705733.0942936</v>
      </c>
      <c r="L3574" s="444">
        <f t="shared" ca="1" si="149"/>
        <v>-1526423081675.7246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-1526423081675.7246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-6360096173.6488523</v>
      </c>
      <c r="L3575" s="444">
        <f t="shared" ca="1" si="149"/>
        <v>-1532783177849.3735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-1532783177849.3735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-6386596574.3723898</v>
      </c>
      <c r="L3576" s="444">
        <f t="shared" ca="1" si="149"/>
        <v>-1539169774423.7458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-1539169774423.7458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-6413207393.4322739</v>
      </c>
      <c r="L3577" s="444">
        <f t="shared" ca="1" si="149"/>
        <v>-1545582981817.1782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-1545582981817.1782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-6439929090.9049091</v>
      </c>
      <c r="L3578" s="444">
        <f t="shared" ref="L3578:L3832" ca="1" si="154">I3578-J3578+K3578</f>
        <v>-1552022910908.0833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-1552022910908.0833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-6466762128.78368</v>
      </c>
      <c r="L3579" s="444">
        <f t="shared" ca="1" si="154"/>
        <v>-1558489673036.8669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-1558489673036.8669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-6493706970.9869452</v>
      </c>
      <c r="L3580" s="444">
        <f t="shared" ca="1" si="154"/>
        <v>-1564983380007.854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-1564983380007.854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-6520764083.3660583</v>
      </c>
      <c r="L3581" s="444">
        <f t="shared" ca="1" si="154"/>
        <v>-1571504144091.22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-1571504144091.22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-6547933933.7134161</v>
      </c>
      <c r="L3582" s="444">
        <f t="shared" ca="1" si="154"/>
        <v>-1578052078024.9333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-1578052078024.9333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-6575216991.7705555</v>
      </c>
      <c r="L3583" s="444">
        <f t="shared" ca="1" si="154"/>
        <v>-1584627295016.7039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-1584627295016.7039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-6602613729.2362661</v>
      </c>
      <c r="L3584" s="444">
        <f t="shared" ca="1" si="154"/>
        <v>-1591229908745.9402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-1591229908745.9402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-6630124619.7747507</v>
      </c>
      <c r="L3585" s="444">
        <f t="shared" ca="1" si="154"/>
        <v>-1597860033365.7148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-1597860033365.7148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-6657750139.0238113</v>
      </c>
      <c r="L3586" s="444">
        <f t="shared" ca="1" si="154"/>
        <v>-1604517783504.7388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-1604517783504.7388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-6685490764.6030779</v>
      </c>
      <c r="L3587" s="444">
        <f t="shared" ca="1" si="154"/>
        <v>-1611203274269.3418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-1611203274269.3418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-6713346976.1222572</v>
      </c>
      <c r="L3588" s="444">
        <f t="shared" ca="1" si="154"/>
        <v>-1617916621245.4641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-1617916621245.4641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-6741319255.1894341</v>
      </c>
      <c r="L3589" s="444">
        <f t="shared" ca="1" si="154"/>
        <v>-1624657940500.6536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-1624657940500.6536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-6769408085.4193897</v>
      </c>
      <c r="L3590" s="444">
        <f t="shared" ca="1" si="154"/>
        <v>-1631427348586.073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-1631427348586.073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-6797613952.4419708</v>
      </c>
      <c r="L3591" s="444">
        <f t="shared" ca="1" si="154"/>
        <v>-1638224962538.5149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-1638224962538.5149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-6825937343.9104786</v>
      </c>
      <c r="L3592" s="444">
        <f t="shared" ca="1" si="154"/>
        <v>-1645050899882.4253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-1645050899882.4253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-6854378749.5101051</v>
      </c>
      <c r="L3593" s="444">
        <f t="shared" ca="1" si="154"/>
        <v>-1651905278631.9353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-1651905278631.9353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-6882938660.9663973</v>
      </c>
      <c r="L3594" s="444">
        <f t="shared" ca="1" si="154"/>
        <v>-1658788217292.9016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-1658788217292.9016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-6911617572.0537567</v>
      </c>
      <c r="L3595" s="444">
        <f t="shared" ca="1" si="154"/>
        <v>-1665699834864.9553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-1665699834864.9553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-6940415978.6039801</v>
      </c>
      <c r="L3596" s="444">
        <f t="shared" ca="1" si="154"/>
        <v>-1672640250843.5593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-1672640250843.5593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-6969334378.5148306</v>
      </c>
      <c r="L3597" s="444">
        <f t="shared" ca="1" si="154"/>
        <v>-1679609585222.0742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-1679609585222.0742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-6998373271.7586422</v>
      </c>
      <c r="L3598" s="444">
        <f t="shared" ca="1" si="154"/>
        <v>-1686607958493.8328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-1686607958493.8328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-7027533160.3909693</v>
      </c>
      <c r="L3599" s="444">
        <f t="shared" ca="1" si="154"/>
        <v>-1693635491654.2236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-1693635491654.2236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-7056814548.5592651</v>
      </c>
      <c r="L3600" s="444">
        <f t="shared" ca="1" si="154"/>
        <v>-1700692306202.783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-1700692306202.783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-7086217942.5115957</v>
      </c>
      <c r="L3601" s="444">
        <f t="shared" ca="1" si="154"/>
        <v>-1707778524145.2944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-1707778524145.2944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-7115743850.6053934</v>
      </c>
      <c r="L3602" s="444">
        <f t="shared" ca="1" si="154"/>
        <v>-1714894267995.8999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-1714894267995.8999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-7145392783.3162498</v>
      </c>
      <c r="L3603" s="444">
        <f t="shared" ca="1" si="154"/>
        <v>-1722039660779.2161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-1722039660779.2161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-7175165253.2467327</v>
      </c>
      <c r="L3604" s="444">
        <f t="shared" ca="1" si="154"/>
        <v>-1729214826032.4629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-1729214826032.4629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-7205061775.1352615</v>
      </c>
      <c r="L3605" s="444">
        <f t="shared" ca="1" si="154"/>
        <v>-1736419887807.5981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-1736419887807.5981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-7235082865.8649921</v>
      </c>
      <c r="L3606" s="444">
        <f t="shared" ca="1" si="154"/>
        <v>-1743654970673.4631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-1743654970673.4631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-7265229044.472764</v>
      </c>
      <c r="L3607" s="444">
        <f t="shared" ca="1" si="154"/>
        <v>-1750920199717.9358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-1750920199717.9358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-7295500832.1580648</v>
      </c>
      <c r="L3608" s="444">
        <f t="shared" ca="1" si="154"/>
        <v>-1758215700550.0938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-1758215700550.0938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-7325898752.292057</v>
      </c>
      <c r="L3609" s="444">
        <f t="shared" ca="1" si="154"/>
        <v>-1765541599302.3857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-1765541599302.3857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-7356423330.4266071</v>
      </c>
      <c r="L3610" s="444">
        <f t="shared" ca="1" si="154"/>
        <v>-1772898022632.8123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-1772898022632.8123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-7387075094.3033838</v>
      </c>
      <c r="L3611" s="444">
        <f t="shared" ca="1" si="154"/>
        <v>-1780285097727.1157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-1780285097727.1157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-7417854573.8629818</v>
      </c>
      <c r="L3612" s="444">
        <f t="shared" ca="1" si="154"/>
        <v>-1787702952300.9788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-1787702952300.9788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-7448762301.2540779</v>
      </c>
      <c r="L3613" s="444">
        <f t="shared" ca="1" si="154"/>
        <v>-1795151714602.2329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-1795151714602.2329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-7479798810.8426371</v>
      </c>
      <c r="L3614" s="444">
        <f t="shared" ca="1" si="154"/>
        <v>-1802631513413.0754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-1802631513413.0754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-7510964639.2211475</v>
      </c>
      <c r="L3615" s="444">
        <f t="shared" ca="1" si="154"/>
        <v>-1810142478052.2966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-1810142478052.2966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-7542260325.2179022</v>
      </c>
      <c r="L3616" s="444">
        <f t="shared" ca="1" si="154"/>
        <v>-1817684738377.5146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-1817684738377.5146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-7573686409.906311</v>
      </c>
      <c r="L3617" s="444">
        <f t="shared" ca="1" si="154"/>
        <v>-1825258424787.4209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-1825258424787.4209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-7605243436.614253</v>
      </c>
      <c r="L3618" s="444">
        <f t="shared" ca="1" si="154"/>
        <v>-1832863668224.0352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-1832863668224.0352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-7636931950.9334803</v>
      </c>
      <c r="L3619" s="444">
        <f t="shared" ca="1" si="154"/>
        <v>-1840500600174.9688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-1840500600174.9688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-7668752500.7290373</v>
      </c>
      <c r="L3620" s="444">
        <f t="shared" ca="1" si="154"/>
        <v>-1848169352675.6978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-1848169352675.6978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-7700705636.1487417</v>
      </c>
      <c r="L3621" s="444">
        <f t="shared" ca="1" si="154"/>
        <v>-1855870058311.8464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-1855870058311.8464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-7732791909.6326942</v>
      </c>
      <c r="L3622" s="444">
        <f t="shared" ca="1" si="154"/>
        <v>-1863602850221.4792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-1863602850221.4792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-7765011875.9228315</v>
      </c>
      <c r="L3623" s="444">
        <f t="shared" ca="1" si="154"/>
        <v>-1871367862097.4021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-1871367862097.4021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-7797366092.0725088</v>
      </c>
      <c r="L3624" s="444">
        <f t="shared" ca="1" si="154"/>
        <v>-1879165228189.4746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-1879165228189.4746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-7829855117.4561453</v>
      </c>
      <c r="L3625" s="444">
        <f t="shared" ca="1" si="154"/>
        <v>-1886995083306.9307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-1886995083306.9307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-7862479513.7788763</v>
      </c>
      <c r="L3626" s="444">
        <f t="shared" ca="1" si="154"/>
        <v>-1894857562820.7095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-1894857562820.7095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-7895239845.0862894</v>
      </c>
      <c r="L3627" s="444">
        <f t="shared" ca="1" si="154"/>
        <v>-1902752802665.7957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-1902752802665.7957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-7928136677.774148</v>
      </c>
      <c r="L3628" s="444">
        <f t="shared" ca="1" si="154"/>
        <v>-1910680939343.5698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-1910680939343.5698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-7961170580.5982075</v>
      </c>
      <c r="L3629" s="444">
        <f t="shared" ca="1" si="154"/>
        <v>-1918642109924.168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-1918642109924.168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-7994342124.6840343</v>
      </c>
      <c r="L3630" s="444">
        <f t="shared" ca="1" si="154"/>
        <v>-1926636452048.8521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-1926636452048.8521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-8027651883.5368824</v>
      </c>
      <c r="L3631" s="444">
        <f t="shared" ca="1" si="154"/>
        <v>-1934664103932.3889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-1934664103932.3889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-8061100433.0516205</v>
      </c>
      <c r="L3632" s="444">
        <f t="shared" ca="1" si="154"/>
        <v>-1942725204365.4404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-1942725204365.4404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-8094688351.5226679</v>
      </c>
      <c r="L3633" s="444">
        <f t="shared" ca="1" si="154"/>
        <v>-1950819892716.9631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-1950819892716.9631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-8128416219.6540117</v>
      </c>
      <c r="L3634" s="444">
        <f t="shared" ca="1" si="154"/>
        <v>-1958948308936.6172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-1958948308936.6172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-8162284620.5692377</v>
      </c>
      <c r="L3635" s="444">
        <f t="shared" ca="1" si="154"/>
        <v>-1967110593557.1865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-1967110593557.1865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-8196294139.8216114</v>
      </c>
      <c r="L3636" s="444">
        <f t="shared" ca="1" si="154"/>
        <v>-1975306887697.0081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-1975306887697.0081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-8230445365.4042006</v>
      </c>
      <c r="L3637" s="444">
        <f t="shared" ca="1" si="154"/>
        <v>-1983537333062.4124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-1983537333062.4124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-8264738887.7600517</v>
      </c>
      <c r="L3638" s="444">
        <f t="shared" ca="1" si="154"/>
        <v>-1991802071950.1724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-1991802071950.1724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-8299175299.7923851</v>
      </c>
      <c r="L3639" s="444">
        <f t="shared" ca="1" si="154"/>
        <v>-2000101247249.9648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-2000101247249.9648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-8333755196.8748531</v>
      </c>
      <c r="L3640" s="444">
        <f t="shared" ca="1" si="154"/>
        <v>-2008435002446.8396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-2008435002446.8396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-8368479176.8618317</v>
      </c>
      <c r="L3641" s="444">
        <f t="shared" ca="1" si="154"/>
        <v>-2016803481623.7014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-2016803481623.7014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-8403347840.0987568</v>
      </c>
      <c r="L3642" s="444">
        <f t="shared" ca="1" si="154"/>
        <v>-2025206829463.8003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-2025206829463.8003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-8438361789.4325008</v>
      </c>
      <c r="L3643" s="444">
        <f t="shared" ca="1" si="154"/>
        <v>-2033645191253.2329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-2033645191253.2329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-8473521630.2218027</v>
      </c>
      <c r="L3644" s="444">
        <f t="shared" ca="1" si="154"/>
        <v>-2042118712883.4548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-2042118712883.4548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-8508827970.3477287</v>
      </c>
      <c r="L3645" s="444">
        <f t="shared" ca="1" si="154"/>
        <v>-2050627540853.8025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-2050627540853.8025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-8544281420.2241774</v>
      </c>
      <c r="L3646" s="444">
        <f t="shared" ca="1" si="154"/>
        <v>-2059171822274.0266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-2059171822274.0266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-8579882592.808444</v>
      </c>
      <c r="L3647" s="444">
        <f t="shared" ca="1" si="154"/>
        <v>-2067751704866.835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-2067751704866.835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-8615632103.6118126</v>
      </c>
      <c r="L3648" s="444">
        <f t="shared" ca="1" si="154"/>
        <v>-2076367336970.4468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-2076367336970.4468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-8651530570.7101955</v>
      </c>
      <c r="L3649" s="444">
        <f t="shared" ca="1" si="154"/>
        <v>-2085018867541.157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-2085018867541.157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-8687578614.7548199</v>
      </c>
      <c r="L3650" s="444">
        <f t="shared" ca="1" si="154"/>
        <v>-2093706446155.9119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-2093706446155.9119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-8723776858.9829655</v>
      </c>
      <c r="L3651" s="444">
        <f t="shared" ca="1" si="154"/>
        <v>-2102430223014.8948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-2102430223014.8948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-8760125929.2287273</v>
      </c>
      <c r="L3652" s="444">
        <f t="shared" ca="1" si="154"/>
        <v>-2111190348944.1235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-2111190348944.1235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-8796626453.9338474</v>
      </c>
      <c r="L3653" s="444">
        <f t="shared" ca="1" si="154"/>
        <v>-2119986975398.0574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-2119986975398.0574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-8833279064.1585712</v>
      </c>
      <c r="L3654" s="444">
        <f t="shared" ca="1" si="154"/>
        <v>-2128820254462.2161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-2128820254462.2161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-8870084393.5925655</v>
      </c>
      <c r="L3655" s="444">
        <f t="shared" ca="1" si="154"/>
        <v>-2137690338855.8086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-2137690338855.8086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-8907043078.5658684</v>
      </c>
      <c r="L3656" s="444">
        <f t="shared" ca="1" si="154"/>
        <v>-2146597381934.3745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-2146597381934.3745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-8944155758.0598946</v>
      </c>
      <c r="L3657" s="444">
        <f t="shared" ca="1" si="154"/>
        <v>-2155541537692.4343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-2155541537692.4343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-8981423073.7184772</v>
      </c>
      <c r="L3658" s="444">
        <f t="shared" ca="1" si="154"/>
        <v>-2164522960766.1528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-2164522960766.1528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-9018845669.8589706</v>
      </c>
      <c r="L3659" s="444">
        <f t="shared" ca="1" si="154"/>
        <v>-2173541806436.0117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-2173541806436.0117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-9056424193.4833813</v>
      </c>
      <c r="L3660" s="444">
        <f t="shared" ca="1" si="154"/>
        <v>-2182598230629.4951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-2182598230629.4951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-9094159294.2895622</v>
      </c>
      <c r="L3661" s="444">
        <f t="shared" ca="1" si="154"/>
        <v>-2191692389923.7847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-2191692389923.7847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-9132051624.682436</v>
      </c>
      <c r="L3662" s="444">
        <f t="shared" ca="1" si="154"/>
        <v>-2200824441548.4673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-2200824441548.4673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-9170101839.7852802</v>
      </c>
      <c r="L3663" s="444">
        <f t="shared" ca="1" si="154"/>
        <v>-2209994543388.2524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-2209994543388.2524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-9208310597.4510517</v>
      </c>
      <c r="L3664" s="444">
        <f t="shared" ca="1" si="154"/>
        <v>-2219202853985.7036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-2219202853985.7036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-9246678558.2737656</v>
      </c>
      <c r="L3665" s="444">
        <f t="shared" ca="1" si="154"/>
        <v>-2228449532543.9775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-2228449532543.9775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-9285206385.5999069</v>
      </c>
      <c r="L3666" s="444">
        <f t="shared" ca="1" si="154"/>
        <v>-2237734738929.5776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-2237734738929.5776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-9323894745.5399075</v>
      </c>
      <c r="L3667" s="444">
        <f t="shared" ca="1" si="154"/>
        <v>-2247058633675.1177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-2247058633675.1177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-9362744306.9796562</v>
      </c>
      <c r="L3668" s="444">
        <f t="shared" ca="1" si="154"/>
        <v>-2256421377982.0972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-2256421377982.0972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-9401755741.5920715</v>
      </c>
      <c r="L3669" s="444">
        <f t="shared" ca="1" si="154"/>
        <v>-2265823133723.6895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-2265823133723.6895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-9440929723.8487053</v>
      </c>
      <c r="L3670" s="444">
        <f t="shared" ca="1" si="154"/>
        <v>-2275264063447.5381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-2275264063447.5381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-9480266931.0314083</v>
      </c>
      <c r="L3671" s="444">
        <f t="shared" ca="1" si="154"/>
        <v>-2284744330378.5693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-2284744330378.5693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-9519768043.2440395</v>
      </c>
      <c r="L3672" s="444">
        <f t="shared" ca="1" si="154"/>
        <v>-2294264098421.8135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-2294264098421.8135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-9559433743.4242229</v>
      </c>
      <c r="L3673" s="444">
        <f t="shared" ca="1" si="154"/>
        <v>-2303823532165.2378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-2303823532165.2378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-9599264717.3551579</v>
      </c>
      <c r="L3674" s="444">
        <f t="shared" ca="1" si="154"/>
        <v>-2313422796882.5928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-2313422796882.5928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-9639261653.6774693</v>
      </c>
      <c r="L3675" s="444">
        <f t="shared" ca="1" si="154"/>
        <v>-2323062058536.27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-2323062058536.27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-9679425243.901125</v>
      </c>
      <c r="L3676" s="444">
        <f t="shared" ca="1" si="154"/>
        <v>-2332741483780.1714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-2332741483780.1714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-9719756182.4173813</v>
      </c>
      <c r="L3677" s="444">
        <f t="shared" ca="1" si="154"/>
        <v>-2342461239962.5889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-2342461239962.5889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-9760255166.5107861</v>
      </c>
      <c r="L3678" s="444">
        <f t="shared" ca="1" si="154"/>
        <v>-2352221495129.0996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-2352221495129.0996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-9800922896.3712482</v>
      </c>
      <c r="L3679" s="444">
        <f t="shared" ca="1" si="154"/>
        <v>-2362022418025.4707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-2362022418025.4707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-9841760075.1061287</v>
      </c>
      <c r="L3680" s="444">
        <f t="shared" ca="1" si="154"/>
        <v>-2371864178100.5767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-2371864178100.5767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-9882767408.7524033</v>
      </c>
      <c r="L3681" s="444">
        <f t="shared" ca="1" si="154"/>
        <v>-2381746945509.3291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-2381746945509.3291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-9923945606.2888718</v>
      </c>
      <c r="L3682" s="444">
        <f t="shared" ca="1" si="154"/>
        <v>-2391670891115.6182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-2391670891115.6182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-9965295379.6484089</v>
      </c>
      <c r="L3683" s="444">
        <f t="shared" ca="1" si="154"/>
        <v>-2401636186495.2666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-2401636186495.2666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-10006817443.730278</v>
      </c>
      <c r="L3684" s="444">
        <f t="shared" ca="1" si="154"/>
        <v>-2411643003938.9971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-2411643003938.9971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-10048512516.412487</v>
      </c>
      <c r="L3685" s="444">
        <f t="shared" ca="1" si="154"/>
        <v>-2421691516455.4097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-2421691516455.4097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-10090381318.564207</v>
      </c>
      <c r="L3686" s="444">
        <f t="shared" ca="1" si="154"/>
        <v>-2431781897773.9736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-2431781897773.9736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-10132424574.058224</v>
      </c>
      <c r="L3687" s="444">
        <f t="shared" ca="1" si="154"/>
        <v>-2441914322348.0317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-2441914322348.0317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-10174643009.783466</v>
      </c>
      <c r="L3688" s="444">
        <f t="shared" ca="1" si="154"/>
        <v>-2452088965357.8154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-2452088965357.8154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-10217037355.657564</v>
      </c>
      <c r="L3689" s="444">
        <f t="shared" ca="1" si="154"/>
        <v>-2462306002713.4731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-2462306002713.4731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-10259608344.639471</v>
      </c>
      <c r="L3690" s="444">
        <f t="shared" ca="1" si="154"/>
        <v>-2472565611058.1128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-2472565611058.1128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-10302356712.742136</v>
      </c>
      <c r="L3691" s="444">
        <f t="shared" ca="1" si="154"/>
        <v>-2482867967770.855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-2482867967770.855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-10345283199.045229</v>
      </c>
      <c r="L3692" s="444">
        <f t="shared" ca="1" si="154"/>
        <v>-2493213250969.9004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-2493213250969.9004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-10388388545.707918</v>
      </c>
      <c r="L3693" s="444">
        <f t="shared" ca="1" si="154"/>
        <v>-2503601639515.6084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-2503601639515.6084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-10431673497.981701</v>
      </c>
      <c r="L3694" s="444">
        <f t="shared" ca="1" si="154"/>
        <v>-2514033313013.5903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-2514033313013.5903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-10475138804.223293</v>
      </c>
      <c r="L3695" s="444">
        <f t="shared" ca="1" si="154"/>
        <v>-2524508451817.8135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-2524508451817.8135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-10518785215.907557</v>
      </c>
      <c r="L3696" s="444">
        <f t="shared" ca="1" si="154"/>
        <v>-2535027237033.7212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-2535027237033.7212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-10562613487.640505</v>
      </c>
      <c r="L3697" s="444">
        <f t="shared" ca="1" si="154"/>
        <v>-2545589850521.3618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-2545589850521.3618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-10606624377.17234</v>
      </c>
      <c r="L3698" s="444">
        <f t="shared" ca="1" si="154"/>
        <v>-2556196474898.5342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-2556196474898.5342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-10650818645.410559</v>
      </c>
      <c r="L3699" s="444">
        <f t="shared" ca="1" si="154"/>
        <v>-2566847293543.9448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-2566847293543.9448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-10695197056.433104</v>
      </c>
      <c r="L3700" s="444">
        <f t="shared" ca="1" si="154"/>
        <v>-2577542490600.3779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-2577542490600.3779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-10739760377.501575</v>
      </c>
      <c r="L3701" s="444">
        <f t="shared" ca="1" si="154"/>
        <v>-2588282250977.8794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-2588282250977.8794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-10784509379.074497</v>
      </c>
      <c r="L3702" s="444">
        <f t="shared" ca="1" si="154"/>
        <v>-2599066760356.9541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-2599066760356.9541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-10829444834.820642</v>
      </c>
      <c r="L3703" s="444">
        <f t="shared" ca="1" si="154"/>
        <v>-2609896205191.7749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-2609896205191.7749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-10874567521.632395</v>
      </c>
      <c r="L3704" s="444">
        <f t="shared" ca="1" si="154"/>
        <v>-2620770772713.4072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-2620770772713.4072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-10919878219.639196</v>
      </c>
      <c r="L3705" s="444">
        <f t="shared" ca="1" si="154"/>
        <v>-2631690650933.0464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-2631690650933.0464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-10965377712.221027</v>
      </c>
      <c r="L3706" s="444">
        <f t="shared" ca="1" si="154"/>
        <v>-2642656028645.2676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-2642656028645.2676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-11011066786.021948</v>
      </c>
      <c r="L3707" s="444">
        <f t="shared" ca="1" si="154"/>
        <v>-2653667095431.2896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-2653667095431.2896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-11056946230.963707</v>
      </c>
      <c r="L3708" s="444">
        <f t="shared" ca="1" si="154"/>
        <v>-2664724041662.2534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-2664724041662.2534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-11103016840.25939</v>
      </c>
      <c r="L3709" s="444">
        <f t="shared" ca="1" si="154"/>
        <v>-2675827058502.5127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-2675827058502.5127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-11149279410.427135</v>
      </c>
      <c r="L3710" s="444">
        <f t="shared" ca="1" si="154"/>
        <v>-2686976337912.9399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-2686976337912.9399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-11195734741.303917</v>
      </c>
      <c r="L3711" s="444">
        <f t="shared" ca="1" si="154"/>
        <v>-2698172072654.2437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-2698172072654.2437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-11242383636.059349</v>
      </c>
      <c r="L3712" s="444">
        <f t="shared" ca="1" si="154"/>
        <v>-2709414456290.3032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-2709414456290.3032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-11289226901.209597</v>
      </c>
      <c r="L3713" s="444">
        <f t="shared" ca="1" si="154"/>
        <v>-2720703683191.5127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-2720703683191.5127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-11336265346.631302</v>
      </c>
      <c r="L3714" s="444">
        <f t="shared" ca="1" si="154"/>
        <v>-2732039948538.144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-2732039948538.144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-11383499785.5756</v>
      </c>
      <c r="L3715" s="444">
        <f t="shared" ca="1" si="154"/>
        <v>-2743423448323.7197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-2743423448323.7197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-11430931034.682165</v>
      </c>
      <c r="L3716" s="444">
        <f t="shared" ca="1" si="154"/>
        <v>-2754854379358.4019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-2754854379358.4019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-11478559913.993341</v>
      </c>
      <c r="L3717" s="444">
        <f t="shared" ca="1" si="154"/>
        <v>-2766332939272.395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-2766332939272.395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-11526387246.968313</v>
      </c>
      <c r="L3718" s="444">
        <f t="shared" ca="1" si="154"/>
        <v>-2777859326519.3633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-2777859326519.3633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-11574413860.497347</v>
      </c>
      <c r="L3719" s="444">
        <f t="shared" ca="1" si="154"/>
        <v>-2789433740379.8608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-2789433740379.8608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-11622640584.916086</v>
      </c>
      <c r="L3720" s="444">
        <f t="shared" ca="1" si="154"/>
        <v>-2801056380964.7769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-2801056380964.7769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-11671068254.019903</v>
      </c>
      <c r="L3721" s="444">
        <f t="shared" ca="1" si="154"/>
        <v>-2812727449218.7969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-2812727449218.7969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-11719697705.07832</v>
      </c>
      <c r="L3722" s="444">
        <f t="shared" ca="1" si="154"/>
        <v>-2824447146923.875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-2824447146923.875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-11768529778.84948</v>
      </c>
      <c r="L3723" s="444">
        <f t="shared" ca="1" si="154"/>
        <v>-2836215676702.7246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-2836215676702.7246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-11817565319.594687</v>
      </c>
      <c r="L3724" s="444">
        <f t="shared" ca="1" si="154"/>
        <v>-2848033242022.3193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-2848033242022.3193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-11866805175.092997</v>
      </c>
      <c r="L3725" s="444">
        <f t="shared" ca="1" si="154"/>
        <v>-2859900047197.4121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-2859900047197.4121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-11916250196.655884</v>
      </c>
      <c r="L3726" s="444">
        <f t="shared" ca="1" si="154"/>
        <v>-2871816297394.0679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-2871816297394.0679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-11965901239.141949</v>
      </c>
      <c r="L3727" s="444">
        <f t="shared" ca="1" si="154"/>
        <v>-2883782198633.21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-2883782198633.21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-12015759160.971708</v>
      </c>
      <c r="L3728" s="444">
        <f t="shared" ca="1" si="154"/>
        <v>-2895797957794.1816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-2895797957794.1816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-12065824824.142424</v>
      </c>
      <c r="L3729" s="444">
        <f t="shared" ca="1" si="154"/>
        <v>-2907863782618.3242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-2907863782618.3242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-12116099094.243017</v>
      </c>
      <c r="L3730" s="444">
        <f t="shared" ca="1" si="154"/>
        <v>-2919979881712.5674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-2919979881712.5674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-12166582840.46903</v>
      </c>
      <c r="L3731" s="444">
        <f t="shared" ca="1" si="154"/>
        <v>-2932146464553.0366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-2932146464553.0366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-12217276935.637653</v>
      </c>
      <c r="L3732" s="444">
        <f t="shared" ca="1" si="154"/>
        <v>-2944363741488.6743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-2944363741488.6743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-12268182256.20281</v>
      </c>
      <c r="L3733" s="444">
        <f t="shared" ca="1" si="154"/>
        <v>-2956631923744.877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-2956631923744.877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-12319299682.270321</v>
      </c>
      <c r="L3734" s="444">
        <f t="shared" ca="1" si="154"/>
        <v>-2968951223427.1475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-2968951223427.1475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-12370630097.613113</v>
      </c>
      <c r="L3735" s="444">
        <f t="shared" ca="1" si="154"/>
        <v>-2981321853524.7607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-2981321853524.7607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-12422174389.686502</v>
      </c>
      <c r="L3736" s="444">
        <f t="shared" ca="1" si="154"/>
        <v>-2993744027914.4473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-2993744027914.4473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-12473933449.64353</v>
      </c>
      <c r="L3737" s="444">
        <f t="shared" ca="1" si="154"/>
        <v>-3006217961364.0908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-3006217961364.0908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-12525908172.350378</v>
      </c>
      <c r="L3738" s="444">
        <f t="shared" ca="1" si="154"/>
        <v>-3018743869536.4414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-3018743869536.4414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-12578099456.401838</v>
      </c>
      <c r="L3739" s="444">
        <f t="shared" ca="1" si="154"/>
        <v>-3031321968992.8433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-3031321968992.8433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-12630508204.136847</v>
      </c>
      <c r="L3740" s="444">
        <f t="shared" ca="1" si="154"/>
        <v>-3043952477196.98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-3043952477196.98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-12683135321.654083</v>
      </c>
      <c r="L3741" s="444">
        <f t="shared" ca="1" si="154"/>
        <v>-3056635612518.6343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-3056635612518.6343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-12735981718.827642</v>
      </c>
      <c r="L3742" s="444">
        <f t="shared" ca="1" si="154"/>
        <v>-3069371594237.4619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-3069371594237.4619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-12789048309.322758</v>
      </c>
      <c r="L3743" s="444">
        <f t="shared" ca="1" si="154"/>
        <v>-3082160642546.7847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-3082160642546.7847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-12842336010.611603</v>
      </c>
      <c r="L3744" s="444">
        <f t="shared" ca="1" si="154"/>
        <v>-3095002978557.3965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-3095002978557.3965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-12895845743.989151</v>
      </c>
      <c r="L3745" s="444">
        <f t="shared" ca="1" si="154"/>
        <v>-3107898824301.3857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-3107898824301.3857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-12949578434.589108</v>
      </c>
      <c r="L3746" s="444">
        <f t="shared" ca="1" si="154"/>
        <v>-3120848402735.9746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-3120848402735.9746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-13003535011.399895</v>
      </c>
      <c r="L3747" s="444">
        <f t="shared" ca="1" si="154"/>
        <v>-3133851937747.3745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-3133851937747.3745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-13057716407.280727</v>
      </c>
      <c r="L3748" s="444">
        <f t="shared" ca="1" si="154"/>
        <v>-3146909654154.6553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-3146909654154.6553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-13112123558.97773</v>
      </c>
      <c r="L3749" s="444">
        <f t="shared" ca="1" si="154"/>
        <v>-3160021777713.6328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-3160021777713.6328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-13166757407.140137</v>
      </c>
      <c r="L3750" s="444">
        <f t="shared" ca="1" si="154"/>
        <v>-3173188535120.7729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-3173188535120.7729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-13221618896.336554</v>
      </c>
      <c r="L3751" s="444">
        <f t="shared" ca="1" si="154"/>
        <v>-3186410154017.1094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-3186410154017.1094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-13276708975.071289</v>
      </c>
      <c r="L3752" s="444">
        <f t="shared" ca="1" si="154"/>
        <v>-3199686862992.1807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-3199686862992.1807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-13332028595.800753</v>
      </c>
      <c r="L3753" s="444">
        <f t="shared" ca="1" si="154"/>
        <v>-3213018891587.9814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-3213018891587.9814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-13387578714.949923</v>
      </c>
      <c r="L3754" s="444">
        <f t="shared" ca="1" si="154"/>
        <v>-3226406470302.9312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-3226406470302.9312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-13443360292.928879</v>
      </c>
      <c r="L3755" s="444">
        <f t="shared" ca="1" si="154"/>
        <v>-3239849830595.8599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-3239849830595.8599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-13499374294.149416</v>
      </c>
      <c r="L3756" s="444">
        <f t="shared" ca="1" si="154"/>
        <v>-3253349204890.0093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-3253349204890.0093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-13555621687.041706</v>
      </c>
      <c r="L3757" s="444">
        <f t="shared" ca="1" si="154"/>
        <v>-3266904826577.0508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-3266904826577.0508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-13612103444.071045</v>
      </c>
      <c r="L3758" s="444">
        <f t="shared" ca="1" si="154"/>
        <v>-3280516930021.1221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-3280516930021.1221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-13668820541.754675</v>
      </c>
      <c r="L3759" s="444">
        <f t="shared" ca="1" si="154"/>
        <v>-3294185750562.877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-3294185750562.877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-13725773960.678654</v>
      </c>
      <c r="L3760" s="444">
        <f t="shared" ca="1" si="154"/>
        <v>-3307911524523.5557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-3307911524523.5557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-13782964685.514814</v>
      </c>
      <c r="L3761" s="444">
        <f t="shared" ca="1" si="154"/>
        <v>-3321694489209.0703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-3321694489209.0703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-13840393705.037792</v>
      </c>
      <c r="L3762" s="444">
        <f t="shared" ca="1" si="154"/>
        <v>-3335534882914.1079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-3335534882914.1079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-13898062012.142117</v>
      </c>
      <c r="L3763" s="444">
        <f t="shared" ca="1" si="154"/>
        <v>-3349432944926.25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-3349432944926.25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-13955970603.859375</v>
      </c>
      <c r="L3764" s="444">
        <f t="shared" ca="1" si="154"/>
        <v>-3363388915530.1094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-3363388915530.1094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-14014120481.375456</v>
      </c>
      <c r="L3765" s="444">
        <f t="shared" ca="1" si="154"/>
        <v>-3377403036011.4849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-3377403036011.4849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-14072512650.047853</v>
      </c>
      <c r="L3766" s="444">
        <f t="shared" ca="1" si="154"/>
        <v>-3391475548661.5327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-3391475548661.5327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-14131148119.423052</v>
      </c>
      <c r="L3767" s="444">
        <f t="shared" ca="1" si="154"/>
        <v>-3405606696780.9556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-3405606696780.9556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-14190027903.253981</v>
      </c>
      <c r="L3768" s="444">
        <f t="shared" ca="1" si="154"/>
        <v>-3419796724684.2095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-3419796724684.2095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-14249153019.51754</v>
      </c>
      <c r="L3769" s="444">
        <f t="shared" ca="1" si="154"/>
        <v>-3434045877703.7271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-3434045877703.7271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-14308524490.432196</v>
      </c>
      <c r="L3770" s="444">
        <f t="shared" ca="1" si="154"/>
        <v>-3448354402194.1592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-3448354402194.1592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-14368143342.475662</v>
      </c>
      <c r="L3771" s="444">
        <f t="shared" ca="1" si="154"/>
        <v>-3462722545536.6348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-3462722545536.6348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-14428010606.402645</v>
      </c>
      <c r="L3772" s="444">
        <f t="shared" ca="1" si="154"/>
        <v>-3477150556143.0376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-3477150556143.0376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-14488127317.262657</v>
      </c>
      <c r="L3773" s="444">
        <f t="shared" ca="1" si="154"/>
        <v>-3491638683460.3003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-3491638683460.3003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-14548494514.417919</v>
      </c>
      <c r="L3774" s="444">
        <f t="shared" ca="1" si="154"/>
        <v>-3506187177974.7183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-3506187177974.7183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-14609113241.561325</v>
      </c>
      <c r="L3775" s="444">
        <f t="shared" ca="1" si="154"/>
        <v>-3520796291216.2798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-3520796291216.2798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-14669984546.734497</v>
      </c>
      <c r="L3776" s="444">
        <f t="shared" ca="1" si="154"/>
        <v>-3535466275763.0142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-3535466275763.0142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-14731109482.345892</v>
      </c>
      <c r="L3777" s="444">
        <f t="shared" ca="1" si="154"/>
        <v>-3550197385245.3599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-3550197385245.3599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-14792489105.189001</v>
      </c>
      <c r="L3778" s="444">
        <f t="shared" ca="1" si="154"/>
        <v>-3564989874350.5488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-3564989874350.5488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-14854124476.460619</v>
      </c>
      <c r="L3779" s="444">
        <f t="shared" ca="1" si="154"/>
        <v>-3579843998827.0093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-3579843998827.0093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-14916016661.779205</v>
      </c>
      <c r="L3780" s="444">
        <f t="shared" ca="1" si="154"/>
        <v>-3594760015488.7886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-3594760015488.7886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-14978166731.203285</v>
      </c>
      <c r="L3781" s="444">
        <f t="shared" ca="1" si="154"/>
        <v>-3609738182219.9917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-3609738182219.9917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-15040575759.249964</v>
      </c>
      <c r="L3782" s="444">
        <f t="shared" ca="1" si="154"/>
        <v>-3624778757979.2417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-3624778757979.2417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-15103244824.913506</v>
      </c>
      <c r="L3783" s="444">
        <f t="shared" ca="1" si="154"/>
        <v>-3639882002804.1553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-3639882002804.1553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-15166175011.683981</v>
      </c>
      <c r="L3784" s="444">
        <f t="shared" ca="1" si="154"/>
        <v>-3655048177815.8394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-3655048177815.8394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-15229367407.565996</v>
      </c>
      <c r="L3785" s="444">
        <f t="shared" ca="1" si="154"/>
        <v>-3670277545223.4053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-3670277545223.4053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-15292823105.097519</v>
      </c>
      <c r="L3786" s="444">
        <f t="shared" ca="1" si="154"/>
        <v>-3685570368328.5029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-3685570368328.5029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-15356543201.368761</v>
      </c>
      <c r="L3787" s="444">
        <f t="shared" ca="1" si="154"/>
        <v>-3700926911529.8716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-3700926911529.8716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-15420528798.041134</v>
      </c>
      <c r="L3788" s="444">
        <f t="shared" ca="1" si="154"/>
        <v>-3716347440327.9126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-3716347440327.9126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-15484781001.366302</v>
      </c>
      <c r="L3789" s="444">
        <f t="shared" ca="1" si="154"/>
        <v>-3731832221329.2788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-3731832221329.2788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-15549300922.205328</v>
      </c>
      <c r="L3790" s="444">
        <f t="shared" ca="1" si="154"/>
        <v>-3747381522251.4844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-3747381522251.4844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-15614089676.047852</v>
      </c>
      <c r="L3791" s="444">
        <f t="shared" ca="1" si="154"/>
        <v>-3762995611927.5322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-3762995611927.5322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-15679148383.031385</v>
      </c>
      <c r="L3792" s="444">
        <f t="shared" ca="1" si="154"/>
        <v>-3778674760310.5635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-3778674760310.5635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-15744478167.96068</v>
      </c>
      <c r="L3793" s="444">
        <f t="shared" ca="1" si="154"/>
        <v>-3794419238478.5239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-3794419238478.5239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-15810080160.327183</v>
      </c>
      <c r="L3794" s="444">
        <f t="shared" ca="1" si="154"/>
        <v>-3810229318638.8511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-3810229318638.8511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-15875955494.328548</v>
      </c>
      <c r="L3795" s="444">
        <f t="shared" ca="1" si="154"/>
        <v>-3826105274133.1797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-3826105274133.1797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-15942105308.888247</v>
      </c>
      <c r="L3796" s="444">
        <f t="shared" ca="1" si="154"/>
        <v>-3842047379442.0679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-3842047379442.0679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-16008530747.675285</v>
      </c>
      <c r="L3797" s="444">
        <f t="shared" ca="1" si="154"/>
        <v>-3858055910189.7432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-3858055910189.7432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-16075232959.123932</v>
      </c>
      <c r="L3798" s="444">
        <f t="shared" ca="1" si="154"/>
        <v>-3874131143148.8672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-3874131143148.8672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-16142213096.453613</v>
      </c>
      <c r="L3799" s="444">
        <f t="shared" ca="1" si="154"/>
        <v>-3890273356245.3208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-3890273356245.3208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-16209472317.688837</v>
      </c>
      <c r="L3800" s="444">
        <f t="shared" ca="1" si="154"/>
        <v>-3906482828563.0098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-3906482828563.0098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-16277011785.679209</v>
      </c>
      <c r="L3801" s="444">
        <f t="shared" ca="1" si="154"/>
        <v>-3922759840348.689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-3922759840348.689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-16344832668.119537</v>
      </c>
      <c r="L3802" s="444">
        <f t="shared" ca="1" si="154"/>
        <v>-3939104673016.8086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-3939104673016.8086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-16412936137.570036</v>
      </c>
      <c r="L3803" s="444">
        <f t="shared" ca="1" si="154"/>
        <v>-3955517609154.3784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-3955517609154.3784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-16481323371.476574</v>
      </c>
      <c r="L3804" s="444">
        <f t="shared" ca="1" si="154"/>
        <v>-3971998932525.855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-3971998932525.855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-16549995552.191065</v>
      </c>
      <c r="L3805" s="444">
        <f t="shared" ca="1" si="154"/>
        <v>-3988548928078.0459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-3988548928078.0459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-16618953866.991859</v>
      </c>
      <c r="L3806" s="444">
        <f t="shared" ca="1" si="154"/>
        <v>-4005167881945.0376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-4005167881945.0376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-16688199508.104322</v>
      </c>
      <c r="L3807" s="444">
        <f t="shared" ca="1" si="154"/>
        <v>-4021856081453.1421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-4021856081453.1421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-16757733672.721422</v>
      </c>
      <c r="L3808" s="444">
        <f t="shared" ca="1" si="154"/>
        <v>-4038613815125.8633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-4038613815125.8633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-16827557563.024431</v>
      </c>
      <c r="L3809" s="444">
        <f t="shared" ca="1" si="154"/>
        <v>-4055441372688.8877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-4055441372688.8877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-16897672386.203699</v>
      </c>
      <c r="L3810" s="444">
        <f t="shared" ca="1" si="154"/>
        <v>-4072339045075.0913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-4072339045075.0913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-16968079354.479548</v>
      </c>
      <c r="L3811" s="444">
        <f t="shared" ca="1" si="154"/>
        <v>-4089307124429.5708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-4089307124429.5708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-17038779685.123211</v>
      </c>
      <c r="L3812" s="444">
        <f t="shared" ca="1" si="154"/>
        <v>-4106345904114.6938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-4106345904114.6938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-17109774600.47789</v>
      </c>
      <c r="L3813" s="444">
        <f t="shared" ca="1" si="154"/>
        <v>-4123455678715.1719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-4123455678715.1719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-17181065327.979881</v>
      </c>
      <c r="L3814" s="444">
        <f t="shared" ca="1" si="154"/>
        <v>-4140636744043.1519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-4140636744043.1519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-17252653100.179798</v>
      </c>
      <c r="L3815" s="444">
        <f t="shared" ca="1" si="154"/>
        <v>-4157889397143.3315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-4157889397143.3315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-17324539154.763882</v>
      </c>
      <c r="L3816" s="444">
        <f t="shared" ca="1" si="154"/>
        <v>-4175213936298.0952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-4175213936298.0952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-17396724734.575397</v>
      </c>
      <c r="L3817" s="444">
        <f t="shared" ca="1" si="154"/>
        <v>-4192610661032.6704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-4192610661032.6704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-17469211087.636124</v>
      </c>
      <c r="L3818" s="444">
        <f t="shared" ca="1" si="154"/>
        <v>-4210079872120.3066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-4210079872120.3066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-17541999467.167946</v>
      </c>
      <c r="L3819" s="444">
        <f t="shared" ca="1" si="154"/>
        <v>-4227621871587.4746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-4227621871587.4746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-17615091131.614479</v>
      </c>
      <c r="L3820" s="444">
        <f t="shared" ca="1" si="154"/>
        <v>-4245236962719.0889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-4245236962719.0889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-17688487344.662868</v>
      </c>
      <c r="L3821" s="444">
        <f t="shared" ca="1" si="154"/>
        <v>-4262925450063.752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-4262925450063.752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-17762189375.265636</v>
      </c>
      <c r="L3822" s="444">
        <f t="shared" ca="1" si="154"/>
        <v>-4280687639439.0176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-4280687639439.0176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-17836198497.662575</v>
      </c>
      <c r="L3823" s="444">
        <f t="shared" ca="1" si="154"/>
        <v>-4298523837936.6802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-4298523837936.6802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-17910515991.402832</v>
      </c>
      <c r="L3824" s="444">
        <f t="shared" ca="1" si="154"/>
        <v>-4316434353928.083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-4316434353928.083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-17985143141.367012</v>
      </c>
      <c r="L3825" s="444">
        <f t="shared" ca="1" si="154"/>
        <v>-4334419497069.4502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-4334419497069.4502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-18060081237.789375</v>
      </c>
      <c r="L3826" s="444">
        <f t="shared" ca="1" si="154"/>
        <v>-4352479578307.2397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-4352479578307.2397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-18135331576.280167</v>
      </c>
      <c r="L3827" s="444">
        <f t="shared" ca="1" si="154"/>
        <v>-4370614909883.52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-4370614909883.52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-18210895457.848</v>
      </c>
      <c r="L3828" s="444">
        <f t="shared" ca="1" si="154"/>
        <v>-4388825805341.3682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-4388825805341.3682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-18286774188.922367</v>
      </c>
      <c r="L3829" s="444">
        <f t="shared" ca="1" si="154"/>
        <v>-4407112579530.291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-4407112579530.291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-18362969081.376213</v>
      </c>
      <c r="L3830" s="444">
        <f t="shared" ca="1" si="154"/>
        <v>-4425475548611.667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-4425475548611.667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-18439481452.548611</v>
      </c>
      <c r="L3831" s="444">
        <f t="shared" ca="1" si="154"/>
        <v>-4443915030064.2158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-4443915030064.2158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-18516312625.267567</v>
      </c>
      <c r="L3832" s="444">
        <f t="shared" ca="1" si="154"/>
        <v>-4462431342689.4834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-4462431342689.4834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-18593463927.872849</v>
      </c>
      <c r="L3833" s="444">
        <f t="shared" ref="L3833:L4087" ca="1" si="159">I3833-J3833+K3833</f>
        <v>-4481024806617.3564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-4481024806617.3564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-18670936694.238983</v>
      </c>
      <c r="L3834" s="444">
        <f t="shared" ca="1" si="159"/>
        <v>-4499695743311.5957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-4499695743311.5957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-18748732263.798317</v>
      </c>
      <c r="L3835" s="444">
        <f t="shared" ca="1" si="159"/>
        <v>-4518444475575.3936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-4518444475575.3936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-18826851981.56414</v>
      </c>
      <c r="L3836" s="444">
        <f t="shared" ca="1" si="159"/>
        <v>-4537271327556.958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-4537271327556.958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-18905297198.153992</v>
      </c>
      <c r="L3837" s="444">
        <f t="shared" ca="1" si="159"/>
        <v>-4556176624755.1123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-4556176624755.1123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-18984069269.812969</v>
      </c>
      <c r="L3838" s="444">
        <f t="shared" ca="1" si="159"/>
        <v>-4575160694024.9248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-4575160694024.9248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-19063169558.437187</v>
      </c>
      <c r="L3839" s="444">
        <f t="shared" ca="1" si="159"/>
        <v>-4594223863583.3623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-4594223863583.3623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-19142599431.597343</v>
      </c>
      <c r="L3840" s="444">
        <f t="shared" ca="1" si="159"/>
        <v>-4613366463014.96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-4613366463014.96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-19222360262.562332</v>
      </c>
      <c r="L3841" s="444">
        <f t="shared" ca="1" si="159"/>
        <v>-4632588823277.5225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-4632588823277.5225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-19302453430.323009</v>
      </c>
      <c r="L3842" s="444">
        <f t="shared" ca="1" si="159"/>
        <v>-4651891276707.8457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-4651891276707.8457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-19382880319.616024</v>
      </c>
      <c r="L3843" s="444">
        <f t="shared" ca="1" si="159"/>
        <v>-4671274157027.4619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-4671274157027.4619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-19463642320.947758</v>
      </c>
      <c r="L3844" s="444">
        <f t="shared" ca="1" si="159"/>
        <v>-4690737799348.4102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-4690737799348.4102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-19544740830.618374</v>
      </c>
      <c r="L3845" s="444">
        <f t="shared" ca="1" si="159"/>
        <v>-4710282540179.0283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-4710282540179.0283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-19626177250.745953</v>
      </c>
      <c r="L3846" s="444">
        <f t="shared" ca="1" si="159"/>
        <v>-4729908717429.7744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-4729908717429.7744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-19707952989.290726</v>
      </c>
      <c r="L3847" s="444">
        <f t="shared" ca="1" si="159"/>
        <v>-4749616670419.0654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-4749616670419.0654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-19790069460.079437</v>
      </c>
      <c r="L3848" s="444">
        <f t="shared" ca="1" si="159"/>
        <v>-4769406739879.1445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-4769406739879.1445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-19872528082.829769</v>
      </c>
      <c r="L3849" s="444">
        <f t="shared" ca="1" si="159"/>
        <v>-4789279267961.9746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-4789279267961.9746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-19955330283.174892</v>
      </c>
      <c r="L3850" s="444">
        <f t="shared" ca="1" si="159"/>
        <v>-4809234598245.1494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-4809234598245.1494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-20038477492.688122</v>
      </c>
      <c r="L3851" s="444">
        <f t="shared" ca="1" si="159"/>
        <v>-4829273075737.8379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-4829273075737.8379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-20121971148.907658</v>
      </c>
      <c r="L3852" s="444">
        <f t="shared" ca="1" si="159"/>
        <v>-4849395046886.7451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-4849395046886.7451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-20205812695.361439</v>
      </c>
      <c r="L3853" s="444">
        <f t="shared" ca="1" si="159"/>
        <v>-4869600859582.1064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-4869600859582.1064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-20290003581.59211</v>
      </c>
      <c r="L3854" s="444">
        <f t="shared" ca="1" si="159"/>
        <v>-4889890863163.6982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-4889890863163.6982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-20374545263.182076</v>
      </c>
      <c r="L3855" s="444">
        <f t="shared" ca="1" si="159"/>
        <v>-4910265408426.8799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-4910265408426.8799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-20459439201.778667</v>
      </c>
      <c r="L3856" s="444">
        <f t="shared" ca="1" si="159"/>
        <v>-4930724847628.6582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-4930724847628.6582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-20544686865.119408</v>
      </c>
      <c r="L3857" s="444">
        <f t="shared" ca="1" si="159"/>
        <v>-4951269534493.7773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-4951269534493.7773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-20630289727.057404</v>
      </c>
      <c r="L3858" s="444">
        <f t="shared" ca="1" si="159"/>
        <v>-4971899824220.835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-4971899824220.835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-20716249267.586811</v>
      </c>
      <c r="L3859" s="444">
        <f t="shared" ca="1" si="159"/>
        <v>-4992616073488.4219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-4992616073488.4219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-20802566972.868423</v>
      </c>
      <c r="L3860" s="444">
        <f t="shared" ca="1" si="159"/>
        <v>-5013418640461.29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-5013418640461.29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-20889244335.255375</v>
      </c>
      <c r="L3861" s="444">
        <f t="shared" ca="1" si="159"/>
        <v>-5034307884796.5459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-5034307884796.5459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-20976282853.318939</v>
      </c>
      <c r="L3862" s="444">
        <f t="shared" ca="1" si="159"/>
        <v>-5055284167649.8652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-5055284167649.8652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-21063684031.874439</v>
      </c>
      <c r="L3863" s="444">
        <f t="shared" ca="1" si="159"/>
        <v>-5076347851681.7393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-5076347851681.7393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-21151449382.007248</v>
      </c>
      <c r="L3864" s="444">
        <f t="shared" ca="1" si="159"/>
        <v>-5097499301063.7461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-5097499301063.7461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-21239580421.098942</v>
      </c>
      <c r="L3865" s="444">
        <f t="shared" ca="1" si="159"/>
        <v>-5118738881484.8447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-5118738881484.8447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-21328078672.853519</v>
      </c>
      <c r="L3866" s="444">
        <f t="shared" ca="1" si="159"/>
        <v>-5140066960157.6982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-5140066960157.6982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-21416945667.323742</v>
      </c>
      <c r="L3867" s="444">
        <f t="shared" ca="1" si="159"/>
        <v>-5161483905825.0225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-5161483905825.0225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-21506182940.937592</v>
      </c>
      <c r="L3868" s="444">
        <f t="shared" ca="1" si="159"/>
        <v>-5182990088765.96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-5182990088765.96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-21595792036.524834</v>
      </c>
      <c r="L3869" s="444">
        <f t="shared" ca="1" si="159"/>
        <v>-5204585880802.4844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-5204585880802.4844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-21685774503.343685</v>
      </c>
      <c r="L3870" s="444">
        <f t="shared" ca="1" si="159"/>
        <v>-5226271655305.8281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-5226271655305.8281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-21776131897.107616</v>
      </c>
      <c r="L3871" s="444">
        <f t="shared" ca="1" si="159"/>
        <v>-5248047787202.9355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-5248047787202.9355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-21866865780.01223</v>
      </c>
      <c r="L3872" s="444">
        <f t="shared" ca="1" si="159"/>
        <v>-5269914652982.9482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-5269914652982.9482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-21957977720.762283</v>
      </c>
      <c r="L3873" s="444">
        <f t="shared" ca="1" si="159"/>
        <v>-5291872630703.7109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-5291872630703.7109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-22049469294.598797</v>
      </c>
      <c r="L3874" s="444">
        <f t="shared" ca="1" si="159"/>
        <v>-5313922099998.3096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-5313922099998.3096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-22141342083.32629</v>
      </c>
      <c r="L3875" s="444">
        <f t="shared" ca="1" si="159"/>
        <v>-5336063442081.6357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-5336063442081.6357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-22233597675.340149</v>
      </c>
      <c r="L3876" s="444">
        <f t="shared" ca="1" si="159"/>
        <v>-5358297039756.9756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-5358297039756.9756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-22326237665.654064</v>
      </c>
      <c r="L3877" s="444">
        <f t="shared" ca="1" si="159"/>
        <v>-5380623277422.6299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-5380623277422.6299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-22419263655.927624</v>
      </c>
      <c r="L3878" s="444">
        <f t="shared" ca="1" si="159"/>
        <v>-5403042541078.5576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-5403042541078.5576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-22512677254.493988</v>
      </c>
      <c r="L3879" s="444">
        <f t="shared" ca="1" si="159"/>
        <v>-5425555218333.0518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-5425555218333.0518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-22606480076.387714</v>
      </c>
      <c r="L3880" s="444">
        <f t="shared" ca="1" si="159"/>
        <v>-5448161698409.4395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-5448161698409.4395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-22700673743.372665</v>
      </c>
      <c r="L3881" s="444">
        <f t="shared" ca="1" si="159"/>
        <v>-5470862372152.8125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-5470862372152.8125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-22795259883.970051</v>
      </c>
      <c r="L3882" s="444">
        <f t="shared" ca="1" si="159"/>
        <v>-5493657632036.7822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-5493657632036.7822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-22890240133.486591</v>
      </c>
      <c r="L3883" s="444">
        <f t="shared" ca="1" si="159"/>
        <v>-5516547872170.2686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-5516547872170.2686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-22985616134.042786</v>
      </c>
      <c r="L3884" s="444">
        <f t="shared" ca="1" si="159"/>
        <v>-5539533488304.3115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-5539533488304.3115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-23081389534.601299</v>
      </c>
      <c r="L3885" s="444">
        <f t="shared" ca="1" si="159"/>
        <v>-5562614877838.9131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-5562614877838.9131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-23177561990.995472</v>
      </c>
      <c r="L3886" s="444">
        <f t="shared" ca="1" si="159"/>
        <v>-5585792439829.9082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-5585792439829.9082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-23274135165.957951</v>
      </c>
      <c r="L3887" s="444">
        <f t="shared" ca="1" si="159"/>
        <v>-5609066574995.8662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-5609066574995.8662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-23371110729.149441</v>
      </c>
      <c r="L3888" s="444">
        <f t="shared" ca="1" si="159"/>
        <v>-5632437685725.0156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-5632437685725.0156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-23468490357.187565</v>
      </c>
      <c r="L3889" s="444">
        <f t="shared" ca="1" si="159"/>
        <v>-5655906176082.2031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-5655906176082.2031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-23566275733.675846</v>
      </c>
      <c r="L3890" s="444">
        <f t="shared" ca="1" si="159"/>
        <v>-5679472451815.8789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-5679472451815.8789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-23664468549.23283</v>
      </c>
      <c r="L3891" s="444">
        <f t="shared" ca="1" si="159"/>
        <v>-5703136920365.1113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-5703136920365.1113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-23763070501.521297</v>
      </c>
      <c r="L3892" s="444">
        <f t="shared" ca="1" si="159"/>
        <v>-5726899990866.6328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-5726899990866.6328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-23862083295.277637</v>
      </c>
      <c r="L3893" s="444">
        <f t="shared" ca="1" si="159"/>
        <v>-5750762074161.9102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-5750762074161.9102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-23961508642.341293</v>
      </c>
      <c r="L3894" s="444">
        <f t="shared" ca="1" si="159"/>
        <v>-5774723582804.251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-5774723582804.251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-24061348261.68438</v>
      </c>
      <c r="L3895" s="444">
        <f t="shared" ca="1" si="159"/>
        <v>-5798784931065.9355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-5798784931065.9355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-24161603879.441399</v>
      </c>
      <c r="L3896" s="444">
        <f t="shared" ca="1" si="159"/>
        <v>-5822946534945.377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-5822946534945.377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-24262277228.939072</v>
      </c>
      <c r="L3897" s="444">
        <f t="shared" ca="1" si="159"/>
        <v>-5847208812174.3164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-5847208812174.3164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-24363370050.726318</v>
      </c>
      <c r="L3898" s="444">
        <f t="shared" ca="1" si="159"/>
        <v>-5871572182225.043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-5871572182225.043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-24464884092.604347</v>
      </c>
      <c r="L3899" s="444">
        <f t="shared" ca="1" si="159"/>
        <v>-5896037066317.6475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-5896037066317.6475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-24566821109.656864</v>
      </c>
      <c r="L3900" s="444">
        <f t="shared" ca="1" si="159"/>
        <v>-5920603887427.3047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-5920603887427.3047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-24669182864.280437</v>
      </c>
      <c r="L3901" s="444">
        <f t="shared" ca="1" si="159"/>
        <v>-5945273070291.585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-5945273070291.585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-24771971126.214935</v>
      </c>
      <c r="L3902" s="444">
        <f t="shared" ca="1" si="159"/>
        <v>-5970045041417.7998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-5970045041417.7998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-24875187672.574165</v>
      </c>
      <c r="L3903" s="444">
        <f t="shared" ca="1" si="159"/>
        <v>-5994920229090.374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-5994920229090.374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-24978834287.876556</v>
      </c>
      <c r="L3904" s="444">
        <f t="shared" ca="1" si="159"/>
        <v>-6019899063378.251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-6019899063378.251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-25082912764.076046</v>
      </c>
      <c r="L3905" s="444">
        <f t="shared" ca="1" si="159"/>
        <v>-6044981976142.3271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-6044981976142.3271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-25187424900.593029</v>
      </c>
      <c r="L3906" s="444">
        <f t="shared" ca="1" si="159"/>
        <v>-6070169401042.9199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-6070169401042.9199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-25292372504.345501</v>
      </c>
      <c r="L3907" s="444">
        <f t="shared" ca="1" si="159"/>
        <v>-6095461773547.2656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-6095461773547.2656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-25397757389.780273</v>
      </c>
      <c r="L3908" s="444">
        <f t="shared" ca="1" si="159"/>
        <v>-6120859530937.0459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-6120859530937.0459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-25503581378.904358</v>
      </c>
      <c r="L3909" s="444">
        <f t="shared" ca="1" si="159"/>
        <v>-6146363112315.9502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-6146363112315.9502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-25609846301.31646</v>
      </c>
      <c r="L3910" s="444">
        <f t="shared" ca="1" si="159"/>
        <v>-6171972958617.2666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-6171972958617.2666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-25716553994.238609</v>
      </c>
      <c r="L3911" s="444">
        <f t="shared" ca="1" si="159"/>
        <v>-6197689512611.5049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-6197689512611.5049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-25823706302.547935</v>
      </c>
      <c r="L3912" s="444">
        <f t="shared" ca="1" si="159"/>
        <v>-6223513218914.0527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-6223513218914.0527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-25931305078.808552</v>
      </c>
      <c r="L3913" s="444">
        <f t="shared" ca="1" si="159"/>
        <v>-6249444523992.8613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-6249444523992.8613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-26039352183.303589</v>
      </c>
      <c r="L3914" s="444">
        <f t="shared" ca="1" si="159"/>
        <v>-6275483876176.165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-6275483876176.165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-26147849484.067352</v>
      </c>
      <c r="L3915" s="444">
        <f t="shared" ca="1" si="159"/>
        <v>-6301631725660.2324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-6301631725660.2324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-26256798856.917633</v>
      </c>
      <c r="L3916" s="444">
        <f t="shared" ca="1" si="159"/>
        <v>-6327888524517.1504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-6327888524517.1504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-26366202185.488125</v>
      </c>
      <c r="L3917" s="444">
        <f t="shared" ca="1" si="159"/>
        <v>-6354254726702.6387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-6354254726702.6387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-26476061361.260994</v>
      </c>
      <c r="L3918" s="444">
        <f t="shared" ca="1" si="159"/>
        <v>-6380730788063.8994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-6380730788063.8994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-26586378283.599579</v>
      </c>
      <c r="L3919" s="444">
        <f t="shared" ca="1" si="159"/>
        <v>-6407317166347.499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-6407317166347.499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-26697154859.781246</v>
      </c>
      <c r="L3920" s="444">
        <f t="shared" ca="1" si="159"/>
        <v>-6434014321207.2803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-6434014321207.2803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-26808393005.030334</v>
      </c>
      <c r="L3921" s="444">
        <f t="shared" ca="1" si="159"/>
        <v>-6460822714212.3105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-6460822714212.3105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-26920094642.551292</v>
      </c>
      <c r="L3922" s="444">
        <f t="shared" ca="1" si="159"/>
        <v>-6487742808854.8623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-6487742808854.8623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-27032261703.561928</v>
      </c>
      <c r="L3923" s="444">
        <f t="shared" ca="1" si="159"/>
        <v>-6514775070558.4238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-6514775070558.4238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-27144896127.326767</v>
      </c>
      <c r="L3924" s="444">
        <f t="shared" ca="1" si="159"/>
        <v>-6541919966685.751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-6541919966685.751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-27257999861.190628</v>
      </c>
      <c r="L3925" s="444">
        <f t="shared" ca="1" si="159"/>
        <v>-6569177966546.9414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-6569177966546.9414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-27371574860.612255</v>
      </c>
      <c r="L3926" s="444">
        <f t="shared" ca="1" si="159"/>
        <v>-6596549541407.5537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-6596549541407.5537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-27485623089.198139</v>
      </c>
      <c r="L3927" s="444">
        <f t="shared" ca="1" si="159"/>
        <v>-6624035164496.752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-6624035164496.752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-27600146518.736465</v>
      </c>
      <c r="L3928" s="444">
        <f t="shared" ca="1" si="159"/>
        <v>-6651635311015.4883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-6651635311015.4883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-27715147129.231201</v>
      </c>
      <c r="L3929" s="444">
        <f t="shared" ca="1" si="159"/>
        <v>-6679350458144.7197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-6679350458144.7197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-27830626908.936333</v>
      </c>
      <c r="L3930" s="444">
        <f t="shared" ca="1" si="159"/>
        <v>-6707181085053.6563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-6707181085053.6563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-27946587854.390232</v>
      </c>
      <c r="L3931" s="444">
        <f t="shared" ca="1" si="159"/>
        <v>-6735127672908.0469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-6735127672908.0469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-28063031970.450195</v>
      </c>
      <c r="L3932" s="444">
        <f t="shared" ca="1" si="159"/>
        <v>-6763190704878.4971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-6763190704878.4971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-28179961270.327072</v>
      </c>
      <c r="L3933" s="444">
        <f t="shared" ca="1" si="159"/>
        <v>-6791370666148.8242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-6791370666148.8242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-28297377775.620102</v>
      </c>
      <c r="L3934" s="444">
        <f t="shared" ca="1" si="159"/>
        <v>-6819668043924.4443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-6819668043924.4443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-28415283516.351852</v>
      </c>
      <c r="L3935" s="444">
        <f t="shared" ca="1" si="159"/>
        <v>-6848083327440.7959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-6848083327440.7959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-28533680531.003315</v>
      </c>
      <c r="L3936" s="444">
        <f t="shared" ca="1" si="159"/>
        <v>-6876617007971.7988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-6876617007971.7988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-28652570866.54916</v>
      </c>
      <c r="L3937" s="444">
        <f t="shared" ca="1" si="159"/>
        <v>-6905269578838.3477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-6905269578838.3477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-28771956578.493114</v>
      </c>
      <c r="L3938" s="444">
        <f t="shared" ca="1" si="159"/>
        <v>-6934041535416.8408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-6934041535416.8408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-28891839730.903503</v>
      </c>
      <c r="L3939" s="444">
        <f t="shared" ca="1" si="159"/>
        <v>-6962933375147.7441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-6962933375147.7441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-29012222396.448933</v>
      </c>
      <c r="L3940" s="444">
        <f t="shared" ca="1" si="159"/>
        <v>-6991945597544.1934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-6991945597544.1934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-29133106656.434139</v>
      </c>
      <c r="L3941" s="444">
        <f t="shared" ca="1" si="159"/>
        <v>-7021078704200.6279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-7021078704200.6279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-29254494600.835949</v>
      </c>
      <c r="L3942" s="444">
        <f t="shared" ca="1" si="159"/>
        <v>-7050333198801.4639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-7050333198801.4639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-29376388328.339432</v>
      </c>
      <c r="L3943" s="444">
        <f t="shared" ca="1" si="159"/>
        <v>-7079709587129.8037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-7079709587129.8037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-29498789946.37418</v>
      </c>
      <c r="L3944" s="444">
        <f t="shared" ca="1" si="159"/>
        <v>-7109208377076.1777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-7109208377076.1777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-29621701571.150738</v>
      </c>
      <c r="L3945" s="444">
        <f t="shared" ca="1" si="159"/>
        <v>-7138830078647.3281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-7138830078647.3281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-29745125327.697201</v>
      </c>
      <c r="L3946" s="444">
        <f t="shared" ca="1" si="159"/>
        <v>-7168575203975.0254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-7168575203975.0254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-29869063349.895943</v>
      </c>
      <c r="L3947" s="444">
        <f t="shared" ca="1" si="159"/>
        <v>-7198444267324.9209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-7198444267324.9209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-29993517780.520504</v>
      </c>
      <c r="L3948" s="444">
        <f t="shared" ca="1" si="159"/>
        <v>-7228437785105.4414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-7228437785105.4414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-30118490771.272671</v>
      </c>
      <c r="L3949" s="444">
        <f t="shared" ca="1" si="159"/>
        <v>-7258556275876.7139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-7258556275876.7139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-30243984482.819641</v>
      </c>
      <c r="L3950" s="444">
        <f t="shared" ca="1" si="159"/>
        <v>-7288800260359.5332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-7288800260359.5332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-30370001084.83139</v>
      </c>
      <c r="L3951" s="444">
        <f t="shared" ca="1" si="159"/>
        <v>-7319170261444.3643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-7319170261444.3643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-30496542756.018188</v>
      </c>
      <c r="L3952" s="444">
        <f t="shared" ca="1" si="159"/>
        <v>-7349666804200.3828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-7349666804200.3828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-30623611684.168262</v>
      </c>
      <c r="L3953" s="444">
        <f t="shared" ca="1" si="159"/>
        <v>-7380290415884.5508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-7380290415884.5508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-30751210066.185627</v>
      </c>
      <c r="L3954" s="444">
        <f t="shared" ca="1" si="159"/>
        <v>-7411041625950.7363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-7411041625950.7363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-30879340108.128067</v>
      </c>
      <c r="L3955" s="444">
        <f t="shared" ca="1" si="159"/>
        <v>-7441920966058.8643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-7441920966058.8643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-31008004025.245266</v>
      </c>
      <c r="L3956" s="444">
        <f t="shared" ca="1" si="159"/>
        <v>-7472928970084.1094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-7472928970084.1094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-31137204042.01712</v>
      </c>
      <c r="L3957" s="444">
        <f t="shared" ca="1" si="159"/>
        <v>-7504066174126.127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-7504066174126.127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-31266942392.192192</v>
      </c>
      <c r="L3958" s="444">
        <f t="shared" ca="1" si="159"/>
        <v>-7535333116518.3193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-7535333116518.3193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-31397221318.826328</v>
      </c>
      <c r="L3959" s="444">
        <f t="shared" ca="1" si="159"/>
        <v>-7566730337837.1455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-7566730337837.1455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-31528043074.321438</v>
      </c>
      <c r="L3960" s="444">
        <f t="shared" ca="1" si="159"/>
        <v>-7598258380911.4668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-7598258380911.4668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-31659409920.464443</v>
      </c>
      <c r="L3961" s="444">
        <f t="shared" ca="1" si="159"/>
        <v>-7629917790831.9316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-7629917790831.9316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-31791324128.466381</v>
      </c>
      <c r="L3962" s="444">
        <f t="shared" ca="1" si="159"/>
        <v>-7661709114960.3984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-7661709114960.3984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-31923787979.001659</v>
      </c>
      <c r="L3963" s="444">
        <f t="shared" ca="1" si="159"/>
        <v>-7693632902939.4004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-7693632902939.4004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-32056803762.247501</v>
      </c>
      <c r="L3964" s="444">
        <f t="shared" ca="1" si="159"/>
        <v>-7725689706701.6475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-7725689706701.6475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-32190373777.923531</v>
      </c>
      <c r="L3965" s="444">
        <f t="shared" ca="1" si="159"/>
        <v>-7757880080479.5713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-7757880080479.5713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-32324500335.331547</v>
      </c>
      <c r="L3966" s="444">
        <f t="shared" ca="1" si="159"/>
        <v>-7790204580814.9033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-7790204580814.9033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-32459185753.395432</v>
      </c>
      <c r="L3967" s="444">
        <f t="shared" ca="1" si="159"/>
        <v>-7822663766568.2988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-7822663766568.2988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-32594432360.701241</v>
      </c>
      <c r="L3968" s="444">
        <f t="shared" ca="1" si="159"/>
        <v>-7855258198929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-7855258198929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-32730242495.537498</v>
      </c>
      <c r="L3969" s="444">
        <f t="shared" ca="1" si="159"/>
        <v>-7887988441424.5371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-7887988441424.5371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-32866618505.935566</v>
      </c>
      <c r="L3970" s="444">
        <f t="shared" ca="1" si="159"/>
        <v>-7920855059930.4727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-7920855059930.4727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-33003562749.7103</v>
      </c>
      <c r="L3971" s="444">
        <f t="shared" ca="1" si="159"/>
        <v>-7953858622680.1826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-7953858622680.1826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-33141077594.500759</v>
      </c>
      <c r="L3972" s="444">
        <f t="shared" ca="1" si="159"/>
        <v>-7986999700274.6836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-7986999700274.6836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-33279165417.81118</v>
      </c>
      <c r="L3973" s="444">
        <f t="shared" ca="1" si="159"/>
        <v>-8020278865692.4951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-8020278865692.4951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-33417828607.052063</v>
      </c>
      <c r="L3974" s="444">
        <f t="shared" ca="1" si="159"/>
        <v>-8053696694299.5469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-8053696694299.5469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-33557069559.58144</v>
      </c>
      <c r="L3975" s="444">
        <f t="shared" ca="1" si="159"/>
        <v>-8087253763859.1279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-8087253763859.1279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-33696890682.746365</v>
      </c>
      <c r="L3976" s="444">
        <f t="shared" ca="1" si="159"/>
        <v>-8120950654541.874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-8120950654541.874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-33837294393.924473</v>
      </c>
      <c r="L3977" s="444">
        <f t="shared" ca="1" si="159"/>
        <v>-8154787948935.7988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-8154787948935.7988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-33978283120.565823</v>
      </c>
      <c r="L3978" s="444">
        <f t="shared" ca="1" si="159"/>
        <v>-8188766232056.3643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-8188766232056.3643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-34119859300.234852</v>
      </c>
      <c r="L3979" s="444">
        <f t="shared" ca="1" si="159"/>
        <v>-8222886091356.5986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-8222886091356.5986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-34262025380.652489</v>
      </c>
      <c r="L3980" s="444">
        <f t="shared" ca="1" si="159"/>
        <v>-8257148116737.251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-8257148116737.251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-34404783819.738548</v>
      </c>
      <c r="L3981" s="444">
        <f t="shared" ca="1" si="159"/>
        <v>-8291552900556.9893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-8291552900556.9893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-34548137085.654121</v>
      </c>
      <c r="L3982" s="444">
        <f t="shared" ca="1" si="159"/>
        <v>-8326101037642.6436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-8326101037642.6436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-34692087656.844345</v>
      </c>
      <c r="L3983" s="444">
        <f t="shared" ca="1" si="159"/>
        <v>-8360793125299.4883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-8360793125299.4883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-34836638022.0812</v>
      </c>
      <c r="L3984" s="444">
        <f t="shared" ca="1" si="159"/>
        <v>-8395629763321.5693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-8395629763321.5693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-34981790680.506538</v>
      </c>
      <c r="L3985" s="444">
        <f t="shared" ca="1" si="159"/>
        <v>-8430611554002.0762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-8430611554002.0762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-35127548141.675316</v>
      </c>
      <c r="L3986" s="444">
        <f t="shared" ca="1" si="159"/>
        <v>-8465739102143.752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-8465739102143.752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-35273912925.598969</v>
      </c>
      <c r="L3987" s="444">
        <f t="shared" ca="1" si="159"/>
        <v>-8501013015069.3506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-8501013015069.3506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-35420887562.788963</v>
      </c>
      <c r="L3988" s="444">
        <f t="shared" ca="1" si="159"/>
        <v>-8536433902632.1396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-8536433902632.1396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-35568474594.300583</v>
      </c>
      <c r="L3989" s="444">
        <f t="shared" ca="1" si="159"/>
        <v>-8572002377226.4404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-8572002377226.4404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-35716676571.776833</v>
      </c>
      <c r="L3990" s="444">
        <f t="shared" ca="1" si="159"/>
        <v>-8607719053798.2168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-8607719053798.2168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-35865496057.492569</v>
      </c>
      <c r="L3991" s="444">
        <f t="shared" ca="1" si="159"/>
        <v>-8643584549855.709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-8643584549855.709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-36014935624.398788</v>
      </c>
      <c r="L3992" s="444">
        <f t="shared" ca="1" si="159"/>
        <v>-8679599485480.1074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-8679599485480.1074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-36164997856.167114</v>
      </c>
      <c r="L3993" s="444">
        <f t="shared" ca="1" si="159"/>
        <v>-8715764483336.2744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-8715764483336.2744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-36315685347.234482</v>
      </c>
      <c r="L3994" s="444">
        <f t="shared" ca="1" si="159"/>
        <v>-8752080168683.5088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-8752080168683.5088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-36467000702.847954</v>
      </c>
      <c r="L3995" s="444">
        <f t="shared" ca="1" si="159"/>
        <v>-8788547169386.3564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-8788547169386.3564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-36618946539.109818</v>
      </c>
      <c r="L3996" s="444">
        <f t="shared" ca="1" si="159"/>
        <v>-8825166115925.4668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-8825166115925.4668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-36771525483.022781</v>
      </c>
      <c r="L3997" s="444">
        <f t="shared" ca="1" si="159"/>
        <v>-8861937641408.4902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-8861937641408.4902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-36924740172.535378</v>
      </c>
      <c r="L3998" s="444">
        <f t="shared" ca="1" si="159"/>
        <v>-8898862381581.0254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-8898862381581.0254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-37078593256.587608</v>
      </c>
      <c r="L3999" s="444">
        <f t="shared" ca="1" si="159"/>
        <v>-8935940974837.6133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-8935940974837.6133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-37233087395.156723</v>
      </c>
      <c r="L4000" s="444">
        <f t="shared" ca="1" si="159"/>
        <v>-8973174062232.7695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-8973174062232.7695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-37388225259.303207</v>
      </c>
      <c r="L4001" s="444">
        <f t="shared" ca="1" si="159"/>
        <v>-9010562287492.0723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-9010562287492.0723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-37544009531.216965</v>
      </c>
      <c r="L4002" s="444">
        <f t="shared" ca="1" si="159"/>
        <v>-9048106297023.2891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-9048106297023.2891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-37700442904.263702</v>
      </c>
      <c r="L4003" s="444">
        <f t="shared" ca="1" si="159"/>
        <v>-9085806739927.5527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-9085806739927.5527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-37857528083.031471</v>
      </c>
      <c r="L4004" s="444">
        <f t="shared" ca="1" si="159"/>
        <v>-9123664268010.584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-9123664268010.584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-38015267783.377434</v>
      </c>
      <c r="L4005" s="444">
        <f t="shared" ca="1" si="159"/>
        <v>-9161679535793.9609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-9161679535793.9609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-38173664732.474838</v>
      </c>
      <c r="L4006" s="444">
        <f t="shared" ca="1" si="159"/>
        <v>-9199853200526.4355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-9199853200526.4355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-38332721668.860146</v>
      </c>
      <c r="L4007" s="444">
        <f t="shared" ca="1" si="159"/>
        <v>-9238185922195.2949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-9238185922195.2949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-38492441342.480392</v>
      </c>
      <c r="L4008" s="444">
        <f t="shared" ca="1" si="159"/>
        <v>-9276678363537.7754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-9276678363537.7754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-38652826514.74073</v>
      </c>
      <c r="L4009" s="444">
        <f t="shared" ca="1" si="159"/>
        <v>-9315331190052.5156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-9315331190052.5156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-38813879958.552147</v>
      </c>
      <c r="L4010" s="444">
        <f t="shared" ca="1" si="159"/>
        <v>-9354145070011.0684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-9354145070011.0684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-38975604458.379448</v>
      </c>
      <c r="L4011" s="444">
        <f t="shared" ca="1" si="159"/>
        <v>-9393120674469.4473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-9393120674469.4473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-39138002810.28936</v>
      </c>
      <c r="L4012" s="444">
        <f t="shared" ca="1" si="159"/>
        <v>-9432258677279.7363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-9432258677279.7363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-39301077821.998901</v>
      </c>
      <c r="L4013" s="444">
        <f t="shared" ca="1" si="159"/>
        <v>-9471559755101.7344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-9471559755101.7344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-39464832312.923889</v>
      </c>
      <c r="L4014" s="444">
        <f t="shared" ca="1" si="159"/>
        <v>-9511024587414.6582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-9511024587414.6582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-39629269114.227745</v>
      </c>
      <c r="L4015" s="444">
        <f t="shared" ca="1" si="159"/>
        <v>-9550653856528.8867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-9550653856528.8867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-39794391068.870361</v>
      </c>
      <c r="L4016" s="444">
        <f t="shared" ca="1" si="159"/>
        <v>-9590448247597.7578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-9590448247597.7578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-39960201031.657326</v>
      </c>
      <c r="L4017" s="444">
        <f t="shared" ca="1" si="159"/>
        <v>-9630408448629.416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-9630408448629.416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-40126701869.28923</v>
      </c>
      <c r="L4018" s="444">
        <f t="shared" ca="1" si="159"/>
        <v>-9670535150498.7051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-9670535150498.7051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-40293896460.41127</v>
      </c>
      <c r="L4019" s="444">
        <f t="shared" ca="1" si="159"/>
        <v>-9710829046959.1172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-9710829046959.1172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-40461787695.662987</v>
      </c>
      <c r="L4020" s="444">
        <f t="shared" ca="1" si="159"/>
        <v>-9751290834654.7793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-9751290834654.7793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-40630378477.728249</v>
      </c>
      <c r="L4021" s="444">
        <f t="shared" ca="1" si="159"/>
        <v>-9791921213132.5078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-9791921213132.5078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-40799671721.385452</v>
      </c>
      <c r="L4022" s="444">
        <f t="shared" ca="1" si="159"/>
        <v>-9832720884853.8926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-9832720884853.8926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-40969670353.557884</v>
      </c>
      <c r="L4023" s="444">
        <f t="shared" ca="1" si="159"/>
        <v>-9873690555207.4512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-9873690555207.4512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-41140377313.36438</v>
      </c>
      <c r="L4024" s="444">
        <f t="shared" ca="1" si="159"/>
        <v>-9914830932520.8164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-9914830932520.8164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-41311795552.170067</v>
      </c>
      <c r="L4025" s="444">
        <f t="shared" ca="1" si="159"/>
        <v>-9956142728072.9863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-9956142728072.9863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-41483928033.637444</v>
      </c>
      <c r="L4026" s="444">
        <f t="shared" ca="1" si="159"/>
        <v>-9997626656106.623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-9997626656106.623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-41656777733.777596</v>
      </c>
      <c r="L4027" s="444">
        <f t="shared" ca="1" si="159"/>
        <v>-10039283433840.4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-10039283433840.4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-41830347641.001671</v>
      </c>
      <c r="L4028" s="444">
        <f t="shared" ca="1" si="159"/>
        <v>-10081113781481.402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-10081113781481.402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-42004640756.172508</v>
      </c>
      <c r="L4029" s="444">
        <f t="shared" ca="1" si="159"/>
        <v>-10123118422237.574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-10123118422237.574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-42179660092.656555</v>
      </c>
      <c r="L4030" s="444">
        <f t="shared" ca="1" si="159"/>
        <v>-10165298082330.23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-10165298082330.23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-42355408676.375961</v>
      </c>
      <c r="L4031" s="444">
        <f t="shared" ca="1" si="159"/>
        <v>-10207653491006.605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-10207653491006.605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-42531889545.860855</v>
      </c>
      <c r="L4032" s="444">
        <f t="shared" ca="1" si="159"/>
        <v>-10250185380552.467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-10250185380552.467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-42709105752.301941</v>
      </c>
      <c r="L4033" s="444">
        <f t="shared" ca="1" si="159"/>
        <v>-10292894486304.77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-10292894486304.77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-42887060359.603203</v>
      </c>
      <c r="L4034" s="444">
        <f t="shared" ca="1" si="159"/>
        <v>-10335781546664.373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-10335781546664.373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-43065756444.434891</v>
      </c>
      <c r="L4035" s="444">
        <f t="shared" ca="1" si="159"/>
        <v>-10378847303108.809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-10378847303108.809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-43245197096.286705</v>
      </c>
      <c r="L4036" s="444">
        <f t="shared" ca="1" si="159"/>
        <v>-10422092500205.096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-10422092500205.096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-43425385417.521233</v>
      </c>
      <c r="L4037" s="444">
        <f t="shared" ca="1" si="159"/>
        <v>-10465517885622.617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-10465517885622.617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-43606324523.427574</v>
      </c>
      <c r="L4038" s="444">
        <f t="shared" ca="1" si="159"/>
        <v>-10509124210146.045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-10509124210146.045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-43788017542.275185</v>
      </c>
      <c r="L4039" s="444">
        <f t="shared" ca="1" si="159"/>
        <v>-10552912227688.32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-10552912227688.32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-43970467615.368004</v>
      </c>
      <c r="L4040" s="444">
        <f t="shared" ca="1" si="159"/>
        <v>-10596882695303.688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-10596882695303.688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-44153677897.098694</v>
      </c>
      <c r="L4041" s="444">
        <f t="shared" ca="1" si="159"/>
        <v>-10641036373200.787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-10641036373200.787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-44337651555.003281</v>
      </c>
      <c r="L4042" s="444">
        <f t="shared" ca="1" si="159"/>
        <v>-10685374024755.791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-10685374024755.791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-44522391769.815796</v>
      </c>
      <c r="L4043" s="444">
        <f t="shared" ca="1" si="159"/>
        <v>-10729896416525.607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-10729896416525.607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-44707901735.523361</v>
      </c>
      <c r="L4044" s="444">
        <f t="shared" ca="1" si="159"/>
        <v>-10774604318261.131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-10774604318261.131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-44894184659.421379</v>
      </c>
      <c r="L4045" s="444">
        <f t="shared" ca="1" si="159"/>
        <v>-10819498502920.553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-10819498502920.553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-45081243762.168968</v>
      </c>
      <c r="L4046" s="444">
        <f t="shared" ca="1" si="159"/>
        <v>-10864579746682.723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-10864579746682.723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-45269082277.844681</v>
      </c>
      <c r="L4047" s="444">
        <f t="shared" ca="1" si="159"/>
        <v>-10909848828960.566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-10909848828960.566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-45457703454.002357</v>
      </c>
      <c r="L4048" s="444">
        <f t="shared" ca="1" si="159"/>
        <v>-10955306532414.568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-10955306532414.568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-45647110551.727371</v>
      </c>
      <c r="L4049" s="444">
        <f t="shared" ca="1" si="159"/>
        <v>-11000953642966.295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-11000953642966.295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-45837306845.692894</v>
      </c>
      <c r="L4050" s="444">
        <f t="shared" ca="1" si="159"/>
        <v>-11046790949811.988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-11046790949811.988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-46028295624.216614</v>
      </c>
      <c r="L4051" s="444">
        <f t="shared" ca="1" si="159"/>
        <v>-11092819245436.205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-11092819245436.205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-46220080189.31752</v>
      </c>
      <c r="L4052" s="444">
        <f t="shared" ca="1" si="159"/>
        <v>-11139039325625.523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-11139039325625.523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-46412663856.77301</v>
      </c>
      <c r="L4053" s="444">
        <f t="shared" ca="1" si="159"/>
        <v>-11185451989482.297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-11185451989482.297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-46606049956.176239</v>
      </c>
      <c r="L4054" s="444">
        <f t="shared" ca="1" si="159"/>
        <v>-11232058039438.473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-11232058039438.473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-46800241830.993637</v>
      </c>
      <c r="L4055" s="444">
        <f t="shared" ca="1" si="159"/>
        <v>-11278858281269.467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-11278858281269.467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-46995242838.62278</v>
      </c>
      <c r="L4056" s="444">
        <f t="shared" ca="1" si="159"/>
        <v>-11325853524108.09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-11325853524108.09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-47191056350.450371</v>
      </c>
      <c r="L4057" s="444">
        <f t="shared" ca="1" si="159"/>
        <v>-11373044580458.541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-11373044580458.541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-47387685751.910583</v>
      </c>
      <c r="L4058" s="444">
        <f t="shared" ca="1" si="159"/>
        <v>-11420432266210.451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-11420432266210.451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-47585134442.543549</v>
      </c>
      <c r="L4059" s="444">
        <f t="shared" ca="1" si="159"/>
        <v>-11468017400652.994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-11468017400652.994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-47783405836.054138</v>
      </c>
      <c r="L4060" s="444">
        <f t="shared" ca="1" si="159"/>
        <v>-11515800806489.049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-11515800806489.049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-47982503360.371033</v>
      </c>
      <c r="L4061" s="444">
        <f t="shared" ca="1" si="159"/>
        <v>-11563783309849.42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-11563783309849.42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-48182430457.705917</v>
      </c>
      <c r="L4062" s="444">
        <f t="shared" ca="1" si="159"/>
        <v>-11611965740307.125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-11611965740307.125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-48383190584.613022</v>
      </c>
      <c r="L4063" s="444">
        <f t="shared" ca="1" si="159"/>
        <v>-11660348930891.738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-11660348930891.738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-48584787212.048912</v>
      </c>
      <c r="L4064" s="444">
        <f t="shared" ca="1" si="159"/>
        <v>-11708933718103.787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-11708933718103.787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-48787223825.432449</v>
      </c>
      <c r="L4065" s="444">
        <f t="shared" ca="1" si="159"/>
        <v>-11757720941929.219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-11757720941929.219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-48990503924.705078</v>
      </c>
      <c r="L4066" s="444">
        <f t="shared" ca="1" si="159"/>
        <v>-11806711445853.924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-11806711445853.924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-49194631024.39135</v>
      </c>
      <c r="L4067" s="444">
        <f t="shared" ca="1" si="159"/>
        <v>-11855906076878.314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-11855906076878.314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-49399608653.659645</v>
      </c>
      <c r="L4068" s="444">
        <f t="shared" ca="1" si="159"/>
        <v>-11905305685531.975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-11905305685531.975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-49605440356.383224</v>
      </c>
      <c r="L4069" s="444">
        <f t="shared" ca="1" si="159"/>
        <v>-11954911125888.357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-11954911125888.357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-49812129691.201492</v>
      </c>
      <c r="L4070" s="444">
        <f t="shared" ca="1" si="159"/>
        <v>-12004723255579.559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-12004723255579.559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-50019680231.581497</v>
      </c>
      <c r="L4071" s="444">
        <f t="shared" ca="1" si="159"/>
        <v>-12054742935811.141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-12054742935811.141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-50228095565.879753</v>
      </c>
      <c r="L4072" s="444">
        <f t="shared" ca="1" si="159"/>
        <v>-12104971031377.02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-12104971031377.02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-50437379297.404251</v>
      </c>
      <c r="L4073" s="444">
        <f t="shared" ca="1" si="159"/>
        <v>-12155408410674.424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-12155408410674.424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-50647535044.476768</v>
      </c>
      <c r="L4074" s="444">
        <f t="shared" ca="1" si="159"/>
        <v>-12206055945718.9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-12206055945718.9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-50858566440.495415</v>
      </c>
      <c r="L4075" s="444">
        <f t="shared" ca="1" si="159"/>
        <v>-12256914512159.396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-12256914512159.396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-51070477133.997482</v>
      </c>
      <c r="L4076" s="444">
        <f t="shared" ca="1" si="159"/>
        <v>-12307984989293.395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-12307984989293.395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-51283270788.722473</v>
      </c>
      <c r="L4077" s="444">
        <f t="shared" ca="1" si="159"/>
        <v>-12359268260082.117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-12359268260082.117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-51496951083.675491</v>
      </c>
      <c r="L4078" s="444">
        <f t="shared" ca="1" si="159"/>
        <v>-12410765211165.793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-12410765211165.793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-51711521713.190804</v>
      </c>
      <c r="L4079" s="444">
        <f t="shared" ca="1" si="159"/>
        <v>-12462476732878.984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-12462476732878.984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-51926986386.995766</v>
      </c>
      <c r="L4080" s="444">
        <f t="shared" ca="1" si="159"/>
        <v>-12514403719265.98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-12514403719265.98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-52143348830.274918</v>
      </c>
      <c r="L4081" s="444">
        <f t="shared" ca="1" si="159"/>
        <v>-12566547068096.256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-12566547068096.256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-52360612783.734398</v>
      </c>
      <c r="L4082" s="444">
        <f t="shared" ca="1" si="159"/>
        <v>-12618907680879.99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-12618907680879.99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-52578782003.666626</v>
      </c>
      <c r="L4083" s="444">
        <f t="shared" ca="1" si="159"/>
        <v>-12671486462883.656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-12671486462883.656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-52797860262.015236</v>
      </c>
      <c r="L4084" s="444">
        <f t="shared" ca="1" si="159"/>
        <v>-12724284323145.672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-12724284323145.672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-53017851346.4403</v>
      </c>
      <c r="L4085" s="444">
        <f t="shared" ca="1" si="159"/>
        <v>-12777302174492.111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-12777302174492.111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-53238759060.383797</v>
      </c>
      <c r="L4086" s="444">
        <f t="shared" ca="1" si="159"/>
        <v>-12830540933552.496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-12830540933552.496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-53460587223.135399</v>
      </c>
      <c r="L4087" s="444">
        <f t="shared" ca="1" si="159"/>
        <v>-12884001520775.631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-12884001520775.631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-53683339669.89846</v>
      </c>
      <c r="L4088" s="444">
        <f t="shared" ref="L4088:L4342" ca="1" si="164">I4088-J4088+K4088</f>
        <v>-12937684860445.529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-12937684860445.529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-53907020251.856369</v>
      </c>
      <c r="L4089" s="444">
        <f t="shared" ca="1" si="164"/>
        <v>-12991591880697.385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-12991591880697.385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-54131632836.239105</v>
      </c>
      <c r="L4090" s="444">
        <f t="shared" ca="1" si="164"/>
        <v>-13045723513533.623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-13045723513533.623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-54357181306.390099</v>
      </c>
      <c r="L4091" s="444">
        <f t="shared" ca="1" si="164"/>
        <v>-13100080694840.014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-13100080694840.014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-54583669561.833389</v>
      </c>
      <c r="L4092" s="444">
        <f t="shared" ca="1" si="164"/>
        <v>-13154664364401.848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-13154664364401.848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-54811101518.341034</v>
      </c>
      <c r="L4093" s="444">
        <f t="shared" ca="1" si="164"/>
        <v>-13209475465920.189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-13209475465920.189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-55039481108.000786</v>
      </c>
      <c r="L4094" s="444">
        <f t="shared" ca="1" si="164"/>
        <v>-13264514947028.189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-13264514947028.189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-55268812279.284119</v>
      </c>
      <c r="L4095" s="444">
        <f t="shared" ca="1" si="164"/>
        <v>-13319783759307.473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-13319783759307.473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-55499098997.114471</v>
      </c>
      <c r="L4096" s="444">
        <f t="shared" ca="1" si="164"/>
        <v>-13375282858304.588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-13375282858304.588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-55730345242.935783</v>
      </c>
      <c r="L4097" s="444">
        <f t="shared" ca="1" si="164"/>
        <v>-13431013203547.523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-13431013203547.523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-55962555014.781349</v>
      </c>
      <c r="L4098" s="444">
        <f t="shared" ca="1" si="164"/>
        <v>-13486975758562.305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-13486975758562.305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-56195732327.342934</v>
      </c>
      <c r="L4099" s="444">
        <f t="shared" ca="1" si="164"/>
        <v>-13543171490889.648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-13543171490889.648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-56429881212.040199</v>
      </c>
      <c r="L4100" s="444">
        <f t="shared" ca="1" si="164"/>
        <v>-13599601372101.689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-13599601372101.689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-56665005717.09037</v>
      </c>
      <c r="L4101" s="444">
        <f t="shared" ca="1" si="164"/>
        <v>-13656266377818.779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-13656266377818.779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-56901109907.578247</v>
      </c>
      <c r="L4102" s="444">
        <f t="shared" ca="1" si="164"/>
        <v>-13713167487726.357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-13713167487726.357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-57138197865.526482</v>
      </c>
      <c r="L4103" s="444">
        <f t="shared" ca="1" si="164"/>
        <v>-13770305685591.885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-13770305685591.885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-57376273689.966179</v>
      </c>
      <c r="L4104" s="444">
        <f t="shared" ca="1" si="164"/>
        <v>-13827681959281.852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-13827681959281.852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-57615341497.007706</v>
      </c>
      <c r="L4105" s="444">
        <f t="shared" ca="1" si="164"/>
        <v>-13885297300778.859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-13885297300778.859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-57855405419.911903</v>
      </c>
      <c r="L4106" s="444">
        <f t="shared" ca="1" si="164"/>
        <v>-13943152706198.771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-13943152706198.771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-58096469609.161552</v>
      </c>
      <c r="L4107" s="444">
        <f t="shared" ca="1" si="164"/>
        <v>-14001249175807.934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-14001249175807.934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-58338538232.533051</v>
      </c>
      <c r="L4108" s="444">
        <f t="shared" ca="1" si="164"/>
        <v>-14059587714040.467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-14059587714040.467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-58581615475.16861</v>
      </c>
      <c r="L4109" s="444">
        <f t="shared" ca="1" si="164"/>
        <v>-14118169329515.635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-14118169329515.635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-58825705539.648476</v>
      </c>
      <c r="L4110" s="444">
        <f t="shared" ca="1" si="164"/>
        <v>-14176995035055.283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-14176995035055.283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-59070812646.063683</v>
      </c>
      <c r="L4111" s="444">
        <f t="shared" ca="1" si="164"/>
        <v>-14236065847701.348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-14236065847701.348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-59316941032.088951</v>
      </c>
      <c r="L4112" s="444">
        <f t="shared" ca="1" si="164"/>
        <v>-14295382788733.438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-14295382788733.438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-59564094953.056</v>
      </c>
      <c r="L4113" s="444">
        <f t="shared" ca="1" si="164"/>
        <v>-14354946883686.494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-14354946883686.494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-59812278682.027046</v>
      </c>
      <c r="L4114" s="444">
        <f t="shared" ca="1" si="164"/>
        <v>-14414759162368.521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-14414759162368.521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-60061496509.868835</v>
      </c>
      <c r="L4115" s="444">
        <f t="shared" ca="1" si="164"/>
        <v>-14474820658878.391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-14474820658878.391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-60311752745.32663</v>
      </c>
      <c r="L4116" s="444">
        <f t="shared" ca="1" si="164"/>
        <v>-14535132411623.717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-14535132411623.717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-60563051715.098816</v>
      </c>
      <c r="L4117" s="444">
        <f t="shared" ca="1" si="164"/>
        <v>-14595695463338.816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-14595695463338.816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-60815397763.911736</v>
      </c>
      <c r="L4118" s="444">
        <f t="shared" ca="1" si="164"/>
        <v>-14656510861102.729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-14656510861102.729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-61068795254.594696</v>
      </c>
      <c r="L4119" s="444">
        <f t="shared" ca="1" si="164"/>
        <v>-14717579656357.322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-14717579656357.322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-61323248568.15551</v>
      </c>
      <c r="L4120" s="444">
        <f t="shared" ca="1" si="164"/>
        <v>-14778902904925.479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-14778902904925.479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-61578762103.856148</v>
      </c>
      <c r="L4121" s="444">
        <f t="shared" ca="1" si="164"/>
        <v>-14840481667029.334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-14840481667029.334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-61835340279.288887</v>
      </c>
      <c r="L4122" s="444">
        <f t="shared" ca="1" si="164"/>
        <v>-14902317007308.623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-14902317007308.623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-62092987530.452599</v>
      </c>
      <c r="L4123" s="444">
        <f t="shared" ca="1" si="164"/>
        <v>-14964409994839.076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-14964409994839.076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-62351708311.829483</v>
      </c>
      <c r="L4124" s="444">
        <f t="shared" ca="1" si="164"/>
        <v>-15026761703150.906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-15026761703150.906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-62611507096.462105</v>
      </c>
      <c r="L4125" s="444">
        <f t="shared" ca="1" si="164"/>
        <v>-15089373210247.369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-15089373210247.369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-62872388376.030701</v>
      </c>
      <c r="L4126" s="444">
        <f t="shared" ca="1" si="164"/>
        <v>-15152245598623.4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-15152245598623.4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-63134356660.930824</v>
      </c>
      <c r="L4127" s="444">
        <f t="shared" ca="1" si="164"/>
        <v>-15215379955284.332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-15215379955284.332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-63397416480.351379</v>
      </c>
      <c r="L4128" s="444">
        <f t="shared" ca="1" si="164"/>
        <v>-15278777371764.684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-15278777371764.684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-63661572382.352844</v>
      </c>
      <c r="L4129" s="444">
        <f t="shared" ca="1" si="164"/>
        <v>-15342438944147.037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-15342438944147.037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-63926828933.945992</v>
      </c>
      <c r="L4130" s="444">
        <f t="shared" ca="1" si="164"/>
        <v>-15406365773080.982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-15406365773080.982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-64193190721.170761</v>
      </c>
      <c r="L4131" s="444">
        <f t="shared" ca="1" si="164"/>
        <v>-15470558963802.152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-15470558963802.152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-64460662349.175636</v>
      </c>
      <c r="L4132" s="444">
        <f t="shared" ca="1" si="164"/>
        <v>-15535019626151.328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-15535019626151.328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-64729248442.297188</v>
      </c>
      <c r="L4133" s="444">
        <f t="shared" ca="1" si="164"/>
        <v>-15599748874593.625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-15599748874593.625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-64998953644.140106</v>
      </c>
      <c r="L4134" s="444">
        <f t="shared" ca="1" si="164"/>
        <v>-15664747828237.766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-15664747828237.766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-65269782617.657356</v>
      </c>
      <c r="L4135" s="444">
        <f t="shared" ca="1" si="164"/>
        <v>-15730017610855.424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-15730017610855.424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-65541740045.230934</v>
      </c>
      <c r="L4136" s="444">
        <f t="shared" ca="1" si="164"/>
        <v>-15795559350900.654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-15795559350900.654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-65814830628.752724</v>
      </c>
      <c r="L4137" s="444">
        <f t="shared" ca="1" si="164"/>
        <v>-15861374181529.406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-15861374181529.406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-66089059089.705856</v>
      </c>
      <c r="L4138" s="444">
        <f t="shared" ca="1" si="164"/>
        <v>-15927463240619.111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-15927463240619.111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-66364430169.2463</v>
      </c>
      <c r="L4139" s="444">
        <f t="shared" ca="1" si="164"/>
        <v>-15993827670788.357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-15993827670788.357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-66640948628.284813</v>
      </c>
      <c r="L4140" s="444">
        <f t="shared" ca="1" si="164"/>
        <v>-16060468619416.643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-16060468619416.643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-66918619247.569344</v>
      </c>
      <c r="L4141" s="444">
        <f t="shared" ca="1" si="164"/>
        <v>-16127387238664.213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-16127387238664.213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-67197446827.767563</v>
      </c>
      <c r="L4142" s="444">
        <f t="shared" ca="1" si="164"/>
        <v>-16194584685491.98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-16194584685491.98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-67477436189.549927</v>
      </c>
      <c r="L4143" s="444">
        <f t="shared" ca="1" si="164"/>
        <v>-16262062121681.531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-16262062121681.531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-67758592173.673058</v>
      </c>
      <c r="L4144" s="444">
        <f t="shared" ca="1" si="164"/>
        <v>-16329820713855.205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-16329820713855.205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-68040919641.063354</v>
      </c>
      <c r="L4145" s="444">
        <f t="shared" ca="1" si="164"/>
        <v>-16397861633496.268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-16397861633496.268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-68324423472.901123</v>
      </c>
      <c r="L4146" s="444">
        <f t="shared" ca="1" si="164"/>
        <v>-16466186056969.168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-16466186056969.168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-68609108570.704865</v>
      </c>
      <c r="L4147" s="444">
        <f t="shared" ca="1" si="164"/>
        <v>-16534795165539.873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-16534795165539.873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-68894979856.416138</v>
      </c>
      <c r="L4148" s="444">
        <f t="shared" ca="1" si="164"/>
        <v>-16603690145396.289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-16603690145396.289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-69182042272.484543</v>
      </c>
      <c r="L4149" s="444">
        <f t="shared" ca="1" si="164"/>
        <v>-16672872187668.773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-16672872187668.773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-69470300781.953217</v>
      </c>
      <c r="L4150" s="444">
        <f t="shared" ca="1" si="164"/>
        <v>-16742342488450.727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-16742342488450.727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-69759760368.544693</v>
      </c>
      <c r="L4151" s="444">
        <f t="shared" ca="1" si="164"/>
        <v>-16812102248819.271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-16812102248819.271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-70050426036.746948</v>
      </c>
      <c r="L4152" s="444">
        <f t="shared" ca="1" si="164"/>
        <v>-16882152674856.018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-16882152674856.018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-70342302811.90007</v>
      </c>
      <c r="L4153" s="444">
        <f t="shared" ca="1" si="164"/>
        <v>-16952494977667.918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-16952494977667.918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-70635395740.28299</v>
      </c>
      <c r="L4154" s="444">
        <f t="shared" ca="1" si="164"/>
        <v>-17023130373408.201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-17023130373408.201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-70929709889.200836</v>
      </c>
      <c r="L4155" s="444">
        <f t="shared" ca="1" si="164"/>
        <v>-17094060083297.402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-17094060083297.402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-71225250347.07251</v>
      </c>
      <c r="L4156" s="444">
        <f t="shared" ca="1" si="164"/>
        <v>-17165285333644.475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-17165285333644.475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-71522022223.518646</v>
      </c>
      <c r="L4157" s="444">
        <f t="shared" ca="1" si="164"/>
        <v>-17236807355867.994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-17236807355867.994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-71820030649.449982</v>
      </c>
      <c r="L4158" s="444">
        <f t="shared" ca="1" si="164"/>
        <v>-17308627386517.443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-17308627386517.443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-72119280777.156006</v>
      </c>
      <c r="L4159" s="444">
        <f t="shared" ca="1" si="164"/>
        <v>-17380746667294.6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-17380746667294.6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-72419777780.39415</v>
      </c>
      <c r="L4160" s="444">
        <f t="shared" ca="1" si="164"/>
        <v>-17453166445074.994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-17453166445074.994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-72721526854.479141</v>
      </c>
      <c r="L4161" s="444">
        <f t="shared" ca="1" si="164"/>
        <v>-17525887971929.473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-17525887971929.473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-73024533216.372803</v>
      </c>
      <c r="L4162" s="444">
        <f t="shared" ca="1" si="164"/>
        <v>-17598912505145.844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-17598912505145.844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-73328802104.774353</v>
      </c>
      <c r="L4163" s="444">
        <f t="shared" ca="1" si="164"/>
        <v>-17672241307250.617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-17672241307250.617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-73634338780.210907</v>
      </c>
      <c r="L4164" s="444">
        <f t="shared" ca="1" si="164"/>
        <v>-17745875646030.828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-17745875646030.828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-73941148525.128448</v>
      </c>
      <c r="L4165" s="444">
        <f t="shared" ca="1" si="164"/>
        <v>-17819816794555.957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-17819816794555.957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-74249236643.983154</v>
      </c>
      <c r="L4166" s="444">
        <f t="shared" ca="1" si="164"/>
        <v>-17894066031199.941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-17894066031199.941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-74558608463.333084</v>
      </c>
      <c r="L4167" s="444">
        <f t="shared" ca="1" si="164"/>
        <v>-17968624639663.273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-17968624639663.273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-74869269331.930298</v>
      </c>
      <c r="L4168" s="444">
        <f t="shared" ca="1" si="164"/>
        <v>-18043493908995.203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-18043493908995.203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-75181224620.813339</v>
      </c>
      <c r="L4169" s="444">
        <f t="shared" ca="1" si="164"/>
        <v>-18118675133616.016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-18118675133616.016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-75494479723.40007</v>
      </c>
      <c r="L4170" s="444">
        <f t="shared" ca="1" si="164"/>
        <v>-18194169613339.414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-18194169613339.414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-75809040055.580887</v>
      </c>
      <c r="L4171" s="444">
        <f t="shared" ca="1" si="164"/>
        <v>-18269978653394.996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-18269978653394.996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-76124911055.812485</v>
      </c>
      <c r="L4172" s="444">
        <f t="shared" ca="1" si="164"/>
        <v>-18346103564450.809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-18346103564450.809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-76442098185.2117</v>
      </c>
      <c r="L4173" s="444">
        <f t="shared" ca="1" si="164"/>
        <v>-18422545662636.02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-18422545662636.02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-76760606927.650085</v>
      </c>
      <c r="L4174" s="444">
        <f t="shared" ca="1" si="164"/>
        <v>-18499306269563.668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-18499306269563.668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-77080442789.848618</v>
      </c>
      <c r="L4175" s="444">
        <f t="shared" ca="1" si="164"/>
        <v>-18576386712353.516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-18576386712353.516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-77401611301.472977</v>
      </c>
      <c r="L4176" s="444">
        <f t="shared" ca="1" si="164"/>
        <v>-18653788323654.988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-18653788323654.988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-77724118015.229111</v>
      </c>
      <c r="L4177" s="444">
        <f t="shared" ca="1" si="164"/>
        <v>-18731512441670.219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-18731512441670.219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-78047968506.959244</v>
      </c>
      <c r="L4178" s="444">
        <f t="shared" ca="1" si="164"/>
        <v>-18809560410177.18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-18809560410177.18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-78373168375.738251</v>
      </c>
      <c r="L4179" s="444">
        <f t="shared" ca="1" si="164"/>
        <v>-18887933578552.918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-18887933578552.918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-78699723243.97049</v>
      </c>
      <c r="L4180" s="444">
        <f t="shared" ca="1" si="164"/>
        <v>-18966633301796.887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-18966633301796.887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-79027638757.48703</v>
      </c>
      <c r="L4181" s="444">
        <f t="shared" ca="1" si="164"/>
        <v>-19045660940554.375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-19045660940554.375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-79356920585.643234</v>
      </c>
      <c r="L4182" s="444">
        <f t="shared" ca="1" si="164"/>
        <v>-19125017861140.02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-19125017861140.02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-79687574421.416748</v>
      </c>
      <c r="L4183" s="444">
        <f t="shared" ca="1" si="164"/>
        <v>-19204705435561.438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-19204705435561.438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-80019605981.505981</v>
      </c>
      <c r="L4184" s="444">
        <f t="shared" ca="1" si="164"/>
        <v>-19284725041542.945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-19284725041542.945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-80353021006.42894</v>
      </c>
      <c r="L4185" s="444">
        <f t="shared" ca="1" si="164"/>
        <v>-19365078062549.375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-19365078062549.375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-80687825260.622391</v>
      </c>
      <c r="L4186" s="444">
        <f t="shared" ca="1" si="164"/>
        <v>-19445765887809.996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-19445765887809.996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-81024024532.541656</v>
      </c>
      <c r="L4187" s="444">
        <f t="shared" ca="1" si="164"/>
        <v>-19526789912342.539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-19526789912342.539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-81361624634.760574</v>
      </c>
      <c r="L4188" s="444">
        <f t="shared" ca="1" si="164"/>
        <v>-19608151536977.301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-19608151536977.301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-81700631404.072083</v>
      </c>
      <c r="L4189" s="444">
        <f t="shared" ca="1" si="164"/>
        <v>-19689852168381.371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-19689852168381.371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-82041050701.58905</v>
      </c>
      <c r="L4190" s="444">
        <f t="shared" ca="1" si="164"/>
        <v>-19771893219082.961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-19771893219082.961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-82382888412.845673</v>
      </c>
      <c r="L4191" s="444">
        <f t="shared" ca="1" si="164"/>
        <v>-19854276107495.805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-19854276107495.805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-82726150447.899185</v>
      </c>
      <c r="L4192" s="444">
        <f t="shared" ca="1" si="164"/>
        <v>-19937002257943.703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-19937002257943.703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-83070842741.432098</v>
      </c>
      <c r="L4193" s="444">
        <f t="shared" ca="1" si="164"/>
        <v>-20020073100685.137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-20020073100685.137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-83416971252.854736</v>
      </c>
      <c r="L4194" s="444">
        <f t="shared" ca="1" si="164"/>
        <v>-20103490071937.992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-20103490071937.992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-83764541966.408295</v>
      </c>
      <c r="L4195" s="444">
        <f t="shared" ca="1" si="164"/>
        <v>-20187254613904.402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-20187254613904.402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-84113560891.268341</v>
      </c>
      <c r="L4196" s="444">
        <f t="shared" ca="1" si="164"/>
        <v>-20271368174795.672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-20271368174795.672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-84464034061.648636</v>
      </c>
      <c r="L4197" s="444">
        <f t="shared" ca="1" si="164"/>
        <v>-20355832208857.32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-20355832208857.32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-84815967536.905502</v>
      </c>
      <c r="L4198" s="444">
        <f t="shared" ca="1" si="164"/>
        <v>-20440648176394.227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-20440648176394.227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-85169367401.642609</v>
      </c>
      <c r="L4199" s="444">
        <f t="shared" ca="1" si="164"/>
        <v>-20525817543795.871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-20525817543795.871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-85524239765.816132</v>
      </c>
      <c r="L4200" s="444">
        <f t="shared" ca="1" si="164"/>
        <v>-20611341783561.688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-20611341783561.688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-85880590764.840363</v>
      </c>
      <c r="L4201" s="444">
        <f t="shared" ca="1" si="164"/>
        <v>-20697222374326.527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-20697222374326.527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-86238426559.693863</v>
      </c>
      <c r="L4202" s="444">
        <f t="shared" ca="1" si="164"/>
        <v>-20783460800886.223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-20783460800886.223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-86597753337.025925</v>
      </c>
      <c r="L4203" s="444">
        <f t="shared" ca="1" si="164"/>
        <v>-20870058554223.25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-20870058554223.25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-86958577309.263535</v>
      </c>
      <c r="L4204" s="444">
        <f t="shared" ca="1" si="164"/>
        <v>-20957017131532.512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-20957017131532.512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-87320904714.718796</v>
      </c>
      <c r="L4205" s="444">
        <f t="shared" ca="1" si="164"/>
        <v>-21044338036247.23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-21044338036247.23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-87684741817.696793</v>
      </c>
      <c r="L4206" s="444">
        <f t="shared" ca="1" si="164"/>
        <v>-21132022778064.926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-21132022778064.926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-88050094908.603851</v>
      </c>
      <c r="L4207" s="444">
        <f t="shared" ca="1" si="164"/>
        <v>-21220072872973.531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-21220072872973.531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-88416970304.056381</v>
      </c>
      <c r="L4208" s="444">
        <f t="shared" ca="1" si="164"/>
        <v>-21308489843277.586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-21308489843277.586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-88785374346.989944</v>
      </c>
      <c r="L4209" s="444">
        <f t="shared" ca="1" si="164"/>
        <v>-21397275217624.574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-21397275217624.574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-89155313406.769058</v>
      </c>
      <c r="L4210" s="444">
        <f t="shared" ca="1" si="164"/>
        <v>-21486430531031.344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-21486430531031.344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-89526793879.297272</v>
      </c>
      <c r="L4211" s="444">
        <f t="shared" ca="1" si="164"/>
        <v>-21575957324910.641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-21575957324910.641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-89899822187.12767</v>
      </c>
      <c r="L4212" s="444">
        <f t="shared" ca="1" si="164"/>
        <v>-21665857147097.77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-21665857147097.77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-90274404779.574036</v>
      </c>
      <c r="L4213" s="444">
        <f t="shared" ca="1" si="164"/>
        <v>-21756131551877.344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-21756131551877.344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-90650548132.822266</v>
      </c>
      <c r="L4214" s="444">
        <f t="shared" ca="1" si="164"/>
        <v>-21846782100010.164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-21846782100010.164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-91028258750.042343</v>
      </c>
      <c r="L4215" s="444">
        <f t="shared" ca="1" si="164"/>
        <v>-21937810358760.207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-21937810358760.207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-91407543161.500854</v>
      </c>
      <c r="L4216" s="444">
        <f t="shared" ca="1" si="164"/>
        <v>-22029217901921.707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-22029217901921.707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-91788407924.673782</v>
      </c>
      <c r="L4217" s="444">
        <f t="shared" ca="1" si="164"/>
        <v>-22121006309846.379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-22121006309846.379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-92170859624.359909</v>
      </c>
      <c r="L4218" s="444">
        <f t="shared" ca="1" si="164"/>
        <v>-22213177169470.738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-22213177169470.738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-92554904872.794739</v>
      </c>
      <c r="L4219" s="444">
        <f t="shared" ca="1" si="164"/>
        <v>-22305732074343.531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-22305732074343.531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-92940550309.764709</v>
      </c>
      <c r="L4220" s="444">
        <f t="shared" ca="1" si="164"/>
        <v>-22398672624653.297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-22398672624653.297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-93327802602.722076</v>
      </c>
      <c r="L4221" s="444">
        <f t="shared" ca="1" si="164"/>
        <v>-22492000427256.02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-22492000427256.02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-93716668446.900085</v>
      </c>
      <c r="L4222" s="444">
        <f t="shared" ca="1" si="164"/>
        <v>-22585717095702.918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-22585717095702.918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-94107154565.428818</v>
      </c>
      <c r="L4223" s="444">
        <f t="shared" ca="1" si="164"/>
        <v>-22679824250268.348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-22679824250268.348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-94499267709.451447</v>
      </c>
      <c r="L4224" s="444">
        <f t="shared" ca="1" si="164"/>
        <v>-22774323517977.801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-22774323517977.801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-94893014658.240829</v>
      </c>
      <c r="L4225" s="444">
        <f t="shared" ca="1" si="164"/>
        <v>-22869216532636.043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-22869216532636.043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-95288402219.316849</v>
      </c>
      <c r="L4226" s="444">
        <f t="shared" ca="1" si="164"/>
        <v>-22964504934855.359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-22964504934855.359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-95685437228.563995</v>
      </c>
      <c r="L4227" s="444">
        <f t="shared" ca="1" si="164"/>
        <v>-23060190372083.922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-23060190372083.922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-96084126550.34967</v>
      </c>
      <c r="L4228" s="444">
        <f t="shared" ca="1" si="164"/>
        <v>-23156274498634.273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-23156274498634.273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-96484477077.642807</v>
      </c>
      <c r="L4229" s="444">
        <f t="shared" ca="1" si="164"/>
        <v>-23252758975711.918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-23252758975711.918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-96886495732.132996</v>
      </c>
      <c r="L4230" s="444">
        <f t="shared" ca="1" si="164"/>
        <v>-23349645471444.051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-23349645471444.051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-97290189464.350204</v>
      </c>
      <c r="L4231" s="444">
        <f t="shared" ca="1" si="164"/>
        <v>-23446935660908.402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-23446935660908.402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-97695565253.785004</v>
      </c>
      <c r="L4232" s="444">
        <f t="shared" ca="1" si="164"/>
        <v>-23544631226162.188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-23544631226162.188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-98102630109.009109</v>
      </c>
      <c r="L4233" s="444">
        <f t="shared" ca="1" si="164"/>
        <v>-23642733856271.195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-23642733856271.195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-98511391067.796646</v>
      </c>
      <c r="L4234" s="444">
        <f t="shared" ca="1" si="164"/>
        <v>-23741245247338.992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-23741245247338.992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-98921855197.245804</v>
      </c>
      <c r="L4235" s="444">
        <f t="shared" ca="1" si="164"/>
        <v>-23840167102536.238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-23840167102536.238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-99334029593.900986</v>
      </c>
      <c r="L4236" s="444">
        <f t="shared" ca="1" si="164"/>
        <v>-23939501132130.141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-23939501132130.141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-99747921383.87558</v>
      </c>
      <c r="L4237" s="444">
        <f t="shared" ca="1" si="164"/>
        <v>-24039249053514.016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-24039249053514.016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-100163537722.97507</v>
      </c>
      <c r="L4238" s="444">
        <f t="shared" ca="1" si="164"/>
        <v>-24139412591236.992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-24139412591236.992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-100580885796.8208</v>
      </c>
      <c r="L4239" s="444">
        <f t="shared" ca="1" si="164"/>
        <v>-24239993477033.813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-24239993477033.813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-100999972820.97421</v>
      </c>
      <c r="L4240" s="444">
        <f t="shared" ca="1" si="164"/>
        <v>-24340993449854.785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-24340993449854.785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-101420806041.0616</v>
      </c>
      <c r="L4241" s="444">
        <f t="shared" ca="1" si="164"/>
        <v>-24442414255895.848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-24442414255895.848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-101843392732.89937</v>
      </c>
      <c r="L4242" s="444">
        <f t="shared" ca="1" si="164"/>
        <v>-24544257648628.746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-24544257648628.746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-102267740202.61978</v>
      </c>
      <c r="L4243" s="444">
        <f t="shared" ca="1" si="164"/>
        <v>-24646525388831.367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-24646525388831.367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-102693855786.79736</v>
      </c>
      <c r="L4244" s="444">
        <f t="shared" ca="1" si="164"/>
        <v>-24749219244618.164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-24749219244618.164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-103121746852.57568</v>
      </c>
      <c r="L4245" s="444">
        <f t="shared" ca="1" si="164"/>
        <v>-24852340991470.738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-24852340991470.738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-103551420797.79474</v>
      </c>
      <c r="L4246" s="444">
        <f t="shared" ca="1" si="164"/>
        <v>-24955892412268.531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-24955892412268.531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-103982885051.11888</v>
      </c>
      <c r="L4247" s="444">
        <f t="shared" ca="1" si="164"/>
        <v>-25059875297319.648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-25059875297319.648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-104416147072.16521</v>
      </c>
      <c r="L4248" s="444">
        <f t="shared" ca="1" si="164"/>
        <v>-25164291444391.813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-25164291444391.813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-104851214351.63255</v>
      </c>
      <c r="L4249" s="444">
        <f t="shared" ca="1" si="164"/>
        <v>-25269142658743.445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-25269142658743.445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-105288094411.43102</v>
      </c>
      <c r="L4250" s="444">
        <f t="shared" ca="1" si="164"/>
        <v>-25374430753154.875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-25374430753154.875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-105726794804.81198</v>
      </c>
      <c r="L4251" s="444">
        <f t="shared" ca="1" si="164"/>
        <v>-25480157547959.688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-25480157547959.688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-106167323116.4987</v>
      </c>
      <c r="L4252" s="444">
        <f t="shared" ca="1" si="164"/>
        <v>-25586324871076.188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-25586324871076.188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-106609686962.81744</v>
      </c>
      <c r="L4253" s="444">
        <f t="shared" ca="1" si="164"/>
        <v>-25692934558039.004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-25692934558039.004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-107053893991.82918</v>
      </c>
      <c r="L4254" s="444">
        <f t="shared" ca="1" si="164"/>
        <v>-25799988452030.832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-25799988452030.832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-107499951883.46179</v>
      </c>
      <c r="L4255" s="444">
        <f t="shared" ca="1" si="164"/>
        <v>-25907488403914.293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-25907488403914.293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-107947868349.64288</v>
      </c>
      <c r="L4256" s="444">
        <f t="shared" ca="1" si="164"/>
        <v>-26015436272263.938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-26015436272263.938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-108397651134.43307</v>
      </c>
      <c r="L4257" s="444">
        <f t="shared" ca="1" si="164"/>
        <v>-26123833923398.371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-26123833923398.371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-108849308014.15988</v>
      </c>
      <c r="L4258" s="444">
        <f t="shared" ca="1" si="164"/>
        <v>-26232683231412.531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-26232683231412.531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-109302846797.55222</v>
      </c>
      <c r="L4259" s="444">
        <f t="shared" ca="1" si="164"/>
        <v>-26341986078210.082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-26341986078210.082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-109758275325.87534</v>
      </c>
      <c r="L4260" s="444">
        <f t="shared" ca="1" si="164"/>
        <v>-26451744353535.957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-26451744353535.957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-110215601473.06648</v>
      </c>
      <c r="L4261" s="444">
        <f t="shared" ca="1" si="164"/>
        <v>-26561959955009.023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-26561959955009.023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-110674833145.87093</v>
      </c>
      <c r="L4262" s="444">
        <f t="shared" ca="1" si="164"/>
        <v>-26672634788154.895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-26672634788154.895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-111135978283.97873</v>
      </c>
      <c r="L4263" s="444">
        <f t="shared" ca="1" si="164"/>
        <v>-26783770766438.875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-26783770766438.875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-111599044860.16197</v>
      </c>
      <c r="L4264" s="444">
        <f t="shared" ca="1" si="164"/>
        <v>-26895369811299.035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-26895369811299.035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-112064040880.41264</v>
      </c>
      <c r="L4265" s="444">
        <f t="shared" ca="1" si="164"/>
        <v>-27007433852179.449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-27007433852179.449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-112530974384.08104</v>
      </c>
      <c r="L4266" s="444">
        <f t="shared" ca="1" si="164"/>
        <v>-27119964826563.531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-27119964826563.531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-112999853444.01471</v>
      </c>
      <c r="L4267" s="444">
        <f t="shared" ca="1" si="164"/>
        <v>-27232964680007.547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-27232964680007.547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-113470686166.6981</v>
      </c>
      <c r="L4268" s="444">
        <f t="shared" ca="1" si="164"/>
        <v>-27346435366174.246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-27346435366174.246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-113943480692.39268</v>
      </c>
      <c r="L4269" s="444">
        <f t="shared" ca="1" si="164"/>
        <v>-27460378846866.641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-27460378846866.641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-114418245195.27765</v>
      </c>
      <c r="L4270" s="444">
        <f t="shared" ca="1" si="164"/>
        <v>-27574797092061.918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-27574797092061.918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-114894987883.59134</v>
      </c>
      <c r="L4271" s="444">
        <f t="shared" ca="1" si="164"/>
        <v>-27689692079945.508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-27689692079945.508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-115373716999.77293</v>
      </c>
      <c r="L4272" s="444">
        <f t="shared" ca="1" si="164"/>
        <v>-27805065796945.281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-27805065796945.281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-115854440820.60533</v>
      </c>
      <c r="L4273" s="444">
        <f t="shared" ca="1" si="164"/>
        <v>-27920920237765.887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-27920920237765.887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-116337167657.35786</v>
      </c>
      <c r="L4274" s="444">
        <f t="shared" ca="1" si="164"/>
        <v>-28037257405423.246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-28037257405423.246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-116821905855.93021</v>
      </c>
      <c r="L4275" s="444">
        <f t="shared" ca="1" si="164"/>
        <v>-28154079311279.176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-28154079311279.176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-117308663796.99657</v>
      </c>
      <c r="L4276" s="444">
        <f t="shared" ca="1" si="164"/>
        <v>-28271387975076.172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-28271387975076.172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-117797449896.15071</v>
      </c>
      <c r="L4277" s="444">
        <f t="shared" ca="1" si="164"/>
        <v>-28389185424972.324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-28389185424972.324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-118288272604.05136</v>
      </c>
      <c r="L4278" s="444">
        <f t="shared" ca="1" si="164"/>
        <v>-28507473697576.375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-28507473697576.375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-118781140406.56821</v>
      </c>
      <c r="L4279" s="444">
        <f t="shared" ca="1" si="164"/>
        <v>-28626254837982.941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-28626254837982.941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-119276061824.92892</v>
      </c>
      <c r="L4280" s="444">
        <f t="shared" ca="1" si="164"/>
        <v>-28745530899807.871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-28745530899807.871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-119773045415.86613</v>
      </c>
      <c r="L4281" s="444">
        <f t="shared" ca="1" si="164"/>
        <v>-28865303945223.738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-28865303945223.738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-120272099771.76556</v>
      </c>
      <c r="L4282" s="444">
        <f t="shared" ca="1" si="164"/>
        <v>-28985576044995.504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-28985576044995.504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-120773233520.81459</v>
      </c>
      <c r="L4283" s="444">
        <f t="shared" ca="1" si="164"/>
        <v>-29106349278516.32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-29106349278516.32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-121276455327.15135</v>
      </c>
      <c r="L4284" s="444">
        <f t="shared" ca="1" si="164"/>
        <v>-29227625733843.473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-29227625733843.473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-121781773891.01448</v>
      </c>
      <c r="L4285" s="444">
        <f t="shared" ca="1" si="164"/>
        <v>-29349407507734.488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-29349407507734.488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-122289197948.89369</v>
      </c>
      <c r="L4286" s="444">
        <f t="shared" ca="1" si="164"/>
        <v>-29471696705683.383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-29471696705683.383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-122798736273.68074</v>
      </c>
      <c r="L4287" s="444">
        <f t="shared" ca="1" si="164"/>
        <v>-29594495441957.063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-29594495441957.063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-123310397674.82108</v>
      </c>
      <c r="L4288" s="444">
        <f t="shared" ca="1" si="164"/>
        <v>-29717805839631.883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-29717805839631.883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-123824190998.46617</v>
      </c>
      <c r="L4289" s="444">
        <f t="shared" ca="1" si="164"/>
        <v>-29841630030630.348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-29841630030630.348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-124340125127.62646</v>
      </c>
      <c r="L4290" s="444">
        <f t="shared" ca="1" si="164"/>
        <v>-29965970155757.973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-29965970155757.973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-124858208982.32489</v>
      </c>
      <c r="L4291" s="444">
        <f t="shared" ca="1" si="164"/>
        <v>-30090828364740.297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-30090828364740.297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-125378451519.75125</v>
      </c>
      <c r="L4292" s="444">
        <f t="shared" ca="1" si="164"/>
        <v>-30216206816260.047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-30216206816260.047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-125900861734.41687</v>
      </c>
      <c r="L4293" s="444">
        <f t="shared" ca="1" si="164"/>
        <v>-30342107677994.465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-30342107677994.465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-126425448658.31027</v>
      </c>
      <c r="L4294" s="444">
        <f t="shared" ca="1" si="164"/>
        <v>-30468533126652.773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-30468533126652.773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-126952221361.05322</v>
      </c>
      <c r="L4295" s="444">
        <f t="shared" ca="1" si="164"/>
        <v>-30595485348013.828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-30595485348013.828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-127481188950.05762</v>
      </c>
      <c r="L4296" s="444">
        <f t="shared" ca="1" si="164"/>
        <v>-30722966536963.887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-30722966536963.887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-128012360570.68286</v>
      </c>
      <c r="L4297" s="444">
        <f t="shared" ca="1" si="164"/>
        <v>-30850978897534.57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-30850978897534.57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-128545745406.39404</v>
      </c>
      <c r="L4298" s="444">
        <f t="shared" ca="1" si="164"/>
        <v>-30979524642940.965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-30979524642940.965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-129081352678.9207</v>
      </c>
      <c r="L4299" s="444">
        <f t="shared" ca="1" si="164"/>
        <v>-31108605995619.887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-31108605995619.887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-129619191648.4162</v>
      </c>
      <c r="L4300" s="444">
        <f t="shared" ca="1" si="164"/>
        <v>-31238225187268.305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-31238225187268.305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-130159271613.61795</v>
      </c>
      <c r="L4301" s="444">
        <f t="shared" ca="1" si="164"/>
        <v>-31368384458881.922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-31368384458881.922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-130701601912.008</v>
      </c>
      <c r="L4302" s="444">
        <f t="shared" ca="1" si="164"/>
        <v>-31499086060793.93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-31499086060793.93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-131246191919.9747</v>
      </c>
      <c r="L4303" s="444">
        <f t="shared" ca="1" si="164"/>
        <v>-31630332252713.906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-31630332252713.906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-131793051052.97461</v>
      </c>
      <c r="L4304" s="444">
        <f t="shared" ca="1" si="164"/>
        <v>-31762125303766.883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-31762125303766.883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-132342188765.69534</v>
      </c>
      <c r="L4305" s="444">
        <f t="shared" ca="1" si="164"/>
        <v>-31894467492532.578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-31894467492532.578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-132893614552.21907</v>
      </c>
      <c r="L4306" s="444">
        <f t="shared" ca="1" si="164"/>
        <v>-32027361107084.797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-32027361107084.797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-133447337946.18666</v>
      </c>
      <c r="L4307" s="444">
        <f t="shared" ca="1" si="164"/>
        <v>-32160808445030.984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-32160808445030.984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-134003368520.96243</v>
      </c>
      <c r="L4308" s="444">
        <f t="shared" ca="1" si="164"/>
        <v>-32294811813551.945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-32294811813551.945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-134561715889.79977</v>
      </c>
      <c r="L4309" s="444">
        <f t="shared" ca="1" si="164"/>
        <v>-32429373529441.746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-32429373529441.746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-135122389706.00728</v>
      </c>
      <c r="L4310" s="444">
        <f t="shared" ca="1" si="164"/>
        <v>-32564495919147.754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-32564495919147.754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-135685399663.11565</v>
      </c>
      <c r="L4311" s="444">
        <f t="shared" ca="1" si="164"/>
        <v>-32700181318810.871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-32700181318810.871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-136250755495.04527</v>
      </c>
      <c r="L4312" s="444">
        <f t="shared" ca="1" si="164"/>
        <v>-32836432074305.918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-32836432074305.918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-136818466976.27466</v>
      </c>
      <c r="L4313" s="444">
        <f t="shared" ca="1" si="164"/>
        <v>-32973250541282.191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-32973250541282.191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-137388543922.00912</v>
      </c>
      <c r="L4314" s="444">
        <f t="shared" ca="1" si="164"/>
        <v>-33110639085204.199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-33110639085204.199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-137960996188.35083</v>
      </c>
      <c r="L4315" s="444">
        <f t="shared" ca="1" si="164"/>
        <v>-33248600081392.551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-33248600081392.551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-138535833672.46896</v>
      </c>
      <c r="L4316" s="444">
        <f t="shared" ca="1" si="164"/>
        <v>-33387135915065.02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-33387135915065.02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-139113066312.77094</v>
      </c>
      <c r="L4317" s="444">
        <f t="shared" ca="1" si="164"/>
        <v>-33526248981377.789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-33526248981377.789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-139692704089.0741</v>
      </c>
      <c r="L4318" s="444">
        <f t="shared" ca="1" si="164"/>
        <v>-33665941685466.863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-33665941685466.863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-140274757022.77859</v>
      </c>
      <c r="L4319" s="444">
        <f t="shared" ca="1" si="164"/>
        <v>-33806216442489.641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-33806216442489.641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-140859235177.04016</v>
      </c>
      <c r="L4320" s="444">
        <f t="shared" ca="1" si="164"/>
        <v>-33947075677666.68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-33947075677666.68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-141446148656.94449</v>
      </c>
      <c r="L4321" s="444">
        <f t="shared" ca="1" si="164"/>
        <v>-34088521826323.625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-34088521826323.625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-142035507609.68176</v>
      </c>
      <c r="L4322" s="444">
        <f t="shared" ca="1" si="164"/>
        <v>-34230557333933.309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-34230557333933.309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-142627322224.72211</v>
      </c>
      <c r="L4323" s="444">
        <f t="shared" ca="1" si="164"/>
        <v>-34373184656158.031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-34373184656158.031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-143221602733.99182</v>
      </c>
      <c r="L4324" s="444">
        <f t="shared" ca="1" si="164"/>
        <v>-34516406258892.023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-34516406258892.023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-143818359412.05011</v>
      </c>
      <c r="L4325" s="444">
        <f t="shared" ca="1" si="164"/>
        <v>-34660224618304.074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-34660224618304.074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-144417602576.267</v>
      </c>
      <c r="L4326" s="444">
        <f t="shared" ca="1" si="164"/>
        <v>-34804642220880.34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-34804642220880.34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-145019342587.0014</v>
      </c>
      <c r="L4327" s="444">
        <f t="shared" ca="1" si="164"/>
        <v>-34949661563467.34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-34949661563467.34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-145623589847.78058</v>
      </c>
      <c r="L4328" s="444">
        <f t="shared" ca="1" si="164"/>
        <v>-35095285153315.121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-35095285153315.121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-146230354805.47968</v>
      </c>
      <c r="L4329" s="444">
        <f t="shared" ca="1" si="164"/>
        <v>-35241515508120.602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-35241515508120.602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-146839647950.5025</v>
      </c>
      <c r="L4330" s="444">
        <f t="shared" ca="1" si="164"/>
        <v>-35388355156071.102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-35388355156071.102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-147451479816.96292</v>
      </c>
      <c r="L4331" s="444">
        <f t="shared" ca="1" si="164"/>
        <v>-35535806635888.063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-35535806635888.063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-148065860982.86691</v>
      </c>
      <c r="L4332" s="444">
        <f t="shared" ca="1" si="164"/>
        <v>-35683872496870.93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-35683872496870.93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-148682802070.29553</v>
      </c>
      <c r="L4333" s="444">
        <f t="shared" ca="1" si="164"/>
        <v>-35832555298941.227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-35832555298941.227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-149302313745.58844</v>
      </c>
      <c r="L4334" s="444">
        <f t="shared" ca="1" si="164"/>
        <v>-35981857612686.813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-35981857612686.813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-149924406719.52838</v>
      </c>
      <c r="L4335" s="444">
        <f t="shared" ca="1" si="164"/>
        <v>-36131782019406.344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-36131782019406.344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-150549091747.52643</v>
      </c>
      <c r="L4336" s="444">
        <f t="shared" ca="1" si="164"/>
        <v>-36282331111153.867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-36282331111153.867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-151176379629.80777</v>
      </c>
      <c r="L4337" s="444">
        <f t="shared" ca="1" si="164"/>
        <v>-36433507490783.672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-36433507490783.672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-151806281211.59863</v>
      </c>
      <c r="L4338" s="444">
        <f t="shared" ca="1" si="164"/>
        <v>-36585313771995.273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-36585313771995.273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-152438807383.31363</v>
      </c>
      <c r="L4339" s="444">
        <f t="shared" ca="1" si="164"/>
        <v>-36737752579378.586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-36737752579378.586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-153073969080.74411</v>
      </c>
      <c r="L4340" s="444">
        <f t="shared" ca="1" si="164"/>
        <v>-36890826548459.328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-36890826548459.328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-153711777285.24719</v>
      </c>
      <c r="L4341" s="444">
        <f t="shared" ca="1" si="164"/>
        <v>-37044538325744.578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-37044538325744.578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-154352243023.93573</v>
      </c>
      <c r="L4342" s="444">
        <f t="shared" ca="1" si="164"/>
        <v>-37198890568768.516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-37198890568768.516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-154995377369.8688</v>
      </c>
      <c r="L4343" s="444">
        <f t="shared" ref="L4343:L4597" ca="1" si="169">I4343-J4343+K4343</f>
        <v>-37353885946138.383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-37353885946138.383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-155641191442.24326</v>
      </c>
      <c r="L4344" s="444">
        <f t="shared" ca="1" si="169"/>
        <v>-37509527137580.625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-37509527137580.625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-156289696406.58594</v>
      </c>
      <c r="L4345" s="444">
        <f t="shared" ca="1" si="169"/>
        <v>-37665816833987.211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-37665816833987.211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-156940903474.94672</v>
      </c>
      <c r="L4346" s="444">
        <f t="shared" ca="1" si="169"/>
        <v>-37822757737462.156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-37822757737462.156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-157594823906.09232</v>
      </c>
      <c r="L4347" s="444">
        <f t="shared" ca="1" si="169"/>
        <v>-37980352561368.25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-37980352561368.25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-158251469005.70105</v>
      </c>
      <c r="L4348" s="444">
        <f t="shared" ca="1" si="169"/>
        <v>-38138604030373.953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-38138604030373.953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-158910850126.55814</v>
      </c>
      <c r="L4349" s="444">
        <f t="shared" ca="1" si="169"/>
        <v>-38297514880500.508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-38297514880500.508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-159572978668.75211</v>
      </c>
      <c r="L4350" s="444">
        <f t="shared" ca="1" si="169"/>
        <v>-38457087859169.258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-38457087859169.258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-160237866079.87192</v>
      </c>
      <c r="L4351" s="444">
        <f t="shared" ca="1" si="169"/>
        <v>-38617325725249.133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-38617325725249.133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-160905523855.20471</v>
      </c>
      <c r="L4352" s="444">
        <f t="shared" ca="1" si="169"/>
        <v>-38778231249104.336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-38778231249104.336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-161575963537.93472</v>
      </c>
      <c r="L4353" s="444">
        <f t="shared" ca="1" si="169"/>
        <v>-38939807212642.273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-38939807212642.273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-162249196719.3428</v>
      </c>
      <c r="L4354" s="444">
        <f t="shared" ca="1" si="169"/>
        <v>-39102056409361.617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-39102056409361.617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-162925235039.00674</v>
      </c>
      <c r="L4355" s="444">
        <f t="shared" ca="1" si="169"/>
        <v>-39264981644400.625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-39264981644400.625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-163604090185.00259</v>
      </c>
      <c r="L4356" s="444">
        <f t="shared" ca="1" si="169"/>
        <v>-39428585734585.625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-39428585734585.625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-164285773894.10678</v>
      </c>
      <c r="L4357" s="444">
        <f t="shared" ca="1" si="169"/>
        <v>-39592871508479.734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-39592871508479.734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-164970297951.9989</v>
      </c>
      <c r="L4358" s="444">
        <f t="shared" ca="1" si="169"/>
        <v>-39757841806431.734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-39757841806431.734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-165657674193.46555</v>
      </c>
      <c r="L4359" s="444">
        <f t="shared" ca="1" si="169"/>
        <v>-39923499480625.203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-39923499480625.203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-166347914502.60501</v>
      </c>
      <c r="L4360" s="444">
        <f t="shared" ca="1" si="169"/>
        <v>-40089847395127.805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-40089847395127.805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-167041030813.03253</v>
      </c>
      <c r="L4361" s="444">
        <f t="shared" ca="1" si="169"/>
        <v>-40256888425940.836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-40256888425940.836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-167737035108.08682</v>
      </c>
      <c r="L4362" s="444">
        <f t="shared" ca="1" si="169"/>
        <v>-40424625461048.922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-40424625461048.922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-168435939421.03717</v>
      </c>
      <c r="L4363" s="444">
        <f t="shared" ca="1" si="169"/>
        <v>-40593061400469.961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-40593061400469.961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-169137755835.2915</v>
      </c>
      <c r="L4364" s="444">
        <f t="shared" ca="1" si="169"/>
        <v>-40762199156305.25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-40762199156305.25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-169842496484.60519</v>
      </c>
      <c r="L4365" s="444">
        <f t="shared" ca="1" si="169"/>
        <v>-40932041652789.852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-40932041652789.852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-170550173553.29105</v>
      </c>
      <c r="L4366" s="444">
        <f t="shared" ca="1" si="169"/>
        <v>-41102591826343.141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-41102591826343.141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-171260799276.42975</v>
      </c>
      <c r="L4367" s="444">
        <f t="shared" ca="1" si="169"/>
        <v>-41273852625619.57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-41273852625619.57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-171974385940.08154</v>
      </c>
      <c r="L4368" s="444">
        <f t="shared" ca="1" si="169"/>
        <v>-41445827011559.648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-41445827011559.648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-172690945881.49854</v>
      </c>
      <c r="L4369" s="444">
        <f t="shared" ca="1" si="169"/>
        <v>-41618517957441.148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-41618517957441.148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-173410491489.3381</v>
      </c>
      <c r="L4370" s="444">
        <f t="shared" ca="1" si="169"/>
        <v>-41791928448930.484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-41791928448930.484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-174133035203.87701</v>
      </c>
      <c r="L4371" s="444">
        <f t="shared" ca="1" si="169"/>
        <v>-41966061484134.359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-41966061484134.359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-174858589517.2265</v>
      </c>
      <c r="L4372" s="444">
        <f t="shared" ca="1" si="169"/>
        <v>-42140920073651.586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-42140920073651.586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-175587166973.54828</v>
      </c>
      <c r="L4373" s="444">
        <f t="shared" ca="1" si="169"/>
        <v>-42316507240625.133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-42316507240625.133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-176318780169.27139</v>
      </c>
      <c r="L4374" s="444">
        <f t="shared" ca="1" si="169"/>
        <v>-42492826020794.406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-42492826020794.406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-177053441753.31003</v>
      </c>
      <c r="L4375" s="444">
        <f t="shared" ca="1" si="169"/>
        <v>-42669879462547.719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-42669879462547.719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-177791164427.28217</v>
      </c>
      <c r="L4376" s="444">
        <f t="shared" ca="1" si="169"/>
        <v>-42847670626975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-42847670626975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-178531960945.72916</v>
      </c>
      <c r="L4377" s="444">
        <f t="shared" ca="1" si="169"/>
        <v>-43026202587920.727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-43026202587920.727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-179275844116.33636</v>
      </c>
      <c r="L4378" s="444">
        <f t="shared" ca="1" si="169"/>
        <v>-43205478432037.063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-43205478432037.063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-180022826800.15442</v>
      </c>
      <c r="L4379" s="444">
        <f t="shared" ca="1" si="169"/>
        <v>-43385501258837.219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-43385501258837.219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-180772921911.82175</v>
      </c>
      <c r="L4380" s="444">
        <f t="shared" ca="1" si="169"/>
        <v>-43566274180749.039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-43566274180749.039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-181526142419.78766</v>
      </c>
      <c r="L4381" s="444">
        <f t="shared" ca="1" si="169"/>
        <v>-43747800323168.828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-43747800323168.828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-182282501346.53677</v>
      </c>
      <c r="L4382" s="444">
        <f t="shared" ca="1" si="169"/>
        <v>-43930082824515.367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-43930082824515.367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-183042011768.81403</v>
      </c>
      <c r="L4383" s="444">
        <f t="shared" ca="1" si="169"/>
        <v>-44113124836284.18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-44113124836284.18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-183804686817.85074</v>
      </c>
      <c r="L4384" s="444">
        <f t="shared" ca="1" si="169"/>
        <v>-44296929523102.031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-44296929523102.031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-184570539679.5918</v>
      </c>
      <c r="L4385" s="444">
        <f t="shared" ca="1" si="169"/>
        <v>-44481500062781.625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-44481500062781.625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-185339583594.92343</v>
      </c>
      <c r="L4386" s="444">
        <f t="shared" ca="1" si="169"/>
        <v>-44666839646376.547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-44666839646376.547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-186111831859.90228</v>
      </c>
      <c r="L4387" s="444">
        <f t="shared" ca="1" si="169"/>
        <v>-44852951478236.445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-44852951478236.445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-186887297825.9852</v>
      </c>
      <c r="L4388" s="444">
        <f t="shared" ca="1" si="169"/>
        <v>-45039838776062.43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-45039838776062.43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-187665994900.26013</v>
      </c>
      <c r="L4389" s="444">
        <f t="shared" ca="1" si="169"/>
        <v>-45227504770962.688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-45227504770962.688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-188447936545.67786</v>
      </c>
      <c r="L4390" s="444">
        <f t="shared" ca="1" si="169"/>
        <v>-45415952707508.367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-45415952707508.367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-189233136281.28485</v>
      </c>
      <c r="L4391" s="444">
        <f t="shared" ca="1" si="169"/>
        <v>-45605185843789.648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-45605185843789.648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-190021607682.45688</v>
      </c>
      <c r="L4392" s="444">
        <f t="shared" ca="1" si="169"/>
        <v>-45795207451472.102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-45795207451472.102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-190813364381.13376</v>
      </c>
      <c r="L4393" s="444">
        <f t="shared" ca="1" si="169"/>
        <v>-45986020815853.234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-45986020815853.234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-191608420066.05515</v>
      </c>
      <c r="L4394" s="444">
        <f t="shared" ca="1" si="169"/>
        <v>-46177629235919.289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-46177629235919.289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-192406788482.99704</v>
      </c>
      <c r="L4395" s="444">
        <f t="shared" ca="1" si="169"/>
        <v>-46370036024402.289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-46370036024402.289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-193208483435.00952</v>
      </c>
      <c r="L4396" s="444">
        <f t="shared" ca="1" si="169"/>
        <v>-46563244507837.297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-46563244507837.297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-194013518782.6554</v>
      </c>
      <c r="L4397" s="444">
        <f t="shared" ca="1" si="169"/>
        <v>-46757258026619.953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-46757258026619.953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-194821908444.24982</v>
      </c>
      <c r="L4398" s="444">
        <f t="shared" ca="1" si="169"/>
        <v>-46952079935064.203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-46952079935064.203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-195633666396.10083</v>
      </c>
      <c r="L4399" s="444">
        <f t="shared" ca="1" si="169"/>
        <v>-47147713601460.305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-47147713601460.305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-196448806672.75128</v>
      </c>
      <c r="L4400" s="444">
        <f t="shared" ca="1" si="169"/>
        <v>-47344162408133.055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-47344162408133.055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-197267343367.22107</v>
      </c>
      <c r="L4401" s="444">
        <f t="shared" ca="1" si="169"/>
        <v>-47541429751500.273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-47541429751500.273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-198089290631.25113</v>
      </c>
      <c r="L4402" s="444">
        <f t="shared" ca="1" si="169"/>
        <v>-47739519042131.523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-47739519042131.523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-198914662675.548</v>
      </c>
      <c r="L4403" s="444">
        <f t="shared" ca="1" si="169"/>
        <v>-47938433704807.07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-47938433704807.07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-199743473770.02945</v>
      </c>
      <c r="L4404" s="444">
        <f t="shared" ca="1" si="169"/>
        <v>-48138177178577.102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-48138177178577.102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-200575738244.07126</v>
      </c>
      <c r="L4405" s="444">
        <f t="shared" ca="1" si="169"/>
        <v>-48338752916821.172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-48338752916821.172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-201411470486.75488</v>
      </c>
      <c r="L4406" s="444">
        <f t="shared" ca="1" si="169"/>
        <v>-48540164387307.93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-48540164387307.93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-202250684947.11636</v>
      </c>
      <c r="L4407" s="444">
        <f t="shared" ca="1" si="169"/>
        <v>-48742415072255.047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-48742415072255.047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-203093396134.39603</v>
      </c>
      <c r="L4408" s="444">
        <f t="shared" ca="1" si="169"/>
        <v>-48945508468389.445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-48945508468389.445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-203939618618.28937</v>
      </c>
      <c r="L4409" s="444">
        <f t="shared" ca="1" si="169"/>
        <v>-49149448087007.734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-49149448087007.734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-204789367029.19888</v>
      </c>
      <c r="L4410" s="444">
        <f t="shared" ca="1" si="169"/>
        <v>-49354237454036.93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-49354237454036.93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-205642656058.48721</v>
      </c>
      <c r="L4411" s="444">
        <f t="shared" ca="1" si="169"/>
        <v>-49559880110095.414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-49559880110095.414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-206499500458.7309</v>
      </c>
      <c r="L4412" s="444">
        <f t="shared" ca="1" si="169"/>
        <v>-49766379610554.148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-49766379610554.148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-207359915043.97562</v>
      </c>
      <c r="L4413" s="444">
        <f t="shared" ca="1" si="169"/>
        <v>-49973739525598.125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-49973739525598.125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-208223914689.99219</v>
      </c>
      <c r="L4414" s="444">
        <f t="shared" ca="1" si="169"/>
        <v>-50181963440288.117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-50181963440288.117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-209091514334.53381</v>
      </c>
      <c r="L4415" s="444">
        <f t="shared" ca="1" si="169"/>
        <v>-50391054954622.648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-50391054954622.648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-209962728977.59436</v>
      </c>
      <c r="L4416" s="444">
        <f t="shared" ca="1" si="169"/>
        <v>-50601017683600.242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-50601017683600.242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-210837573681.66766</v>
      </c>
      <c r="L4417" s="444">
        <f t="shared" ca="1" si="169"/>
        <v>-50811855257281.906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-50811855257281.906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-211716063572.00793</v>
      </c>
      <c r="L4418" s="444">
        <f t="shared" ca="1" si="169"/>
        <v>-51023571320853.914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-51023571320853.914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-212598213836.8913</v>
      </c>
      <c r="L4419" s="444">
        <f t="shared" ca="1" si="169"/>
        <v>-51236169534690.805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-51236169534690.805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-213484039727.87836</v>
      </c>
      <c r="L4420" s="444">
        <f t="shared" ca="1" si="169"/>
        <v>-51449653574418.68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-51449653574418.68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-214373556560.07782</v>
      </c>
      <c r="L4421" s="444">
        <f t="shared" ca="1" si="169"/>
        <v>-51664027130978.758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-51664027130978.758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-215266779712.4115</v>
      </c>
      <c r="L4422" s="444">
        <f t="shared" ca="1" si="169"/>
        <v>-51879293910691.172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-51879293910691.172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-216163724627.87988</v>
      </c>
      <c r="L4423" s="444">
        <f t="shared" ca="1" si="169"/>
        <v>-52095457635319.055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-52095457635319.055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-217064406813.82941</v>
      </c>
      <c r="L4424" s="444">
        <f t="shared" ca="1" si="169"/>
        <v>-52312522042132.883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-52312522042132.883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-217968841842.22034</v>
      </c>
      <c r="L4425" s="444">
        <f t="shared" ca="1" si="169"/>
        <v>-52530490883975.102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-52530490883975.102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-218877045349.89624</v>
      </c>
      <c r="L4426" s="444">
        <f t="shared" ca="1" si="169"/>
        <v>-52749367929325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-52749367929325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-219789033038.85416</v>
      </c>
      <c r="L4427" s="444">
        <f t="shared" ca="1" si="169"/>
        <v>-52969156962363.852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-52969156962363.852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-220704820676.51605</v>
      </c>
      <c r="L4428" s="444">
        <f t="shared" ca="1" si="169"/>
        <v>-53189861783040.367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-53189861783040.367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-221624424096.00153</v>
      </c>
      <c r="L4429" s="444">
        <f t="shared" ca="1" si="169"/>
        <v>-53411486207136.367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-53411486207136.367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-222547859196.40152</v>
      </c>
      <c r="L4430" s="444">
        <f t="shared" ca="1" si="169"/>
        <v>-53634034066332.766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-53634034066332.766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-223475141943.05319</v>
      </c>
      <c r="L4431" s="444">
        <f t="shared" ca="1" si="169"/>
        <v>-53857509208275.82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-53857509208275.82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-224406288367.81592</v>
      </c>
      <c r="L4432" s="444">
        <f t="shared" ca="1" si="169"/>
        <v>-54081915496643.633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-54081915496643.633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-225341314569.34848</v>
      </c>
      <c r="L4433" s="444">
        <f t="shared" ca="1" si="169"/>
        <v>-54307256811212.984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-54307256811212.984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-226280236713.38742</v>
      </c>
      <c r="L4434" s="444">
        <f t="shared" ca="1" si="169"/>
        <v>-54533537047926.375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-54533537047926.375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-227223071033.02655</v>
      </c>
      <c r="L4435" s="444">
        <f t="shared" ca="1" si="169"/>
        <v>-54760760118959.398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-54760760118959.398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-228169833828.9975</v>
      </c>
      <c r="L4436" s="444">
        <f t="shared" ca="1" si="169"/>
        <v>-54988929952788.398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-54988929952788.398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-229120541469.95163</v>
      </c>
      <c r="L4437" s="444">
        <f t="shared" ca="1" si="169"/>
        <v>-55218050494258.352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-55218050494258.352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-230075210392.74313</v>
      </c>
      <c r="L4438" s="444">
        <f t="shared" ca="1" si="169"/>
        <v>-55448125704651.094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-55448125704651.094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-231033857102.71286</v>
      </c>
      <c r="L4439" s="444">
        <f t="shared" ca="1" si="169"/>
        <v>-55679159561753.805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-55679159561753.805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-231996498173.97415</v>
      </c>
      <c r="L4440" s="444">
        <f t="shared" ca="1" si="169"/>
        <v>-55911156059927.781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-55911156059927.781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-232963150249.69913</v>
      </c>
      <c r="L4441" s="444">
        <f t="shared" ca="1" si="169"/>
        <v>-56144119210177.477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-56144119210177.477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-233933830042.40616</v>
      </c>
      <c r="L4442" s="444">
        <f t="shared" ca="1" si="169"/>
        <v>-56378053040219.883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-56378053040219.883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-234908554334.24951</v>
      </c>
      <c r="L4443" s="444">
        <f t="shared" ca="1" si="169"/>
        <v>-56612961594554.133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-56612961594554.133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-235887339977.30893</v>
      </c>
      <c r="L4444" s="444">
        <f t="shared" ca="1" si="169"/>
        <v>-56848848934531.445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-56848848934531.445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-236870203893.88101</v>
      </c>
      <c r="L4445" s="444">
        <f t="shared" ca="1" si="169"/>
        <v>-57085719138425.328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-57085719138425.328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-237857163076.77219</v>
      </c>
      <c r="L4446" s="444">
        <f t="shared" ca="1" si="169"/>
        <v>-57323576301502.102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-57323576301502.102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-238848234589.59207</v>
      </c>
      <c r="L4447" s="444">
        <f t="shared" ca="1" si="169"/>
        <v>-57562424536091.695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-57562424536091.695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-239843435567.04874</v>
      </c>
      <c r="L4448" s="444">
        <f t="shared" ca="1" si="169"/>
        <v>-57802267971658.742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-57802267971658.742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-240842783215.24475</v>
      </c>
      <c r="L4449" s="444">
        <f t="shared" ca="1" si="169"/>
        <v>-58043110754873.984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-58043110754873.984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-241846294811.97495</v>
      </c>
      <c r="L4450" s="444">
        <f t="shared" ca="1" si="169"/>
        <v>-58284957049685.961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-58284957049685.961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-242853987707.02487</v>
      </c>
      <c r="L4451" s="444">
        <f t="shared" ca="1" si="169"/>
        <v>-58527811037392.984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-58527811037392.984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-243865879322.47076</v>
      </c>
      <c r="L4452" s="444">
        <f t="shared" ca="1" si="169"/>
        <v>-58771676916715.453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-58771676916715.453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-244881987152.98102</v>
      </c>
      <c r="L4453" s="444">
        <f t="shared" ca="1" si="169"/>
        <v>-59016558903868.438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-59016558903868.438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-245902328766.1185</v>
      </c>
      <c r="L4454" s="444">
        <f t="shared" ca="1" si="169"/>
        <v>-59262461232634.555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-59262461232634.555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-246926921802.64398</v>
      </c>
      <c r="L4455" s="444">
        <f t="shared" ca="1" si="169"/>
        <v>-59509388154437.195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-59509388154437.195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-247955783976.82169</v>
      </c>
      <c r="L4456" s="444">
        <f t="shared" ca="1" si="169"/>
        <v>-59757343938414.016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-59757343938414.016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-248988933076.7251</v>
      </c>
      <c r="L4457" s="444">
        <f t="shared" ca="1" si="169"/>
        <v>-60006332871490.742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-60006332871490.742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-250026386964.5448</v>
      </c>
      <c r="L4458" s="444">
        <f t="shared" ca="1" si="169"/>
        <v>-60256359258455.289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-60256359258455.289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-251068163576.89703</v>
      </c>
      <c r="L4459" s="444">
        <f t="shared" ca="1" si="169"/>
        <v>-60507427422032.188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-60507427422032.188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-252114280925.13406</v>
      </c>
      <c r="L4460" s="444">
        <f t="shared" ca="1" si="169"/>
        <v>-60759541702957.32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-60759541702957.32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-253164757095.65549</v>
      </c>
      <c r="L4461" s="444">
        <f t="shared" ca="1" si="169"/>
        <v>-61012706460052.977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-61012706460052.977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-254219610250.22073</v>
      </c>
      <c r="L4462" s="444">
        <f t="shared" ca="1" si="169"/>
        <v>-61266926070303.195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-61266926070303.195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-255278858626.26331</v>
      </c>
      <c r="L4463" s="444">
        <f t="shared" ca="1" si="169"/>
        <v>-61522204928929.461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-61522204928929.461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-256342520537.20612</v>
      </c>
      <c r="L4464" s="444">
        <f t="shared" ca="1" si="169"/>
        <v>-61778547449466.664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-61778547449466.664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-257410614372.77777</v>
      </c>
      <c r="L4465" s="444">
        <f t="shared" ca="1" si="169"/>
        <v>-62035958063839.445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-62035958063839.445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-258483158599.33102</v>
      </c>
      <c r="L4466" s="444">
        <f t="shared" ca="1" si="169"/>
        <v>-62294441222438.773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-62294441222438.773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-259560171760.16156</v>
      </c>
      <c r="L4467" s="444">
        <f t="shared" ca="1" si="169"/>
        <v>-62554001394198.938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-62554001394198.938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-260641672475.82895</v>
      </c>
      <c r="L4468" s="444">
        <f t="shared" ca="1" si="169"/>
        <v>-62814643066674.766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-62814643066674.766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-261727679444.47818</v>
      </c>
      <c r="L4469" s="444">
        <f t="shared" ca="1" si="169"/>
        <v>-63076370746119.242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-63076370746119.242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-262818211442.16354</v>
      </c>
      <c r="L4470" s="444">
        <f t="shared" ca="1" si="169"/>
        <v>-63339188957561.406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-63339188957561.406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-263913287323.17252</v>
      </c>
      <c r="L4471" s="444">
        <f t="shared" ca="1" si="169"/>
        <v>-63603102244884.578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-63603102244884.578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-265012926020.35245</v>
      </c>
      <c r="L4472" s="444">
        <f t="shared" ca="1" si="169"/>
        <v>-63868115170904.93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-63868115170904.93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-266117146545.43716</v>
      </c>
      <c r="L4473" s="444">
        <f t="shared" ca="1" si="169"/>
        <v>-64134232317450.367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-64134232317450.367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-267225967989.37653</v>
      </c>
      <c r="L4474" s="444">
        <f t="shared" ca="1" si="169"/>
        <v>-64401458285439.742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-64401458285439.742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-268339409522.66559</v>
      </c>
      <c r="L4475" s="444">
        <f t="shared" ca="1" si="169"/>
        <v>-64669797694962.406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-64669797694962.406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-269457490395.6767</v>
      </c>
      <c r="L4476" s="444">
        <f t="shared" ca="1" si="169"/>
        <v>-64939255185358.086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-64939255185358.086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-270580229938.99197</v>
      </c>
      <c r="L4477" s="444">
        <f t="shared" ca="1" si="169"/>
        <v>-65209835415297.078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-65209835415297.078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-271707647563.73782</v>
      </c>
      <c r="L4478" s="444">
        <f t="shared" ca="1" si="169"/>
        <v>-65481543062860.813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-65481543062860.813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-272839762761.92004</v>
      </c>
      <c r="L4479" s="444">
        <f t="shared" ca="1" si="169"/>
        <v>-65754382825622.734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-65754382825622.734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-273976595106.76138</v>
      </c>
      <c r="L4480" s="444">
        <f t="shared" ca="1" si="169"/>
        <v>-66028359420729.492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-66028359420729.492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-275118164253.03955</v>
      </c>
      <c r="L4481" s="444">
        <f t="shared" ca="1" si="169"/>
        <v>-66303477584982.531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-66303477584982.531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-276264489937.42719</v>
      </c>
      <c r="L4482" s="444">
        <f t="shared" ca="1" si="169"/>
        <v>-66579742074919.961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-66579742074919.961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-277415591978.83319</v>
      </c>
      <c r="L4483" s="444">
        <f t="shared" ca="1" si="169"/>
        <v>-66857157666898.797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-66857157666898.797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-278571490278.745</v>
      </c>
      <c r="L4484" s="444">
        <f t="shared" ca="1" si="169"/>
        <v>-67135729157177.539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-67135729157177.539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-279732204821.57306</v>
      </c>
      <c r="L4485" s="444">
        <f t="shared" ca="1" si="169"/>
        <v>-67415461361999.109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-67415461361999.109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-280897755674.99628</v>
      </c>
      <c r="L4486" s="444">
        <f t="shared" ca="1" si="169"/>
        <v>-67696359117674.109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-67696359117674.109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-282068162990.30878</v>
      </c>
      <c r="L4487" s="444">
        <f t="shared" ca="1" si="169"/>
        <v>-67978427280664.422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-67978427280664.422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-283243447002.76843</v>
      </c>
      <c r="L4488" s="444">
        <f t="shared" ca="1" si="169"/>
        <v>-68261670727667.188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-68261670727667.188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-284423628031.94659</v>
      </c>
      <c r="L4489" s="444">
        <f t="shared" ca="1" si="169"/>
        <v>-68546094355699.133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-68546094355699.133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-285608726482.07971</v>
      </c>
      <c r="L4490" s="444">
        <f t="shared" ca="1" si="169"/>
        <v>-68831703082181.211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-68831703082181.211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-286798762842.42175</v>
      </c>
      <c r="L4491" s="444">
        <f t="shared" ca="1" si="169"/>
        <v>-69118501845023.633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-69118501845023.633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-287993757687.59851</v>
      </c>
      <c r="L4492" s="444">
        <f t="shared" ca="1" si="169"/>
        <v>-69406495602711.234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-69406495602711.234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-289193731677.9635</v>
      </c>
      <c r="L4493" s="444">
        <f t="shared" ca="1" si="169"/>
        <v>-69695689334389.195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-69695689334389.195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-290398705559.95496</v>
      </c>
      <c r="L4494" s="444">
        <f t="shared" ca="1" si="169"/>
        <v>-69986088039949.148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-69986088039949.148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-291608700166.45477</v>
      </c>
      <c r="L4495" s="444">
        <f t="shared" ca="1" si="169"/>
        <v>-70277696740115.602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-70277696740115.602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-292823736417.14838</v>
      </c>
      <c r="L4496" s="444">
        <f t="shared" ca="1" si="169"/>
        <v>-70570520476532.75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-70570520476532.75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-294043835318.88647</v>
      </c>
      <c r="L4497" s="444">
        <f t="shared" ca="1" si="169"/>
        <v>-70864564311851.641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-70864564311851.641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-295269017966.04852</v>
      </c>
      <c r="L4498" s="444">
        <f t="shared" ca="1" si="169"/>
        <v>-71159833329817.688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-71159833329817.688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-296499305540.90704</v>
      </c>
      <c r="L4499" s="444">
        <f t="shared" ca="1" si="169"/>
        <v>-71456332635358.594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-71456332635358.594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-297734719313.99414</v>
      </c>
      <c r="L4500" s="444">
        <f t="shared" ca="1" si="169"/>
        <v>-71754067354672.594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-71754067354672.594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-298975280644.46912</v>
      </c>
      <c r="L4501" s="444">
        <f t="shared" ca="1" si="169"/>
        <v>-72053042635317.063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-72053042635317.063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-300221010980.48773</v>
      </c>
      <c r="L4502" s="444">
        <f t="shared" ca="1" si="169"/>
        <v>-72353263646297.547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-72353263646297.547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-301471931859.57312</v>
      </c>
      <c r="L4503" s="444">
        <f t="shared" ca="1" si="169"/>
        <v>-72654735578157.125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-72654735578157.125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-302728064908.98804</v>
      </c>
      <c r="L4504" s="444">
        <f t="shared" ca="1" si="169"/>
        <v>-72957463643066.109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-72957463643066.109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-303989431846.10876</v>
      </c>
      <c r="L4505" s="444">
        <f t="shared" ca="1" si="169"/>
        <v>-73261453074912.219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-73261453074912.219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-305256054478.8009</v>
      </c>
      <c r="L4506" s="444">
        <f t="shared" ca="1" si="169"/>
        <v>-73566709129391.016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-73566709129391.016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-306527954705.7959</v>
      </c>
      <c r="L4507" s="444">
        <f t="shared" ca="1" si="169"/>
        <v>-73873237084096.813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-73873237084096.813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-307805154517.07007</v>
      </c>
      <c r="L4508" s="444">
        <f t="shared" ca="1" si="169"/>
        <v>-74181042238613.875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-74181042238613.875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-309087675994.22449</v>
      </c>
      <c r="L4509" s="444">
        <f t="shared" ca="1" si="169"/>
        <v>-74490129914608.094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-74490129914608.094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-310375541310.86707</v>
      </c>
      <c r="L4510" s="444">
        <f t="shared" ca="1" si="169"/>
        <v>-74800505455918.953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-74800505455918.953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-311668772732.99561</v>
      </c>
      <c r="L4511" s="444">
        <f t="shared" ca="1" si="169"/>
        <v>-75112174228651.953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-75112174228651.953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-312967392619.38312</v>
      </c>
      <c r="L4512" s="444">
        <f t="shared" ca="1" si="169"/>
        <v>-75425141621271.344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-75425141621271.344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-314271423421.96393</v>
      </c>
      <c r="L4513" s="444">
        <f t="shared" ca="1" si="169"/>
        <v>-75739413044693.313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-75739413044693.313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-315580887686.22211</v>
      </c>
      <c r="L4514" s="444">
        <f t="shared" ca="1" si="169"/>
        <v>-76054993932379.531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-76054993932379.531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-316895808051.58136</v>
      </c>
      <c r="L4515" s="444">
        <f t="shared" ca="1" si="169"/>
        <v>-76371889740431.109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-76371889740431.109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-318216207251.79626</v>
      </c>
      <c r="L4516" s="444">
        <f t="shared" ca="1" si="169"/>
        <v>-76690105947682.906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-76690105947682.906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-319542108115.34546</v>
      </c>
      <c r="L4517" s="444">
        <f t="shared" ca="1" si="169"/>
        <v>-77009648055798.25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-77009648055798.25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-320873533565.82605</v>
      </c>
      <c r="L4518" s="444">
        <f t="shared" ca="1" si="169"/>
        <v>-77330521589364.078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-77330521589364.078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-322210506622.35034</v>
      </c>
      <c r="L4519" s="444">
        <f t="shared" ca="1" si="169"/>
        <v>-77652732095986.422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-77652732095986.422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-323553050399.94342</v>
      </c>
      <c r="L4520" s="444">
        <f t="shared" ca="1" si="169"/>
        <v>-77976285146386.359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-77976285146386.359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-324901188109.94318</v>
      </c>
      <c r="L4521" s="444">
        <f t="shared" ca="1" si="169"/>
        <v>-78301186334496.297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-78301186334496.297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-326254943060.40125</v>
      </c>
      <c r="L4522" s="444">
        <f t="shared" ca="1" si="169"/>
        <v>-78627441277556.703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-78627441277556.703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-327614338656.48627</v>
      </c>
      <c r="L4523" s="444">
        <f t="shared" ca="1" si="169"/>
        <v>-78955055616213.188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-78955055616213.188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-328979398400.88831</v>
      </c>
      <c r="L4524" s="444">
        <f t="shared" ca="1" si="169"/>
        <v>-79284035014614.078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-79284035014614.078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-330350145894.22534</v>
      </c>
      <c r="L4525" s="444">
        <f t="shared" ca="1" si="169"/>
        <v>-79614385160508.297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-79614385160508.297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-331726604835.45123</v>
      </c>
      <c r="L4526" s="444">
        <f t="shared" ca="1" si="169"/>
        <v>-79946111765343.75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-79946111765343.75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-333108799022.26563</v>
      </c>
      <c r="L4527" s="444">
        <f t="shared" ca="1" si="169"/>
        <v>-80279220564366.016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-80279220564366.016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-334496752351.52509</v>
      </c>
      <c r="L4528" s="444">
        <f t="shared" ca="1" si="169"/>
        <v>-80613717316717.547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-80613717316717.547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-335890488819.65643</v>
      </c>
      <c r="L4529" s="444">
        <f t="shared" ca="1" si="169"/>
        <v>-80949607805537.203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-80949607805537.203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-337290032523.07166</v>
      </c>
      <c r="L4530" s="444">
        <f t="shared" ca="1" si="169"/>
        <v>-81286897838060.281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-81286897838060.281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-338695407658.58447</v>
      </c>
      <c r="L4531" s="444">
        <f t="shared" ca="1" si="169"/>
        <v>-81625593245718.859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-81625593245718.859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-340106638523.82855</v>
      </c>
      <c r="L4532" s="444">
        <f t="shared" ca="1" si="169"/>
        <v>-81965699884242.688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-81965699884242.688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-341523749517.67786</v>
      </c>
      <c r="L4533" s="444">
        <f t="shared" ca="1" si="169"/>
        <v>-82307223633760.359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-82307223633760.359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-342946765140.66815</v>
      </c>
      <c r="L4534" s="444">
        <f t="shared" ca="1" si="169"/>
        <v>-82650170398901.031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-82650170398901.031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-344375709995.42096</v>
      </c>
      <c r="L4535" s="444">
        <f t="shared" ca="1" si="169"/>
        <v>-82994546108896.453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-82994546108896.453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-345810608787.06854</v>
      </c>
      <c r="L4536" s="444">
        <f t="shared" ca="1" si="169"/>
        <v>-83340356717683.516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-83340356717683.516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-347251486323.68134</v>
      </c>
      <c r="L4537" s="444">
        <f t="shared" ca="1" si="169"/>
        <v>-83687608204007.203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-83687608204007.203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-348698367516.69666</v>
      </c>
      <c r="L4538" s="444">
        <f t="shared" ca="1" si="169"/>
        <v>-84036306571523.906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-84036306571523.906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-350151277381.34961</v>
      </c>
      <c r="L4539" s="444">
        <f t="shared" ca="1" si="169"/>
        <v>-84386457848905.25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-84386457848905.25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-351610241037.10522</v>
      </c>
      <c r="L4540" s="444">
        <f t="shared" ca="1" si="169"/>
        <v>-84738068089942.359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-84738068089942.359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-353075283708.09314</v>
      </c>
      <c r="L4541" s="444">
        <f t="shared" ca="1" si="169"/>
        <v>-85091143373650.453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-85091143373650.453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-354546430723.54358</v>
      </c>
      <c r="L4542" s="444">
        <f t="shared" ca="1" si="169"/>
        <v>-85445689804374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-85445689804374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-356023707518.22498</v>
      </c>
      <c r="L4543" s="444">
        <f t="shared" ca="1" si="169"/>
        <v>-85801713511892.219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-85801713511892.219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-357507139632.88422</v>
      </c>
      <c r="L4544" s="444">
        <f t="shared" ca="1" si="169"/>
        <v>-86159220651525.109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-86159220651525.109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-358996752714.68793</v>
      </c>
      <c r="L4545" s="444">
        <f t="shared" ca="1" si="169"/>
        <v>-86518217404239.797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-86518217404239.797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-360492572517.66583</v>
      </c>
      <c r="L4546" s="444">
        <f t="shared" ca="1" si="169"/>
        <v>-86878709976757.469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-86878709976757.469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-361994624903.15613</v>
      </c>
      <c r="L4547" s="444">
        <f t="shared" ca="1" si="169"/>
        <v>-87240704601660.625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-87240704601660.625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-363502935840.25262</v>
      </c>
      <c r="L4548" s="444">
        <f t="shared" ca="1" si="169"/>
        <v>-87604207537500.875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-87604207537500.875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-365017531406.25366</v>
      </c>
      <c r="L4549" s="444">
        <f t="shared" ca="1" si="169"/>
        <v>-87969225068907.125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-87969225068907.125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-366538437787.11304</v>
      </c>
      <c r="L4550" s="444">
        <f t="shared" ca="1" si="169"/>
        <v>-88335763506694.234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-88335763506694.234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-368065681277.89264</v>
      </c>
      <c r="L4551" s="444">
        <f t="shared" ca="1" si="169"/>
        <v>-88703829187972.125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-88703829187972.125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-369599288283.21716</v>
      </c>
      <c r="L4552" s="444">
        <f t="shared" ca="1" si="169"/>
        <v>-89073428476255.344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-89073428476255.344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-371139285317.73059</v>
      </c>
      <c r="L4553" s="444">
        <f t="shared" ca="1" si="169"/>
        <v>-89444567761573.078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-89444567761573.078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-372685699006.5545</v>
      </c>
      <c r="L4554" s="444">
        <f t="shared" ca="1" si="169"/>
        <v>-89817253460579.625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-89817253460579.625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-374238556085.74841</v>
      </c>
      <c r="L4555" s="444">
        <f t="shared" ca="1" si="169"/>
        <v>-90191492016665.375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-90191492016665.375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-375797883402.7724</v>
      </c>
      <c r="L4556" s="444">
        <f t="shared" ca="1" si="169"/>
        <v>-90567289900068.141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-90567289900068.141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-377363707916.95056</v>
      </c>
      <c r="L4557" s="444">
        <f t="shared" ca="1" si="169"/>
        <v>-90944653607985.094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-90944653607985.094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-378936056699.93787</v>
      </c>
      <c r="L4558" s="444">
        <f t="shared" ca="1" si="169"/>
        <v>-91323589664685.031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-91323589664685.031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-380514956936.18762</v>
      </c>
      <c r="L4559" s="444">
        <f t="shared" ca="1" si="169"/>
        <v>-91704104621621.219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-91704104621621.219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-382100435923.42175</v>
      </c>
      <c r="L4560" s="444">
        <f t="shared" ca="1" si="169"/>
        <v>-92086205057544.641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-92086205057544.641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-383692521073.10266</v>
      </c>
      <c r="L4561" s="444">
        <f t="shared" ca="1" si="169"/>
        <v>-92469897578617.75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-92469897578617.75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-385291239910.90729</v>
      </c>
      <c r="L4562" s="444">
        <f t="shared" ca="1" si="169"/>
        <v>-92855188818528.656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-92855188818528.656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-386896620077.20276</v>
      </c>
      <c r="L4563" s="444">
        <f t="shared" ca="1" si="169"/>
        <v>-93242085438605.859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-93242085438605.859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-388508689327.52441</v>
      </c>
      <c r="L4564" s="444">
        <f t="shared" ca="1" si="169"/>
        <v>-93630594127933.391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-93630594127933.391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-390127475533.05579</v>
      </c>
      <c r="L4565" s="444">
        <f t="shared" ca="1" si="169"/>
        <v>-94020721603466.453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-94020721603466.453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-391753006681.11023</v>
      </c>
      <c r="L4566" s="444">
        <f t="shared" ca="1" si="169"/>
        <v>-94412474610147.563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-94412474610147.563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-393385310875.61487</v>
      </c>
      <c r="L4567" s="444">
        <f t="shared" ca="1" si="169"/>
        <v>-94805859921023.172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-94805859921023.172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-395024416337.59656</v>
      </c>
      <c r="L4568" s="444">
        <f t="shared" ca="1" si="169"/>
        <v>-95200884337360.766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-95200884337360.766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-396670351405.66986</v>
      </c>
      <c r="L4569" s="444">
        <f t="shared" ca="1" si="169"/>
        <v>-95597554688766.438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-95597554688766.438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-398323144536.52679</v>
      </c>
      <c r="L4570" s="444">
        <f t="shared" ca="1" si="169"/>
        <v>-95995877833302.969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-95995877833302.969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-399982824305.42902</v>
      </c>
      <c r="L4571" s="444">
        <f t="shared" ca="1" si="169"/>
        <v>-96395860657608.391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-96395860657608.391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-401649419406.7016</v>
      </c>
      <c r="L4572" s="444">
        <f t="shared" ca="1" si="169"/>
        <v>-96797510077015.094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-96797510077015.094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-403322958654.22955</v>
      </c>
      <c r="L4573" s="444">
        <f t="shared" ca="1" si="169"/>
        <v>-97200833035669.328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-97200833035669.328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-405003470981.95551</v>
      </c>
      <c r="L4574" s="444">
        <f t="shared" ca="1" si="169"/>
        <v>-97605836506651.281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-97605836506651.281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-406690985444.38031</v>
      </c>
      <c r="L4575" s="444">
        <f t="shared" ca="1" si="169"/>
        <v>-98012527492095.656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-98012527492095.656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-408385531217.06525</v>
      </c>
      <c r="L4576" s="444">
        <f t="shared" ca="1" si="169"/>
        <v>-98420913023312.719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-98420913023312.719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-410087137597.13635</v>
      </c>
      <c r="L4577" s="444">
        <f t="shared" ca="1" si="169"/>
        <v>-98831000160909.859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-98831000160909.859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-411795834003.79108</v>
      </c>
      <c r="L4578" s="444">
        <f t="shared" ca="1" si="169"/>
        <v>-99242795994913.656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-99242795994913.656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-413511649978.80688</v>
      </c>
      <c r="L4579" s="444">
        <f t="shared" ca="1" si="169"/>
        <v>-99656307644892.469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-99656307644892.469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-415234615187.05194</v>
      </c>
      <c r="L4580" s="444">
        <f t="shared" ca="1" si="169"/>
        <v>-100071542260079.52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-100071542260079.52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-416964759416.99799</v>
      </c>
      <c r="L4581" s="444">
        <f t="shared" ca="1" si="169"/>
        <v>-100488507019496.52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-100488507019496.52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-418702112581.23547</v>
      </c>
      <c r="L4582" s="444">
        <f t="shared" ca="1" si="169"/>
        <v>-100907209132077.75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-100907209132077.75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-420446704716.9906</v>
      </c>
      <c r="L4583" s="444">
        <f t="shared" ca="1" si="169"/>
        <v>-101327655836794.73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-101327655836794.73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-422198565986.64471</v>
      </c>
      <c r="L4584" s="444">
        <f t="shared" ca="1" si="169"/>
        <v>-101749854402781.38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-101749854402781.38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-423957726678.25574</v>
      </c>
      <c r="L4585" s="444">
        <f t="shared" ca="1" si="169"/>
        <v>-102173812129459.63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-102173812129459.63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-425724217206.08179</v>
      </c>
      <c r="L4586" s="444">
        <f t="shared" ca="1" si="169"/>
        <v>-102599536346665.7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-102599536346665.7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-427498068111.10712</v>
      </c>
      <c r="L4587" s="444">
        <f t="shared" ca="1" si="169"/>
        <v>-103027034414776.81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-103027034414776.81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-429279310061.57007</v>
      </c>
      <c r="L4588" s="444">
        <f t="shared" ca="1" si="169"/>
        <v>-103456313724838.38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-103456313724838.38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-431067973853.49323</v>
      </c>
      <c r="L4589" s="444">
        <f t="shared" ca="1" si="169"/>
        <v>-103887381698691.88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-103887381698691.88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-432864090411.21613</v>
      </c>
      <c r="L4590" s="444">
        <f t="shared" ca="1" si="169"/>
        <v>-104320245789103.09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-104320245789103.09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-434667690787.92957</v>
      </c>
      <c r="L4591" s="444">
        <f t="shared" ca="1" si="169"/>
        <v>-104754913479891.02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-104754913479891.02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-436478806166.21259</v>
      </c>
      <c r="L4592" s="444">
        <f t="shared" ca="1" si="169"/>
        <v>-105191392286057.23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-105191392286057.23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-438297467858.57178</v>
      </c>
      <c r="L4593" s="444">
        <f t="shared" ca="1" si="169"/>
        <v>-105629689753915.81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-105629689753915.81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-440123707307.98254</v>
      </c>
      <c r="L4594" s="444">
        <f t="shared" ca="1" si="169"/>
        <v>-106069813461223.8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-106069813461223.8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-441957556088.4325</v>
      </c>
      <c r="L4595" s="444">
        <f t="shared" ca="1" si="169"/>
        <v>-106511771017312.23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-106511771017312.23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-443799045905.46765</v>
      </c>
      <c r="L4596" s="444">
        <f t="shared" ca="1" si="169"/>
        <v>-106955570063217.7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-106955570063217.7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-445648208596.74042</v>
      </c>
      <c r="L4597" s="444">
        <f t="shared" ca="1" si="169"/>
        <v>-107401218271814.44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-107401218271814.44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-447505076132.56012</v>
      </c>
      <c r="L4598" s="444">
        <f t="shared" ref="L4598:L4852" ca="1" si="174">I4598-J4598+K4598</f>
        <v>-107848723347947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-107848723347947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-449369680616.4458</v>
      </c>
      <c r="L4599" s="444">
        <f t="shared" ca="1" si="174"/>
        <v>-108298093028563.45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-108298093028563.45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-451242054285.68103</v>
      </c>
      <c r="L4600" s="444">
        <f t="shared" ca="1" si="174"/>
        <v>-108749335082849.14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-108749335082849.14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-453122229511.8714</v>
      </c>
      <c r="L4601" s="444">
        <f t="shared" ca="1" si="174"/>
        <v>-109202457312361.02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-109202457312361.02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-455010238801.50421</v>
      </c>
      <c r="L4602" s="444">
        <f t="shared" ca="1" si="174"/>
        <v>-109657467551162.52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-109657467551162.52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-456906114796.5105</v>
      </c>
      <c r="L4603" s="444">
        <f t="shared" ca="1" si="174"/>
        <v>-110114373665959.03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-110114373665959.03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-458809890274.82928</v>
      </c>
      <c r="L4604" s="444">
        <f t="shared" ca="1" si="174"/>
        <v>-110573183556233.86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-110573183556233.86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-460721598150.97443</v>
      </c>
      <c r="L4605" s="444">
        <f t="shared" ca="1" si="174"/>
        <v>-111033905154384.83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-111033905154384.83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-462641271476.60345</v>
      </c>
      <c r="L4606" s="444">
        <f t="shared" ca="1" si="174"/>
        <v>-111496546425861.44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-111496546425861.44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-464568943441.08929</v>
      </c>
      <c r="L4607" s="444">
        <f t="shared" ca="1" si="174"/>
        <v>-111961115369302.53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-111961115369302.53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-466504647372.09387</v>
      </c>
      <c r="L4608" s="444">
        <f t="shared" ca="1" si="174"/>
        <v>-112427620016674.63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-112427620016674.63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-468448416736.14429</v>
      </c>
      <c r="L4609" s="444">
        <f t="shared" ca="1" si="174"/>
        <v>-112896068433410.77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-112896068433410.77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-470400285139.21143</v>
      </c>
      <c r="L4610" s="444">
        <f t="shared" ca="1" si="174"/>
        <v>-113366468718549.98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-113366468718549.98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-472360286327.29156</v>
      </c>
      <c r="L4611" s="444">
        <f t="shared" ca="1" si="174"/>
        <v>-113838829004877.28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-113838829004877.28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-474328454186.98871</v>
      </c>
      <c r="L4612" s="444">
        <f t="shared" ca="1" si="174"/>
        <v>-114313157459064.27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-114313157459064.27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-476304822746.10101</v>
      </c>
      <c r="L4613" s="444">
        <f t="shared" ca="1" si="174"/>
        <v>-114789462281810.36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-114789462281810.36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-478289426174.20984</v>
      </c>
      <c r="L4614" s="444">
        <f t="shared" ca="1" si="174"/>
        <v>-115267751707984.56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-115267751707984.56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-480282298783.26898</v>
      </c>
      <c r="L4615" s="444">
        <f t="shared" ca="1" si="174"/>
        <v>-115748034006767.83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-115748034006767.83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-482283475028.19922</v>
      </c>
      <c r="L4616" s="444">
        <f t="shared" ca="1" si="174"/>
        <v>-116230317481796.03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-116230317481796.03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-484292989507.48346</v>
      </c>
      <c r="L4617" s="444">
        <f t="shared" ca="1" si="174"/>
        <v>-116714610471303.52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-116714610471303.52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-486310876963.76465</v>
      </c>
      <c r="L4618" s="444">
        <f t="shared" ca="1" si="174"/>
        <v>-117200921348267.28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-117200921348267.28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-488337172284.44708</v>
      </c>
      <c r="L4619" s="444">
        <f t="shared" ca="1" si="174"/>
        <v>-117689258520551.73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-117689258520551.73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-490371910502.29895</v>
      </c>
      <c r="L4620" s="444">
        <f t="shared" ca="1" si="174"/>
        <v>-118179630431054.03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-118179630431054.03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-492415126796.05847</v>
      </c>
      <c r="L4621" s="444">
        <f t="shared" ca="1" si="174"/>
        <v>-118672045557850.09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-118672045557850.09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-494466856491.04205</v>
      </c>
      <c r="L4622" s="444">
        <f t="shared" ca="1" si="174"/>
        <v>-119166512414341.14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-119166512414341.14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-496527135059.75482</v>
      </c>
      <c r="L4623" s="444">
        <f t="shared" ca="1" si="174"/>
        <v>-119663039549400.89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-119663039549400.89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-498595998122.50372</v>
      </c>
      <c r="L4624" s="444">
        <f t="shared" ca="1" si="174"/>
        <v>-120161635547523.39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-120161635547523.39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-500673481448.0141</v>
      </c>
      <c r="L4625" s="444">
        <f t="shared" ca="1" si="174"/>
        <v>-120662309028971.41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-120662309028971.41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-502759620954.04755</v>
      </c>
      <c r="L4626" s="444">
        <f t="shared" ca="1" si="174"/>
        <v>-121165068649925.45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-121165068649925.45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-504854452708.02271</v>
      </c>
      <c r="L4627" s="444">
        <f t="shared" ca="1" si="174"/>
        <v>-121669923102633.47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-121669923102633.47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-506958012927.63953</v>
      </c>
      <c r="L4628" s="444">
        <f t="shared" ca="1" si="174"/>
        <v>-122176881115561.11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-122176881115561.11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-509070337981.50458</v>
      </c>
      <c r="L4629" s="444">
        <f t="shared" ca="1" si="174"/>
        <v>-122685951453542.61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-122685951453542.61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-511191464389.7608</v>
      </c>
      <c r="L4630" s="444">
        <f t="shared" ca="1" si="174"/>
        <v>-123197142917932.38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-123197142917932.38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-513321428824.71814</v>
      </c>
      <c r="L4631" s="444">
        <f t="shared" ca="1" si="174"/>
        <v>-123710464346757.09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-123710464346757.09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-515460268111.48798</v>
      </c>
      <c r="L4632" s="444">
        <f t="shared" ca="1" si="174"/>
        <v>-124225924614868.58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-124225924614868.58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-517608019228.61908</v>
      </c>
      <c r="L4633" s="444">
        <f t="shared" ca="1" si="174"/>
        <v>-124743532634097.2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-124743532634097.2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-519764719308.73834</v>
      </c>
      <c r="L4634" s="444">
        <f t="shared" ca="1" si="174"/>
        <v>-125263297353405.94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-125263297353405.94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-521930405639.19141</v>
      </c>
      <c r="L4635" s="444">
        <f t="shared" ca="1" si="174"/>
        <v>-125785227759045.13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-125785227759045.13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-524105115662.68799</v>
      </c>
      <c r="L4636" s="444">
        <f t="shared" ca="1" si="174"/>
        <v>-126309332874707.81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-126309332874707.81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-526288886977.94922</v>
      </c>
      <c r="L4637" s="444">
        <f t="shared" ca="1" si="174"/>
        <v>-126835621761685.77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-126835621761685.77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-528481757340.35736</v>
      </c>
      <c r="L4638" s="444">
        <f t="shared" ca="1" si="174"/>
        <v>-127364103519026.13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-127364103519026.13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-530683764662.60883</v>
      </c>
      <c r="L4639" s="444">
        <f t="shared" ca="1" si="174"/>
        <v>-127894787283688.73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-127894787283688.73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-532894947015.36969</v>
      </c>
      <c r="L4640" s="444">
        <f t="shared" ca="1" si="174"/>
        <v>-128427682230704.11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-128427682230704.11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-535115342627.93378</v>
      </c>
      <c r="L4641" s="444">
        <f t="shared" ca="1" si="174"/>
        <v>-128962797573332.05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-128962797573332.05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-537344989888.88354</v>
      </c>
      <c r="L4642" s="444">
        <f t="shared" ca="1" si="174"/>
        <v>-129500142563220.94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-129500142563220.94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-539583927346.75391</v>
      </c>
      <c r="L4643" s="444">
        <f t="shared" ca="1" si="174"/>
        <v>-130039726490567.69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-130039726490567.69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-541832193710.69873</v>
      </c>
      <c r="L4644" s="444">
        <f t="shared" ca="1" si="174"/>
        <v>-130581558684278.39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-130581558684278.39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-544089827851.15997</v>
      </c>
      <c r="L4645" s="444">
        <f t="shared" ca="1" si="174"/>
        <v>-131125648512129.55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-131125648512129.55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-546356868800.53986</v>
      </c>
      <c r="L4646" s="444">
        <f t="shared" ca="1" si="174"/>
        <v>-131672005380930.09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-131672005380930.09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-548633355753.87537</v>
      </c>
      <c r="L4647" s="444">
        <f t="shared" ca="1" si="174"/>
        <v>-132220638736683.97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-132220638736683.97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-550919328069.51648</v>
      </c>
      <c r="L4648" s="444">
        <f t="shared" ca="1" si="174"/>
        <v>-132771558064753.48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-132771558064753.48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-553214825269.80615</v>
      </c>
      <c r="L4649" s="444">
        <f t="shared" ca="1" si="174"/>
        <v>-133324772890023.3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-133324772890023.3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-555519887041.76367</v>
      </c>
      <c r="L4650" s="444">
        <f t="shared" ca="1" si="174"/>
        <v>-133880292777065.06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-133880292777065.06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-557834553237.771</v>
      </c>
      <c r="L4651" s="444">
        <f t="shared" ca="1" si="174"/>
        <v>-134438127330302.83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-134438127330302.83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-560158863876.26172</v>
      </c>
      <c r="L4652" s="444">
        <f t="shared" ca="1" si="174"/>
        <v>-134998286194179.09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-134998286194179.09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-562492859142.41284</v>
      </c>
      <c r="L4653" s="444">
        <f t="shared" ca="1" si="174"/>
        <v>-135560779053321.5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-135560779053321.5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-564836579388.8396</v>
      </c>
      <c r="L4654" s="444">
        <f t="shared" ca="1" si="174"/>
        <v>-136125615632710.34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-136125615632710.34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-567190065136.29309</v>
      </c>
      <c r="L4655" s="444">
        <f t="shared" ca="1" si="174"/>
        <v>-136692805697846.64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-136692805697846.64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-569553357074.36096</v>
      </c>
      <c r="L4656" s="444">
        <f t="shared" ca="1" si="174"/>
        <v>-137262359054921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-137262359054921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-571926496062.17078</v>
      </c>
      <c r="L4657" s="444">
        <f t="shared" ca="1" si="174"/>
        <v>-137834285550983.17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-137834285550983.17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-574309523129.09656</v>
      </c>
      <c r="L4658" s="444">
        <f t="shared" ca="1" si="174"/>
        <v>-138408595074112.27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-138408595074112.27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-576702479475.46777</v>
      </c>
      <c r="L4659" s="444">
        <f t="shared" ca="1" si="174"/>
        <v>-138985297553587.73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-138985297553587.73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-579105406473.28223</v>
      </c>
      <c r="L4660" s="444">
        <f t="shared" ca="1" si="174"/>
        <v>-139564402960061.02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-139564402960061.02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-581518345666.92078</v>
      </c>
      <c r="L4661" s="444">
        <f t="shared" ca="1" si="174"/>
        <v>-140145921305727.94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-140145921305727.94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-583941338773.86646</v>
      </c>
      <c r="L4662" s="444">
        <f t="shared" ca="1" si="174"/>
        <v>-140729862644501.8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-140729862644501.8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-586374427685.42419</v>
      </c>
      <c r="L4663" s="444">
        <f t="shared" ca="1" si="174"/>
        <v>-141316237072187.22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-141316237072187.22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-588817654467.44678</v>
      </c>
      <c r="L4664" s="444">
        <f t="shared" ca="1" si="174"/>
        <v>-141905054726654.66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-141905054726654.66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-591271061361.06104</v>
      </c>
      <c r="L4665" s="444">
        <f t="shared" ca="1" si="174"/>
        <v>-142496325788015.72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-142496325788015.72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-593734690783.3988</v>
      </c>
      <c r="L4666" s="444">
        <f t="shared" ca="1" si="174"/>
        <v>-143090060478799.13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-143090060478799.13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-596208585328.32971</v>
      </c>
      <c r="L4667" s="444">
        <f t="shared" ca="1" si="174"/>
        <v>-143686269064127.47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-143686269064127.47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-598692787767.19775</v>
      </c>
      <c r="L4668" s="444">
        <f t="shared" ca="1" si="174"/>
        <v>-144284961851894.66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-144284961851894.66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-601187341049.56104</v>
      </c>
      <c r="L4669" s="444">
        <f t="shared" ca="1" si="174"/>
        <v>-144886149192944.22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-144886149192944.22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-603692288303.9342</v>
      </c>
      <c r="L4670" s="444">
        <f t="shared" ca="1" si="174"/>
        <v>-145489841481248.16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-145489841481248.16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-606207672838.53394</v>
      </c>
      <c r="L4671" s="444">
        <f t="shared" ca="1" si="174"/>
        <v>-146096049154086.69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-146096049154086.69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-608733538142.02783</v>
      </c>
      <c r="L4672" s="444">
        <f t="shared" ca="1" si="174"/>
        <v>-146704782692228.72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-146704782692228.72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-611269927884.28638</v>
      </c>
      <c r="L4673" s="444">
        <f t="shared" ca="1" si="174"/>
        <v>-147316052620113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-147316052620113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-613816885917.13745</v>
      </c>
      <c r="L4674" s="444">
        <f t="shared" ca="1" si="174"/>
        <v>-147929869506030.13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-147929869506030.13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-616374456275.12549</v>
      </c>
      <c r="L4675" s="444">
        <f t="shared" ca="1" si="174"/>
        <v>-148546243962305.25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-148546243962305.25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-618942683176.27185</v>
      </c>
      <c r="L4676" s="444">
        <f t="shared" ca="1" si="174"/>
        <v>-149165186645481.53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-149165186645481.53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-621521611022.83972</v>
      </c>
      <c r="L4677" s="444">
        <f t="shared" ca="1" si="174"/>
        <v>-149786708256504.38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-149786708256504.38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-624111284402.10156</v>
      </c>
      <c r="L4678" s="444">
        <f t="shared" ca="1" si="174"/>
        <v>-150410819540906.47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-150410819540906.47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-626711748087.11023</v>
      </c>
      <c r="L4679" s="444">
        <f t="shared" ca="1" si="174"/>
        <v>-151037531288993.59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-151037531288993.59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-629323047037.47327</v>
      </c>
      <c r="L4680" s="444">
        <f t="shared" ca="1" si="174"/>
        <v>-151666854336031.06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-151666854336031.06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-631945226400.12939</v>
      </c>
      <c r="L4681" s="444">
        <f t="shared" ca="1" si="174"/>
        <v>-152298799562431.19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-152298799562431.19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-634578331510.12988</v>
      </c>
      <c r="L4682" s="444">
        <f t="shared" ca="1" si="174"/>
        <v>-152933377893941.31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-152933377893941.31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-637222407891.42212</v>
      </c>
      <c r="L4683" s="444">
        <f t="shared" ca="1" si="174"/>
        <v>-153570600301832.75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-153570600301832.75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-639877501257.63647</v>
      </c>
      <c r="L4684" s="444">
        <f t="shared" ca="1" si="174"/>
        <v>-154210477803090.38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-154210477803090.38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-642543657512.87659</v>
      </c>
      <c r="L4685" s="444">
        <f t="shared" ca="1" si="174"/>
        <v>-154853021460603.25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-154853021460603.25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-645220922752.51355</v>
      </c>
      <c r="L4686" s="444">
        <f t="shared" ca="1" si="174"/>
        <v>-155498242383355.75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-155498242383355.75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-647909343263.9823</v>
      </c>
      <c r="L4687" s="444">
        <f t="shared" ca="1" si="174"/>
        <v>-156146151726619.72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-156146151726619.72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-650608965527.58215</v>
      </c>
      <c r="L4688" s="444">
        <f t="shared" ca="1" si="174"/>
        <v>-156796760692147.31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-156796760692147.31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-653319836217.28052</v>
      </c>
      <c r="L4689" s="444">
        <f t="shared" ca="1" si="174"/>
        <v>-157450080528364.59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-157450080528364.59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-656042002201.51917</v>
      </c>
      <c r="L4690" s="444">
        <f t="shared" ca="1" si="174"/>
        <v>-158106122530566.13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-158106122530566.13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-658775510544.02551</v>
      </c>
      <c r="L4691" s="444">
        <f t="shared" ca="1" si="174"/>
        <v>-158764898041110.16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-158764898041110.16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-661520408504.62561</v>
      </c>
      <c r="L4692" s="444">
        <f t="shared" ca="1" si="174"/>
        <v>-159426418449614.78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-159426418449614.78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-664276743540.06152</v>
      </c>
      <c r="L4693" s="444">
        <f t="shared" ca="1" si="174"/>
        <v>-160090695193154.84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-160090695193154.84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-667044563304.81189</v>
      </c>
      <c r="L4694" s="444">
        <f t="shared" ca="1" si="174"/>
        <v>-160757739756459.66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-160757739756459.66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-669823915651.91528</v>
      </c>
      <c r="L4695" s="444">
        <f t="shared" ca="1" si="174"/>
        <v>-161427563672111.56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-161427563672111.56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-672614848633.79822</v>
      </c>
      <c r="L4696" s="444">
        <f t="shared" ca="1" si="174"/>
        <v>-162100178520745.38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-162100178520745.38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-675417410503.10571</v>
      </c>
      <c r="L4697" s="444">
        <f t="shared" ca="1" si="174"/>
        <v>-162775595931248.47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-162775595931248.47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-678231649713.53528</v>
      </c>
      <c r="L4698" s="444">
        <f t="shared" ca="1" si="174"/>
        <v>-163453827580962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-163453827580962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-681057614920.67505</v>
      </c>
      <c r="L4699" s="444">
        <f t="shared" ca="1" si="174"/>
        <v>-164134885195882.69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-164134885195882.69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-683895354982.84448</v>
      </c>
      <c r="L4700" s="444">
        <f t="shared" ca="1" si="174"/>
        <v>-164818780550865.53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-164818780550865.53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-686744918961.9397</v>
      </c>
      <c r="L4701" s="444">
        <f t="shared" ca="1" si="174"/>
        <v>-165505525469827.47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-165505525469827.47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-689606356124.28113</v>
      </c>
      <c r="L4702" s="444">
        <f t="shared" ca="1" si="174"/>
        <v>-166195131825951.75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-166195131825951.75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-692479715941.46558</v>
      </c>
      <c r="L4703" s="444">
        <f t="shared" ca="1" si="174"/>
        <v>-166887611541893.22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-166887611541893.22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-695365048091.22168</v>
      </c>
      <c r="L4704" s="444">
        <f t="shared" ca="1" si="174"/>
        <v>-167582976589984.44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-167582976589984.44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-698262402458.26843</v>
      </c>
      <c r="L4705" s="444">
        <f t="shared" ca="1" si="174"/>
        <v>-168281238992442.72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-168281238992442.72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-701171829135.17798</v>
      </c>
      <c r="L4706" s="444">
        <f t="shared" ca="1" si="174"/>
        <v>-168982410821577.91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-168982410821577.91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-704093378423.24121</v>
      </c>
      <c r="L4707" s="444">
        <f t="shared" ca="1" si="174"/>
        <v>-169686504200001.16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-169686504200001.16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-707027100833.33813</v>
      </c>
      <c r="L4708" s="444">
        <f t="shared" ca="1" si="174"/>
        <v>-170393531300834.5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-170393531300834.5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-709973047086.81042</v>
      </c>
      <c r="L4709" s="444">
        <f t="shared" ca="1" si="174"/>
        <v>-171103504347921.31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-171103504347921.31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-712931268116.33875</v>
      </c>
      <c r="L4710" s="444">
        <f t="shared" ca="1" si="174"/>
        <v>-171816435616037.66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-171816435616037.66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-715901815066.82361</v>
      </c>
      <c r="L4711" s="444">
        <f t="shared" ca="1" si="174"/>
        <v>-172532337431104.47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-172532337431104.47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-718884739296.26855</v>
      </c>
      <c r="L4712" s="444">
        <f t="shared" ca="1" si="174"/>
        <v>-173251222170400.75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-173251222170400.75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-721880092376.6698</v>
      </c>
      <c r="L4713" s="444">
        <f t="shared" ca="1" si="174"/>
        <v>-173973102262777.41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-173973102262777.41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-724887926094.90588</v>
      </c>
      <c r="L4714" s="444">
        <f t="shared" ca="1" si="174"/>
        <v>-174697990188872.31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-174697990188872.31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-727908292453.63464</v>
      </c>
      <c r="L4715" s="444">
        <f t="shared" ca="1" si="174"/>
        <v>-175425898481325.94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-175425898481325.94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-730941243672.19141</v>
      </c>
      <c r="L4716" s="444">
        <f t="shared" ca="1" si="174"/>
        <v>-176156839724998.13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-176156839724998.13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-733986832187.49219</v>
      </c>
      <c r="L4717" s="444">
        <f t="shared" ca="1" si="174"/>
        <v>-176890826557185.63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-176890826557185.63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-737045110654.94006</v>
      </c>
      <c r="L4718" s="444">
        <f t="shared" ca="1" si="174"/>
        <v>-177627871667840.56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-177627871667840.56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-740116131949.33569</v>
      </c>
      <c r="L4719" s="444">
        <f t="shared" ca="1" si="174"/>
        <v>-178367987799789.91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-178367987799789.91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-743199949165.79126</v>
      </c>
      <c r="L4720" s="444">
        <f t="shared" ca="1" si="174"/>
        <v>-179111187748955.69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-179111187748955.69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-746296615620.64868</v>
      </c>
      <c r="L4721" s="444">
        <f t="shared" ca="1" si="174"/>
        <v>-179857484364576.34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-179857484364576.34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-749406184852.40137</v>
      </c>
      <c r="L4722" s="444">
        <f t="shared" ca="1" si="174"/>
        <v>-180606890549428.75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-180606890549428.75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-752528710622.61975</v>
      </c>
      <c r="L4723" s="444">
        <f t="shared" ca="1" si="174"/>
        <v>-181359419260051.38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-181359419260051.38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-755664246916.88074</v>
      </c>
      <c r="L4724" s="444">
        <f t="shared" ca="1" si="174"/>
        <v>-182115083506968.25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-182115083506968.25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-758812847945.70105</v>
      </c>
      <c r="L4725" s="444">
        <f t="shared" ca="1" si="174"/>
        <v>-182873896354913.94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-182873896354913.94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-761974568145.47473</v>
      </c>
      <c r="L4726" s="444">
        <f t="shared" ca="1" si="174"/>
        <v>-183635870923059.41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-183635870923059.41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-765149462179.41418</v>
      </c>
      <c r="L4727" s="444">
        <f t="shared" ca="1" si="174"/>
        <v>-184401020385238.81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-184401020385238.81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-768337584938.495</v>
      </c>
      <c r="L4728" s="444">
        <f t="shared" ca="1" si="174"/>
        <v>-185169357970177.31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-185169357970177.31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-771538991542.40552</v>
      </c>
      <c r="L4729" s="444">
        <f t="shared" ca="1" si="174"/>
        <v>-185940896961719.72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-185940896961719.72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-774753737340.49878</v>
      </c>
      <c r="L4730" s="444">
        <f t="shared" ca="1" si="174"/>
        <v>-186715650699060.22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-186715650699060.22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-777981877912.75085</v>
      </c>
      <c r="L4731" s="444">
        <f t="shared" ca="1" si="174"/>
        <v>-187493632576972.97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-187493632576972.97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-781223469070.7207</v>
      </c>
      <c r="L4732" s="444">
        <f t="shared" ca="1" si="174"/>
        <v>-188274856046043.69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-188274856046043.69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-784478566858.51538</v>
      </c>
      <c r="L4733" s="444">
        <f t="shared" ca="1" si="174"/>
        <v>-189059334612902.19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-189059334612902.19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-787747227553.75916</v>
      </c>
      <c r="L4734" s="444">
        <f t="shared" ca="1" si="174"/>
        <v>-189847081840455.94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-189847081840455.94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-791029507668.56641</v>
      </c>
      <c r="L4735" s="444">
        <f t="shared" ca="1" si="174"/>
        <v>-190638111348124.5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-190638111348124.5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-794325463950.5188</v>
      </c>
      <c r="L4736" s="444">
        <f t="shared" ca="1" si="174"/>
        <v>-191432436812075.03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-191432436812075.03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-797635153383.646</v>
      </c>
      <c r="L4737" s="444">
        <f t="shared" ca="1" si="174"/>
        <v>-192230071965458.69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-192230071965458.69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-800958633189.41113</v>
      </c>
      <c r="L4738" s="444">
        <f t="shared" ca="1" si="174"/>
        <v>-193031030598648.09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-193031030598648.09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-804295960827.70044</v>
      </c>
      <c r="L4739" s="444">
        <f t="shared" ca="1" si="174"/>
        <v>-193835326559475.78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-193835326559475.78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-807647193997.8158</v>
      </c>
      <c r="L4740" s="444">
        <f t="shared" ca="1" si="174"/>
        <v>-194642973753473.59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-194642973753473.59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-811012390639.47327</v>
      </c>
      <c r="L4741" s="444">
        <f t="shared" ca="1" si="174"/>
        <v>-195453986144113.06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-195453986144113.06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-814391608933.80444</v>
      </c>
      <c r="L4742" s="444">
        <f t="shared" ca="1" si="174"/>
        <v>-196268377753046.88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-196268377753046.88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-817784907304.36194</v>
      </c>
      <c r="L4743" s="444">
        <f t="shared" ca="1" si="174"/>
        <v>-197086162660351.25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-197086162660351.25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-821192344418.13025</v>
      </c>
      <c r="L4744" s="444">
        <f t="shared" ca="1" si="174"/>
        <v>-197907355004769.38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-197907355004769.38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-824613979186.53906</v>
      </c>
      <c r="L4745" s="444">
        <f t="shared" ca="1" si="174"/>
        <v>-198731968983955.91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-198731968983955.91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-828049870766.48291</v>
      </c>
      <c r="L4746" s="444">
        <f t="shared" ca="1" si="174"/>
        <v>-199560018854722.38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-199560018854722.38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-831500078561.34326</v>
      </c>
      <c r="L4747" s="444">
        <f t="shared" ca="1" si="174"/>
        <v>-200391518933283.72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-200391518933283.72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-834964662222.0155</v>
      </c>
      <c r="L4748" s="444">
        <f t="shared" ca="1" si="174"/>
        <v>-201226483595505.72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-201226483595505.72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-838443681647.94043</v>
      </c>
      <c r="L4749" s="444">
        <f t="shared" ca="1" si="174"/>
        <v>-202064927277153.66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-202064927277153.66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-841937196988.14026</v>
      </c>
      <c r="L4750" s="444">
        <f t="shared" ca="1" si="174"/>
        <v>-202906864474141.78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-202906864474141.78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-845445268642.25745</v>
      </c>
      <c r="L4751" s="444">
        <f t="shared" ca="1" si="174"/>
        <v>-203752309742784.03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-203752309742784.03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-848967957261.6001</v>
      </c>
      <c r="L4752" s="444">
        <f t="shared" ca="1" si="174"/>
        <v>-204601277700045.63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-204601277700045.63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-852505323750.19006</v>
      </c>
      <c r="L4753" s="444">
        <f t="shared" ca="1" si="174"/>
        <v>-205453783023795.81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-205453783023795.81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-856057429265.81592</v>
      </c>
      <c r="L4754" s="444">
        <f t="shared" ca="1" si="174"/>
        <v>-206309840453061.63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-206309840453061.63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-859624335221.09009</v>
      </c>
      <c r="L4755" s="444">
        <f t="shared" ca="1" si="174"/>
        <v>-207169464788282.72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-207169464788282.72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-863206103284.51135</v>
      </c>
      <c r="L4756" s="444">
        <f t="shared" ca="1" si="174"/>
        <v>-208032670891567.22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-208032670891567.22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-866802795381.53003</v>
      </c>
      <c r="L4757" s="444">
        <f t="shared" ca="1" si="174"/>
        <v>-208899473686948.75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-208899473686948.75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-870414473695.61975</v>
      </c>
      <c r="L4758" s="444">
        <f t="shared" ca="1" si="174"/>
        <v>-209769888160644.38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-209769888160644.38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-874041200669.35156</v>
      </c>
      <c r="L4759" s="444">
        <f t="shared" ca="1" si="174"/>
        <v>-210643929361313.72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-210643929361313.72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-877683039005.47388</v>
      </c>
      <c r="L4760" s="444">
        <f t="shared" ca="1" si="174"/>
        <v>-211521612400319.19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-211521612400319.19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-881340051667.99658</v>
      </c>
      <c r="L4761" s="444">
        <f t="shared" ca="1" si="174"/>
        <v>-212402952451987.19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-212402952451987.19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-885012301883.27991</v>
      </c>
      <c r="L4762" s="444">
        <f t="shared" ca="1" si="174"/>
        <v>-213287964753870.47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-213287964753870.47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-888699853141.12695</v>
      </c>
      <c r="L4763" s="444">
        <f t="shared" ca="1" si="174"/>
        <v>-214176664607011.59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-214176664607011.59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-892402769195.88159</v>
      </c>
      <c r="L4764" s="444">
        <f t="shared" ca="1" si="174"/>
        <v>-215069067376207.47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-215069067376207.47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-896121114067.53113</v>
      </c>
      <c r="L4765" s="444">
        <f t="shared" ca="1" si="174"/>
        <v>-215965188490275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-215965188490275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-899854952042.8125</v>
      </c>
      <c r="L4766" s="444">
        <f t="shared" ca="1" si="174"/>
        <v>-216865043442317.81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-216865043442317.81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-903604347676.32422</v>
      </c>
      <c r="L4767" s="444">
        <f t="shared" ca="1" si="174"/>
        <v>-217768647789994.13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-217768647789994.13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-907369365791.64221</v>
      </c>
      <c r="L4768" s="444">
        <f t="shared" ca="1" si="174"/>
        <v>-218676017155785.78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-218676017155785.78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-911150071482.4408</v>
      </c>
      <c r="L4769" s="444">
        <f t="shared" ca="1" si="174"/>
        <v>-219587167227268.22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-219587167227268.22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-914946530113.61755</v>
      </c>
      <c r="L4770" s="444">
        <f t="shared" ca="1" si="174"/>
        <v>-220502113757381.84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-220502113757381.84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-918758807322.42444</v>
      </c>
      <c r="L4771" s="444">
        <f t="shared" ca="1" si="174"/>
        <v>-221420872564704.28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-221420872564704.28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-922586969019.60107</v>
      </c>
      <c r="L4772" s="444">
        <f t="shared" ca="1" si="174"/>
        <v>-222343459533723.88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-222343459533723.88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-926431081390.51611</v>
      </c>
      <c r="L4773" s="444">
        <f t="shared" ca="1" si="174"/>
        <v>-223269890615114.41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-223269890615114.41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-930291210896.31006</v>
      </c>
      <c r="L4774" s="444">
        <f t="shared" ca="1" si="174"/>
        <v>-224200181826010.72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-224200181826010.72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-934167424275.0448</v>
      </c>
      <c r="L4775" s="444">
        <f t="shared" ca="1" si="174"/>
        <v>-225134349250285.75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-225134349250285.75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-938059788542.85742</v>
      </c>
      <c r="L4776" s="444">
        <f t="shared" ca="1" si="174"/>
        <v>-226072409038828.59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-226072409038828.59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-941968370995.11926</v>
      </c>
      <c r="L4777" s="444">
        <f t="shared" ca="1" si="174"/>
        <v>-227014377409823.72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-227014377409823.72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-945893239207.59875</v>
      </c>
      <c r="L4778" s="444">
        <f t="shared" ca="1" si="174"/>
        <v>-227960270649031.31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-227960270649031.31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-949834461037.63062</v>
      </c>
      <c r="L4779" s="444">
        <f t="shared" ca="1" si="174"/>
        <v>-228910105110068.94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-228910105110068.94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-953792104625.28735</v>
      </c>
      <c r="L4780" s="444">
        <f t="shared" ca="1" si="174"/>
        <v>-229863897214694.22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-229863897214694.22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-957766238394.5592</v>
      </c>
      <c r="L4781" s="444">
        <f t="shared" ca="1" si="174"/>
        <v>-230821663453088.78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-230821663453088.78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-961756931054.53662</v>
      </c>
      <c r="L4782" s="444">
        <f t="shared" ca="1" si="174"/>
        <v>-231783420384143.31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-231783420384143.31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-965764251600.59729</v>
      </c>
      <c r="L4783" s="444">
        <f t="shared" ca="1" si="174"/>
        <v>-232749184635743.91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-232749184635743.91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-969788269315.59961</v>
      </c>
      <c r="L4784" s="444">
        <f t="shared" ca="1" si="174"/>
        <v>-233718972905059.5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-233718972905059.5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-973829053771.08142</v>
      </c>
      <c r="L4785" s="444">
        <f t="shared" ca="1" si="174"/>
        <v>-234692801958830.59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-234692801958830.59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-977886674828.46082</v>
      </c>
      <c r="L4786" s="444">
        <f t="shared" ca="1" si="174"/>
        <v>-235670688633659.06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-235670688633659.06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-981961202640.24609</v>
      </c>
      <c r="L4787" s="444">
        <f t="shared" ca="1" si="174"/>
        <v>-236652649836299.31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-236652649836299.31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-986052707651.24719</v>
      </c>
      <c r="L4788" s="444">
        <f t="shared" ca="1" si="174"/>
        <v>-237638702543950.56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-237638702543950.56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-990161260599.79395</v>
      </c>
      <c r="L4789" s="444">
        <f t="shared" ca="1" si="174"/>
        <v>-238628863804550.34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-238628863804550.34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-994286932518.95972</v>
      </c>
      <c r="L4790" s="444">
        <f t="shared" ca="1" si="174"/>
        <v>-239623150737069.31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-239623150737069.31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-998429794737.78882</v>
      </c>
      <c r="L4791" s="444">
        <f t="shared" ca="1" si="174"/>
        <v>-240621580531807.09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-240621580531807.09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-1002589918882.5297</v>
      </c>
      <c r="L4792" s="444">
        <f t="shared" ca="1" si="174"/>
        <v>-241624170450689.63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-241624170450689.63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-1006767376877.8735</v>
      </c>
      <c r="L4793" s="444">
        <f t="shared" ca="1" si="174"/>
        <v>-242630937827567.5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-242630937827567.5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-1010962240948.1978</v>
      </c>
      <c r="L4794" s="444">
        <f t="shared" ca="1" si="174"/>
        <v>-243641900068515.69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-243641900068515.69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-1015174583618.8152</v>
      </c>
      <c r="L4795" s="444">
        <f t="shared" ca="1" si="174"/>
        <v>-244657074652134.5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-244657074652134.5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-1019404477717.2271</v>
      </c>
      <c r="L4796" s="444">
        <f t="shared" ca="1" si="174"/>
        <v>-245676479129851.72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-245676479129851.72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-1023651996374.382</v>
      </c>
      <c r="L4797" s="444">
        <f t="shared" ca="1" si="174"/>
        <v>-246700131126226.09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-246700131126226.09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-1027917213025.942</v>
      </c>
      <c r="L4798" s="444">
        <f t="shared" ca="1" si="174"/>
        <v>-247728048339252.03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-247728048339252.03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-1032200201413.5503</v>
      </c>
      <c r="L4799" s="444">
        <f t="shared" ca="1" si="174"/>
        <v>-248760248540665.59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-248760248540665.59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-1036501035586.1066</v>
      </c>
      <c r="L4800" s="444">
        <f t="shared" ca="1" si="174"/>
        <v>-249796749576251.69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-249796749576251.69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-1040819789901.0487</v>
      </c>
      <c r="L4801" s="444">
        <f t="shared" ca="1" si="174"/>
        <v>-250837569366152.75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-250837569366152.75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-1045156539025.6366</v>
      </c>
      <c r="L4802" s="444">
        <f t="shared" ca="1" si="174"/>
        <v>-251882725905178.38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-251882725905178.38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-1049511357938.2432</v>
      </c>
      <c r="L4803" s="444">
        <f t="shared" ca="1" si="174"/>
        <v>-252932237263116.63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-252932237263116.63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-1053884321929.6526</v>
      </c>
      <c r="L4804" s="444">
        <f t="shared" ca="1" si="174"/>
        <v>-253986121585046.28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-253986121585046.28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-1058275506604.3594</v>
      </c>
      <c r="L4805" s="444">
        <f t="shared" ca="1" si="174"/>
        <v>-255044397091650.63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-255044397091650.63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-1062684987881.8774</v>
      </c>
      <c r="L4806" s="444">
        <f t="shared" ca="1" si="174"/>
        <v>-256107082079532.5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-256107082079532.5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-1067112841998.0519</v>
      </c>
      <c r="L4807" s="444">
        <f t="shared" ca="1" si="174"/>
        <v>-257174194921530.56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-257174194921530.56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-1071559145506.3774</v>
      </c>
      <c r="L4808" s="444">
        <f t="shared" ca="1" si="174"/>
        <v>-258245754067036.94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-258245754067036.94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-1076023975279.3206</v>
      </c>
      <c r="L4809" s="444">
        <f t="shared" ca="1" si="174"/>
        <v>-259321778042316.25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-259321778042316.25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-1080507408509.651</v>
      </c>
      <c r="L4810" s="444">
        <f t="shared" ca="1" si="174"/>
        <v>-260402285450825.91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-260402285450825.91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-1085009522711.7744</v>
      </c>
      <c r="L4811" s="444">
        <f t="shared" ca="1" si="174"/>
        <v>-261487294973537.69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-261487294973537.69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-1089530395723.0736</v>
      </c>
      <c r="L4812" s="444">
        <f t="shared" ca="1" si="174"/>
        <v>-262576825369260.75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-262576825369260.75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-1094070105705.2531</v>
      </c>
      <c r="L4813" s="444">
        <f t="shared" ca="1" si="174"/>
        <v>-263670895474966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-263670895474966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-1098628731145.6917</v>
      </c>
      <c r="L4814" s="444">
        <f t="shared" ca="1" si="174"/>
        <v>-264769524206111.69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-264769524206111.69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-1103206350858.7986</v>
      </c>
      <c r="L4815" s="444">
        <f t="shared" ca="1" si="174"/>
        <v>-265872730556970.5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-265872730556970.5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-1107803043987.377</v>
      </c>
      <c r="L4816" s="444">
        <f t="shared" ca="1" si="174"/>
        <v>-266980533600957.88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-266980533600957.88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-1112418890003.9912</v>
      </c>
      <c r="L4817" s="444">
        <f t="shared" ca="1" si="174"/>
        <v>-268092952490961.88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-268092952490961.88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-1117053968712.3411</v>
      </c>
      <c r="L4818" s="444">
        <f t="shared" ca="1" si="174"/>
        <v>-269210006459674.22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-269210006459674.22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-1121708360248.6426</v>
      </c>
      <c r="L4819" s="444">
        <f t="shared" ca="1" si="174"/>
        <v>-270331714819922.88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-270331714819922.88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-1126382145083.012</v>
      </c>
      <c r="L4820" s="444">
        <f t="shared" ca="1" si="174"/>
        <v>-271458096965005.88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-271458096965005.88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-1131075404020.8579</v>
      </c>
      <c r="L4821" s="444">
        <f t="shared" ca="1" si="174"/>
        <v>-272589172369026.72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-272589172369026.72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-1135788218204.2781</v>
      </c>
      <c r="L4822" s="444">
        <f t="shared" ca="1" si="174"/>
        <v>-273724960587231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-273724960587231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-1140520669113.4626</v>
      </c>
      <c r="L4823" s="444">
        <f t="shared" ca="1" si="174"/>
        <v>-274865481256344.47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-274865481256344.47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-1145272838568.1021</v>
      </c>
      <c r="L4824" s="444">
        <f t="shared" ca="1" si="174"/>
        <v>-276010754094912.56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-276010754094912.56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-1150044808728.8025</v>
      </c>
      <c r="L4825" s="444">
        <f t="shared" ca="1" si="174"/>
        <v>-277160798903641.38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-277160798903641.38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-1154836662098.5056</v>
      </c>
      <c r="L4826" s="444">
        <f t="shared" ca="1" si="174"/>
        <v>-278315635565739.88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-278315635565739.88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-1159648481523.916</v>
      </c>
      <c r="L4827" s="444">
        <f t="shared" ca="1" si="174"/>
        <v>-279475284047263.78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-279475284047263.78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-1164480350196.9324</v>
      </c>
      <c r="L4828" s="444">
        <f t="shared" ca="1" si="174"/>
        <v>-280639764397460.72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-280639764397460.72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-1169332351656.0864</v>
      </c>
      <c r="L4829" s="444">
        <f t="shared" ca="1" si="174"/>
        <v>-281809096749116.81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-281809096749116.81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-1174204569787.9868</v>
      </c>
      <c r="L4830" s="444">
        <f t="shared" ca="1" si="174"/>
        <v>-282983301318904.81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-282983301318904.81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-1179097088828.77</v>
      </c>
      <c r="L4831" s="444">
        <f t="shared" ca="1" si="174"/>
        <v>-284162398407733.56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-284162398407733.56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-1184009993365.5564</v>
      </c>
      <c r="L4832" s="444">
        <f t="shared" ca="1" si="174"/>
        <v>-285346408401099.13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-285346408401099.13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-1188943368337.9131</v>
      </c>
      <c r="L4833" s="444">
        <f t="shared" ca="1" si="174"/>
        <v>-286535351769437.06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-286535351769437.06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-1193897299039.321</v>
      </c>
      <c r="L4834" s="444">
        <f t="shared" ca="1" si="174"/>
        <v>-287729249068476.38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-287729249068476.38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-1198871871118.6516</v>
      </c>
      <c r="L4835" s="444">
        <f t="shared" ca="1" si="174"/>
        <v>-288928120939595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-288928120939595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-1203867170581.6458</v>
      </c>
      <c r="L4836" s="444">
        <f t="shared" ca="1" si="174"/>
        <v>-290131988110176.63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-290131988110176.63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-1208883283792.4026</v>
      </c>
      <c r="L4837" s="444">
        <f t="shared" ca="1" si="174"/>
        <v>-291340871393969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-291340871393969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-1213920297474.8708</v>
      </c>
      <c r="L4838" s="444">
        <f t="shared" ca="1" si="174"/>
        <v>-292554791691443.88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-292554791691443.88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-1218978298714.3494</v>
      </c>
      <c r="L4839" s="444">
        <f t="shared" ca="1" si="174"/>
        <v>-293773769990158.25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-293773769990158.25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-1224057374958.9927</v>
      </c>
      <c r="L4840" s="444">
        <f t="shared" ca="1" si="174"/>
        <v>-294997827365117.25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-294997827365117.25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-1229157614021.3218</v>
      </c>
      <c r="L4841" s="444">
        <f t="shared" ca="1" si="174"/>
        <v>-296226984979138.56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-296226984979138.56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-1234279104079.7439</v>
      </c>
      <c r="L4842" s="444">
        <f t="shared" ca="1" si="174"/>
        <v>-297461264083218.31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-297461264083218.31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-1239421933680.0762</v>
      </c>
      <c r="L4843" s="444">
        <f t="shared" ca="1" si="174"/>
        <v>-298700686016898.38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-298700686016898.38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-1244586191737.0767</v>
      </c>
      <c r="L4844" s="444">
        <f t="shared" ca="1" si="174"/>
        <v>-299945272208635.44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-299945272208635.44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-1249771967535.981</v>
      </c>
      <c r="L4845" s="444">
        <f t="shared" ca="1" si="174"/>
        <v>-301195044176171.44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-301195044176171.44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-1254979350734.0476</v>
      </c>
      <c r="L4846" s="444">
        <f t="shared" ca="1" si="174"/>
        <v>-302450023526905.5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-302450023526905.5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-1260208431362.1062</v>
      </c>
      <c r="L4847" s="444">
        <f t="shared" ca="1" si="174"/>
        <v>-303710231958267.63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-303710231958267.63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-1265459299826.115</v>
      </c>
      <c r="L4848" s="444">
        <f t="shared" ca="1" si="174"/>
        <v>-304975691258093.75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-304975691258093.75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-1270732046908.7239</v>
      </c>
      <c r="L4849" s="444">
        <f t="shared" ca="1" si="174"/>
        <v>-306246423305002.5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-306246423305002.5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-1276026763770.8438</v>
      </c>
      <c r="L4850" s="444">
        <f t="shared" ca="1" si="174"/>
        <v>-307522450068773.38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-307522450068773.38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-1281343541953.2224</v>
      </c>
      <c r="L4851" s="444">
        <f t="shared" ca="1" si="174"/>
        <v>-308803793610726.63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-308803793610726.63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-1286682473378.0276</v>
      </c>
      <c r="L4852" s="444">
        <f t="shared" ca="1" si="174"/>
        <v>-310090476084104.63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-310090476084104.63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-1292043650350.436</v>
      </c>
      <c r="L4853" s="444">
        <f t="shared" ref="L4853:L5107" ca="1" si="179">I4853-J4853+K4853</f>
        <v>-311382519734455.06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-311382519734455.06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-1297427165560.2295</v>
      </c>
      <c r="L4854" s="444">
        <f t="shared" ca="1" si="179"/>
        <v>-312679946900015.31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-312679946900015.31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-1302833112083.3972</v>
      </c>
      <c r="L4855" s="444">
        <f t="shared" ca="1" si="179"/>
        <v>-313982780012098.69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-313982780012098.69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-1308261583383.7446</v>
      </c>
      <c r="L4856" s="444">
        <f t="shared" ca="1" si="179"/>
        <v>-315291041595482.44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-315291041595482.44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-1313712673314.5103</v>
      </c>
      <c r="L4857" s="444">
        <f t="shared" ca="1" si="179"/>
        <v>-316604754268796.94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-316604754268796.94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-1319186476119.9873</v>
      </c>
      <c r="L4858" s="444">
        <f t="shared" ca="1" si="179"/>
        <v>-317923940744916.94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-317923940744916.94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-1324683086437.1538</v>
      </c>
      <c r="L4859" s="444">
        <f t="shared" ca="1" si="179"/>
        <v>-319248623831354.06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-319248623831354.06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-1330202599297.3086</v>
      </c>
      <c r="L4860" s="444">
        <f t="shared" ca="1" si="179"/>
        <v>-320578826430651.38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-320578826430651.38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-1335745110127.7141</v>
      </c>
      <c r="L4861" s="444">
        <f t="shared" ca="1" si="179"/>
        <v>-321914571540779.06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-321914571540779.06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-1341310714753.2461</v>
      </c>
      <c r="L4862" s="444">
        <f t="shared" ca="1" si="179"/>
        <v>-323255882255532.31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-323255882255532.31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-1346899509398.0513</v>
      </c>
      <c r="L4863" s="444">
        <f t="shared" ca="1" si="179"/>
        <v>-324602781764930.38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-324602781764930.38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-1352511590687.21</v>
      </c>
      <c r="L4864" s="444">
        <f t="shared" ca="1" si="179"/>
        <v>-325955293355617.56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-325955293355617.56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-1358147055648.4065</v>
      </c>
      <c r="L4865" s="444">
        <f t="shared" ca="1" si="179"/>
        <v>-327313440411266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-327313440411266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-1363806001713.6084</v>
      </c>
      <c r="L4866" s="444">
        <f t="shared" ca="1" si="179"/>
        <v>-328677246412979.63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-328677246412979.63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-1369488526720.7485</v>
      </c>
      <c r="L4867" s="444">
        <f t="shared" ca="1" si="179"/>
        <v>-330046734939700.38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-330046734939700.38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-1375194728915.4182</v>
      </c>
      <c r="L4868" s="444">
        <f t="shared" ca="1" si="179"/>
        <v>-331421929668615.81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-331421929668615.81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-1380924706952.5659</v>
      </c>
      <c r="L4869" s="444">
        <f t="shared" ca="1" si="179"/>
        <v>-332802854375568.38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-332802854375568.38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-1386678559898.2017</v>
      </c>
      <c r="L4870" s="444">
        <f t="shared" ca="1" si="179"/>
        <v>-334189532935466.56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-334189532935466.56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-1392456387231.1106</v>
      </c>
      <c r="L4871" s="444">
        <f t="shared" ca="1" si="179"/>
        <v>-335581989322697.69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-335581989322697.69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-1398258288844.5737</v>
      </c>
      <c r="L4872" s="444">
        <f t="shared" ca="1" si="179"/>
        <v>-336980247611542.25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-336980247611542.25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-1404084365048.0928</v>
      </c>
      <c r="L4873" s="444">
        <f t="shared" ca="1" si="179"/>
        <v>-338384331976590.31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-338384331976590.31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-1409934716569.1262</v>
      </c>
      <c r="L4874" s="444">
        <f t="shared" ca="1" si="179"/>
        <v>-339794266693159.44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-339794266693159.44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-1415809444554.8311</v>
      </c>
      <c r="L4875" s="444">
        <f t="shared" ca="1" si="179"/>
        <v>-341210076137714.25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-341210076137714.25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-1421708650573.8093</v>
      </c>
      <c r="L4876" s="444">
        <f t="shared" ca="1" si="179"/>
        <v>-342631784788288.06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-342631784788288.06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-1427632436617.8669</v>
      </c>
      <c r="L4877" s="444">
        <f t="shared" ca="1" si="179"/>
        <v>-344059417224905.94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-344059417224905.94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-1433580905103.7747</v>
      </c>
      <c r="L4878" s="444">
        <f t="shared" ca="1" si="179"/>
        <v>-345492998130009.69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-345492998130009.69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-1439554158875.0403</v>
      </c>
      <c r="L4879" s="444">
        <f t="shared" ca="1" si="179"/>
        <v>-346932552288884.75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-346932552288884.75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-1445552301203.6865</v>
      </c>
      <c r="L4880" s="444">
        <f t="shared" ca="1" si="179"/>
        <v>-348378104590088.44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-348378104590088.44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-1451575435792.0352</v>
      </c>
      <c r="L4881" s="444">
        <f t="shared" ca="1" si="179"/>
        <v>-349829680025880.5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-349829680025880.5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-1457623666774.502</v>
      </c>
      <c r="L4882" s="444">
        <f t="shared" ca="1" si="179"/>
        <v>-351287303692655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-351287303692655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-1463697098719.3958</v>
      </c>
      <c r="L4883" s="444">
        <f t="shared" ca="1" si="179"/>
        <v>-352751000791374.38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-352751000791374.38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-1469795836630.7266</v>
      </c>
      <c r="L4884" s="444">
        <f t="shared" ca="1" si="179"/>
        <v>-354220796628005.13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-354220796628005.13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-1475919985950.0212</v>
      </c>
      <c r="L4885" s="444">
        <f t="shared" ca="1" si="179"/>
        <v>-355696716613955.13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-355696716613955.13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-1482069652558.1462</v>
      </c>
      <c r="L4886" s="444">
        <f t="shared" ca="1" si="179"/>
        <v>-357178786266513.25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-357178786266513.25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-1488244942777.1384</v>
      </c>
      <c r="L4887" s="444">
        <f t="shared" ca="1" si="179"/>
        <v>-358667031209290.38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-358667031209290.38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-1494445963372.0432</v>
      </c>
      <c r="L4888" s="444">
        <f t="shared" ca="1" si="179"/>
        <v>-360161477172662.44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-360161477172662.44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-1500672821552.7603</v>
      </c>
      <c r="L4889" s="444">
        <f t="shared" ca="1" si="179"/>
        <v>-361662149994215.19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-361662149994215.19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-1506925624975.8965</v>
      </c>
      <c r="L4890" s="444">
        <f t="shared" ca="1" si="179"/>
        <v>-363169075619191.06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-363169075619191.06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-1513204481746.6294</v>
      </c>
      <c r="L4891" s="444">
        <f t="shared" ca="1" si="179"/>
        <v>-364682280100937.69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-364682280100937.69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-1519509500420.5737</v>
      </c>
      <c r="L4892" s="444">
        <f t="shared" ca="1" si="179"/>
        <v>-366201789601358.25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-366201789601358.25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-1525840790005.6594</v>
      </c>
      <c r="L4893" s="444">
        <f t="shared" ca="1" si="179"/>
        <v>-367727630391363.94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-367727630391363.94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-1532198459964.0164</v>
      </c>
      <c r="L4894" s="444">
        <f t="shared" ca="1" si="179"/>
        <v>-369259828851327.94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-369259828851327.94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-1538582620213.8665</v>
      </c>
      <c r="L4895" s="444">
        <f t="shared" ca="1" si="179"/>
        <v>-370798411471541.81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-370798411471541.81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-1544993381131.4243</v>
      </c>
      <c r="L4896" s="444">
        <f t="shared" ca="1" si="179"/>
        <v>-372343404852673.25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-372343404852673.25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-1551430853552.8052</v>
      </c>
      <c r="L4897" s="444">
        <f t="shared" ca="1" si="179"/>
        <v>-373894835706226.06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-373894835706226.06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-1557895148775.9419</v>
      </c>
      <c r="L4898" s="444">
        <f t="shared" ca="1" si="179"/>
        <v>-375452730855002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-375452730855002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-1564386378562.5083</v>
      </c>
      <c r="L4899" s="444">
        <f t="shared" ca="1" si="179"/>
        <v>-377017117233564.5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-377017117233564.5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-1570904655139.8521</v>
      </c>
      <c r="L4900" s="444">
        <f t="shared" ca="1" si="179"/>
        <v>-378588021888704.38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-378588021888704.38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-1577450091202.9348</v>
      </c>
      <c r="L4901" s="444">
        <f t="shared" ca="1" si="179"/>
        <v>-380165471979907.31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-380165471979907.31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-1584022799916.2805</v>
      </c>
      <c r="L4902" s="444">
        <f t="shared" ca="1" si="179"/>
        <v>-381749494779823.56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-381749494779823.56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-1590622894915.9314</v>
      </c>
      <c r="L4903" s="444">
        <f t="shared" ca="1" si="179"/>
        <v>-383340117674739.5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-383340117674739.5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-1597250490311.4146</v>
      </c>
      <c r="L4904" s="444">
        <f t="shared" ca="1" si="179"/>
        <v>-384937368165050.94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-384937368165050.94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-1603905700687.7122</v>
      </c>
      <c r="L4905" s="444">
        <f t="shared" ca="1" si="179"/>
        <v>-386541273865738.63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-386541273865738.63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-1610588641107.2441</v>
      </c>
      <c r="L4906" s="444">
        <f t="shared" ca="1" si="179"/>
        <v>-388151862506845.88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-388151862506845.88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-1617299427111.8579</v>
      </c>
      <c r="L4907" s="444">
        <f t="shared" ca="1" si="179"/>
        <v>-389769161933957.75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-389769161933957.75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-1624038174724.824</v>
      </c>
      <c r="L4908" s="444">
        <f t="shared" ca="1" si="179"/>
        <v>-391393200108682.56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-391393200108682.56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-1630805000452.844</v>
      </c>
      <c r="L4909" s="444">
        <f t="shared" ca="1" si="179"/>
        <v>-393024005109135.44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-393024005109135.44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-1637600021288.0642</v>
      </c>
      <c r="L4910" s="444">
        <f t="shared" ca="1" si="179"/>
        <v>-394661605130423.5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-394661605130423.5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-1644423354710.0979</v>
      </c>
      <c r="L4911" s="444">
        <f t="shared" ca="1" si="179"/>
        <v>-396306028485133.63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-396306028485133.63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-1651275118688.0566</v>
      </c>
      <c r="L4912" s="444">
        <f t="shared" ca="1" si="179"/>
        <v>-397957303603821.69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-397957303603821.69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-1658155431682.5903</v>
      </c>
      <c r="L4913" s="444">
        <f t="shared" ca="1" si="179"/>
        <v>-399615459035504.25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-399615459035504.25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-1665064412647.9343</v>
      </c>
      <c r="L4914" s="444">
        <f t="shared" ca="1" si="179"/>
        <v>-401280523448152.19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-401280523448152.19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-1672002181033.9675</v>
      </c>
      <c r="L4915" s="444">
        <f t="shared" ca="1" si="179"/>
        <v>-402952525629186.13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-402952525629186.13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-1678968856788.2754</v>
      </c>
      <c r="L4916" s="444">
        <f t="shared" ca="1" si="179"/>
        <v>-404631494485974.38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-404631494485974.38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-1685964560358.2266</v>
      </c>
      <c r="L4917" s="444">
        <f t="shared" ca="1" si="179"/>
        <v>-406317459046332.63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-406317459046332.63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-1692989412693.0525</v>
      </c>
      <c r="L4918" s="444">
        <f t="shared" ca="1" si="179"/>
        <v>-408010448459025.69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-408010448459025.69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-1700043535245.9404</v>
      </c>
      <c r="L4919" s="444">
        <f t="shared" ca="1" si="179"/>
        <v>-409710491994271.63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-409710491994271.63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-1707127049976.1318</v>
      </c>
      <c r="L4920" s="444">
        <f t="shared" ca="1" si="179"/>
        <v>-411417619044247.75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-411417619044247.75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-1714240079351.0322</v>
      </c>
      <c r="L4921" s="444">
        <f t="shared" ca="1" si="179"/>
        <v>-413131859123598.81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-413131859123598.81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-1721382746348.3284</v>
      </c>
      <c r="L4922" s="444">
        <f t="shared" ca="1" si="179"/>
        <v>-414853241869947.13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-414853241869947.13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-1728555174458.113</v>
      </c>
      <c r="L4923" s="444">
        <f t="shared" ca="1" si="179"/>
        <v>-416581797044405.25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-416581797044405.25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-1735757487685.022</v>
      </c>
      <c r="L4924" s="444">
        <f t="shared" ca="1" si="179"/>
        <v>-418317554532090.25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-418317554532090.25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-1742989810550.376</v>
      </c>
      <c r="L4925" s="444">
        <f t="shared" ca="1" si="179"/>
        <v>-420060544342640.63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-420060544342640.63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-1750252268094.3359</v>
      </c>
      <c r="L4926" s="444">
        <f t="shared" ca="1" si="179"/>
        <v>-421810796610734.94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-421810796610734.94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-1757544985878.0623</v>
      </c>
      <c r="L4927" s="444">
        <f t="shared" ca="1" si="179"/>
        <v>-423568341596613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-423568341596613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-1764868089985.8875</v>
      </c>
      <c r="L4928" s="444">
        <f t="shared" ca="1" si="179"/>
        <v>-425333209686598.88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-425333209686598.88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-1772221707027.4954</v>
      </c>
      <c r="L4929" s="444">
        <f t="shared" ca="1" si="179"/>
        <v>-427105431393626.38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-427105431393626.38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-1779605964140.1099</v>
      </c>
      <c r="L4930" s="444">
        <f t="shared" ca="1" si="179"/>
        <v>-428885037357766.5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-428885037357766.5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-1787020988990.6936</v>
      </c>
      <c r="L4931" s="444">
        <f t="shared" ca="1" si="179"/>
        <v>-430672058346757.19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-430672058346757.19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-1794466909778.155</v>
      </c>
      <c r="L4932" s="444">
        <f t="shared" ca="1" si="179"/>
        <v>-432466525256535.31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-432466525256535.31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-1801943855235.5637</v>
      </c>
      <c r="L4933" s="444">
        <f t="shared" ca="1" si="179"/>
        <v>-434268469111770.88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-434268469111770.88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-1809451954632.3787</v>
      </c>
      <c r="L4934" s="444">
        <f t="shared" ca="1" si="179"/>
        <v>-436077921066403.25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-436077921066403.25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-1816991337776.6802</v>
      </c>
      <c r="L4935" s="444">
        <f t="shared" ca="1" si="179"/>
        <v>-437894912404179.94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-437894912404179.94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-1824562135017.4163</v>
      </c>
      <c r="L4936" s="444">
        <f t="shared" ca="1" si="179"/>
        <v>-439719474539197.38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-439719474539197.38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-1832164477246.6558</v>
      </c>
      <c r="L4937" s="444">
        <f t="shared" ca="1" si="179"/>
        <v>-441551639016444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-441551639016444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-1839798495901.8499</v>
      </c>
      <c r="L4938" s="444">
        <f t="shared" ca="1" si="179"/>
        <v>-443391437512345.88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-443391437512345.88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-1847464322968.1077</v>
      </c>
      <c r="L4939" s="444">
        <f t="shared" ca="1" si="179"/>
        <v>-445238901835314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-445238901835314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-1855162090980.4753</v>
      </c>
      <c r="L4940" s="444">
        <f t="shared" ca="1" si="179"/>
        <v>-447094063926294.5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-447094063926294.5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-1862891933026.2271</v>
      </c>
      <c r="L4941" s="444">
        <f t="shared" ca="1" si="179"/>
        <v>-448956955859320.75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-448956955859320.75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-1870653982747.1697</v>
      </c>
      <c r="L4942" s="444">
        <f t="shared" ca="1" si="179"/>
        <v>-450827609842067.94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-450827609842067.94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-1878448374341.9495</v>
      </c>
      <c r="L4943" s="444">
        <f t="shared" ca="1" si="179"/>
        <v>-452706058216409.88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-452706058216409.88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-1886275242568.3745</v>
      </c>
      <c r="L4944" s="444">
        <f t="shared" ca="1" si="179"/>
        <v>-454592333458978.25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-454592333458978.25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-1894134722745.7427</v>
      </c>
      <c r="L4945" s="444">
        <f t="shared" ca="1" si="179"/>
        <v>-456486468181724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-456486468181724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-1902026950757.1833</v>
      </c>
      <c r="L4946" s="444">
        <f t="shared" ca="1" si="179"/>
        <v>-458388495132481.19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-458388495132481.19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-1909952063052.0046</v>
      </c>
      <c r="L4947" s="444">
        <f t="shared" ca="1" si="179"/>
        <v>-460298447195533.19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-460298447195533.19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-1917910196648.0549</v>
      </c>
      <c r="L4948" s="444">
        <f t="shared" ca="1" si="179"/>
        <v>-462216357392181.25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-462216357392181.25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-1925901489134.0881</v>
      </c>
      <c r="L4949" s="444">
        <f t="shared" ca="1" si="179"/>
        <v>-464142258881315.31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-464142258881315.31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-1933926078672.1475</v>
      </c>
      <c r="L4950" s="444">
        <f t="shared" ca="1" si="179"/>
        <v>-466076184959987.44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-466076184959987.44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-1941984103999.9473</v>
      </c>
      <c r="L4951" s="444">
        <f t="shared" ca="1" si="179"/>
        <v>-468018169063987.38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-468018169063987.38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-1950075704433.281</v>
      </c>
      <c r="L4952" s="444">
        <f t="shared" ca="1" si="179"/>
        <v>-469968244768420.63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-469968244768420.63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-1958201019868.4192</v>
      </c>
      <c r="L4953" s="444">
        <f t="shared" ca="1" si="179"/>
        <v>-471926445788289.06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-471926445788289.06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-1966360190784.5378</v>
      </c>
      <c r="L4954" s="444">
        <f t="shared" ca="1" si="179"/>
        <v>-473892805979073.63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-473892805979073.63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-1974553358246.1401</v>
      </c>
      <c r="L4955" s="444">
        <f t="shared" ca="1" si="179"/>
        <v>-475867359337319.75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-475867359337319.75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-1982780663905.499</v>
      </c>
      <c r="L4956" s="444">
        <f t="shared" ca="1" si="179"/>
        <v>-477850140001225.25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-477850140001225.25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-1991042250005.1052</v>
      </c>
      <c r="L4957" s="444">
        <f t="shared" ca="1" si="179"/>
        <v>-479841182251230.38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-479841182251230.38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-1999338259380.1265</v>
      </c>
      <c r="L4958" s="444">
        <f t="shared" ca="1" si="179"/>
        <v>-481840520510610.5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-481840520510610.5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-2007668835460.877</v>
      </c>
      <c r="L4959" s="444">
        <f t="shared" ca="1" si="179"/>
        <v>-483848189346071.38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-483848189346071.38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-2016034122275.2974</v>
      </c>
      <c r="L4960" s="444">
        <f t="shared" ca="1" si="179"/>
        <v>-485864223468346.69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-485864223468346.69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-2024434264451.4448</v>
      </c>
      <c r="L4961" s="444">
        <f t="shared" ca="1" si="179"/>
        <v>-487888657732798.13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-487888657732798.13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-2032869407219.9924</v>
      </c>
      <c r="L4962" s="444">
        <f t="shared" ca="1" si="179"/>
        <v>-489921527140018.13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-489921527140018.13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-2041339696416.7422</v>
      </c>
      <c r="L4963" s="444">
        <f t="shared" ca="1" si="179"/>
        <v>-491962866836434.88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-491962866836434.88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-2049845278485.145</v>
      </c>
      <c r="L4964" s="444">
        <f t="shared" ca="1" si="179"/>
        <v>-494012712114920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-494012712114920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-2058386300478.8333</v>
      </c>
      <c r="L4965" s="444">
        <f t="shared" ca="1" si="179"/>
        <v>-496071098415398.81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-496071098415398.81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-2066962910064.1619</v>
      </c>
      <c r="L4966" s="444">
        <f t="shared" ca="1" si="179"/>
        <v>-498138061325463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-498138061325463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-2075575255522.7627</v>
      </c>
      <c r="L4967" s="444">
        <f t="shared" ca="1" si="179"/>
        <v>-500213636580985.75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-500213636580985.75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-2084223485754.1069</v>
      </c>
      <c r="L4968" s="444">
        <f t="shared" ca="1" si="179"/>
        <v>-502297860066739.88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-502297860066739.88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-2092907750278.0825</v>
      </c>
      <c r="L4969" s="444">
        <f t="shared" ca="1" si="179"/>
        <v>-504390767817017.94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-504390767817017.94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-2101628199237.5747</v>
      </c>
      <c r="L4970" s="444">
        <f t="shared" ca="1" si="179"/>
        <v>-506492396016255.5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-506492396016255.5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-2110384983401.0645</v>
      </c>
      <c r="L4971" s="444">
        <f t="shared" ca="1" si="179"/>
        <v>-508602780999656.56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-508602780999656.56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-2119178254165.2356</v>
      </c>
      <c r="L4972" s="444">
        <f t="shared" ca="1" si="179"/>
        <v>-510721959253821.81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-510721959253821.81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-2128008163557.5908</v>
      </c>
      <c r="L4973" s="444">
        <f t="shared" ca="1" si="179"/>
        <v>-512849967417379.38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-512849967417379.38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-2136874864239.0808</v>
      </c>
      <c r="L4974" s="444">
        <f t="shared" ca="1" si="179"/>
        <v>-514986842281618.44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-514986842281618.44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-2145778509506.7434</v>
      </c>
      <c r="L4975" s="444">
        <f t="shared" ca="1" si="179"/>
        <v>-517132620791125.19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-517132620791125.19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-2154719253296.355</v>
      </c>
      <c r="L4976" s="444">
        <f t="shared" ca="1" si="179"/>
        <v>-519287340044421.56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-519287340044421.56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-2163697250185.0898</v>
      </c>
      <c r="L4977" s="444">
        <f t="shared" ca="1" si="179"/>
        <v>-521451037294606.63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-521451037294606.63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-2172712655394.1946</v>
      </c>
      <c r="L4978" s="444">
        <f t="shared" ca="1" si="179"/>
        <v>-523623749950000.81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-523623749950000.81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-2181765624791.6699</v>
      </c>
      <c r="L4979" s="444">
        <f t="shared" ca="1" si="179"/>
        <v>-525805515574792.5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-525805515574792.5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-2190856314894.9688</v>
      </c>
      <c r="L4980" s="444">
        <f t="shared" ca="1" si="179"/>
        <v>-527996371889687.5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-527996371889687.5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-2199984882873.6978</v>
      </c>
      <c r="L4981" s="444">
        <f t="shared" ca="1" si="179"/>
        <v>-530196356772561.19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-530196356772561.19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-2209151486552.3384</v>
      </c>
      <c r="L4982" s="444">
        <f t="shared" ca="1" si="179"/>
        <v>-532405508259113.5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-532405508259113.5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-2218356284412.9727</v>
      </c>
      <c r="L4983" s="444">
        <f t="shared" ca="1" si="179"/>
        <v>-534623864543526.5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-534623864543526.5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-2227599435598.0269</v>
      </c>
      <c r="L4984" s="444">
        <f t="shared" ca="1" si="179"/>
        <v>-536851463979124.5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-536851463979124.5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-2236881099913.0186</v>
      </c>
      <c r="L4985" s="444">
        <f t="shared" ca="1" si="179"/>
        <v>-539088345079037.5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-539088345079037.5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-2246201437829.3228</v>
      </c>
      <c r="L4986" s="444">
        <f t="shared" ca="1" si="179"/>
        <v>-541334546516866.81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-541334546516866.81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-2255560610486.9453</v>
      </c>
      <c r="L4987" s="444">
        <f t="shared" ca="1" si="179"/>
        <v>-543590107127353.75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-543590107127353.75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-2264958779697.3071</v>
      </c>
      <c r="L4988" s="444">
        <f t="shared" ca="1" si="179"/>
        <v>-545855065907051.06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-545855065907051.06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-2274396107946.0459</v>
      </c>
      <c r="L4989" s="444">
        <f t="shared" ca="1" si="179"/>
        <v>-548129462014997.13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-548129462014997.13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-2283872758395.8213</v>
      </c>
      <c r="L4990" s="444">
        <f t="shared" ca="1" si="179"/>
        <v>-550413334773392.94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-550413334773392.94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-2293388894889.1377</v>
      </c>
      <c r="L4991" s="444">
        <f t="shared" ca="1" si="179"/>
        <v>-552706723668282.06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-552706723668282.06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-2302944681951.1753</v>
      </c>
      <c r="L4992" s="444">
        <f t="shared" ca="1" si="179"/>
        <v>-555009668350233.25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-555009668350233.25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-2312540284792.6387</v>
      </c>
      <c r="L4993" s="444">
        <f t="shared" ca="1" si="179"/>
        <v>-557322208635025.88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-557322208635025.88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-2322175869312.6079</v>
      </c>
      <c r="L4994" s="444">
        <f t="shared" ca="1" si="179"/>
        <v>-559644384504338.5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-559644384504338.5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-2331851602101.4102</v>
      </c>
      <c r="L4995" s="444">
        <f t="shared" ca="1" si="179"/>
        <v>-561976236106439.94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-561976236106439.94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-2341567650443.4995</v>
      </c>
      <c r="L4996" s="444">
        <f t="shared" ca="1" si="179"/>
        <v>-564317803756883.38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-564317803756883.38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-2351324182320.3472</v>
      </c>
      <c r="L4997" s="444">
        <f t="shared" ca="1" si="179"/>
        <v>-566669127939203.75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-566669127939203.75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-2361121366413.3491</v>
      </c>
      <c r="L4998" s="444">
        <f t="shared" ca="1" si="179"/>
        <v>-569030249305617.13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-569030249305617.13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-2370959372106.7378</v>
      </c>
      <c r="L4999" s="444">
        <f t="shared" ca="1" si="179"/>
        <v>-571401208677723.88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-571401208677723.88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-2380838369490.5161</v>
      </c>
      <c r="L5000" s="444">
        <f t="shared" ca="1" si="179"/>
        <v>-573782047047214.38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-573782047047214.38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-2390758529363.3931</v>
      </c>
      <c r="L5001" s="444">
        <f t="shared" ca="1" si="179"/>
        <v>-576172805576577.75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-576172805576577.75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-2400720023235.7407</v>
      </c>
      <c r="L5002" s="444">
        <f t="shared" ca="1" si="179"/>
        <v>-578573525599813.5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-578573525599813.5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-2410723023332.5562</v>
      </c>
      <c r="L5003" s="444">
        <f t="shared" ca="1" si="179"/>
        <v>-580984248623146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-580984248623146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-2420767702596.4414</v>
      </c>
      <c r="L5004" s="444">
        <f t="shared" ca="1" si="179"/>
        <v>-583405016325742.5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-583405016325742.5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-2430854234690.5938</v>
      </c>
      <c r="L5005" s="444">
        <f t="shared" ca="1" si="179"/>
        <v>-585835870560433.13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-585835870560433.13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-2440982794001.8047</v>
      </c>
      <c r="L5006" s="444">
        <f t="shared" ca="1" si="179"/>
        <v>-588276853354434.88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-588276853354434.88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-2451153555643.4785</v>
      </c>
      <c r="L5007" s="444">
        <f t="shared" ca="1" si="179"/>
        <v>-590728006910078.38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-590728006910078.38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-2461366695458.6597</v>
      </c>
      <c r="L5008" s="444">
        <f t="shared" ca="1" si="179"/>
        <v>-593189373605537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-593189373605537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-2471622390023.0708</v>
      </c>
      <c r="L5009" s="444">
        <f t="shared" ca="1" si="179"/>
        <v>-595660995995560.13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-595660995995560.13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-2481920816648.167</v>
      </c>
      <c r="L5010" s="444">
        <f t="shared" ca="1" si="179"/>
        <v>-598142916812208.25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-598142916812208.25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-2492262153384.2012</v>
      </c>
      <c r="L5011" s="444">
        <f t="shared" ca="1" si="179"/>
        <v>-600635178965592.5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-600635178965592.5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-2502646579023.3022</v>
      </c>
      <c r="L5012" s="444">
        <f t="shared" ca="1" si="179"/>
        <v>-603137825544615.75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-603137825544615.75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-2513074273102.5654</v>
      </c>
      <c r="L5013" s="444">
        <f t="shared" ca="1" si="179"/>
        <v>-605650899817718.38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-605650899817718.38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-2523545415907.1597</v>
      </c>
      <c r="L5014" s="444">
        <f t="shared" ca="1" si="179"/>
        <v>-608174445233625.5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-608174445233625.5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-2534060188473.4395</v>
      </c>
      <c r="L5015" s="444">
        <f t="shared" ca="1" si="179"/>
        <v>-610708505422099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-610708505422099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-2544618772592.0791</v>
      </c>
      <c r="L5016" s="444">
        <f t="shared" ca="1" si="179"/>
        <v>-613253124194691.13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-613253124194691.13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-2555221350811.2129</v>
      </c>
      <c r="L5017" s="444">
        <f t="shared" ca="1" si="179"/>
        <v>-615808345545502.38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-615808345545502.38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-2565868106439.5933</v>
      </c>
      <c r="L5018" s="444">
        <f t="shared" ca="1" si="179"/>
        <v>-618374213651942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-618374213651942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-2576559223549.7583</v>
      </c>
      <c r="L5019" s="444">
        <f t="shared" ca="1" si="179"/>
        <v>-620950772875491.75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-620950772875491.75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-2587294886981.2158</v>
      </c>
      <c r="L5020" s="444">
        <f t="shared" ca="1" si="179"/>
        <v>-623538067762473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-623538067762473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-2598075282343.6377</v>
      </c>
      <c r="L5021" s="444">
        <f t="shared" ca="1" si="179"/>
        <v>-626136143044816.63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-626136143044816.63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-2608900596020.0693</v>
      </c>
      <c r="L5022" s="444">
        <f t="shared" ca="1" si="179"/>
        <v>-628745043640836.75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-628745043640836.75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-2619771015170.1533</v>
      </c>
      <c r="L5023" s="444">
        <f t="shared" ca="1" si="179"/>
        <v>-631364814656006.88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-631364814656006.88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-2630686727733.3618</v>
      </c>
      <c r="L5024" s="444">
        <f t="shared" ca="1" si="179"/>
        <v>-633995501383740.25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-633995501383740.25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-2641647922432.251</v>
      </c>
      <c r="L5025" s="444">
        <f t="shared" ca="1" si="179"/>
        <v>-636637149306172.5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-636637149306172.5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-2652654788775.7188</v>
      </c>
      <c r="L5026" s="444">
        <f t="shared" ca="1" si="179"/>
        <v>-639289804094948.25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-639289804094948.25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-2663707517062.2842</v>
      </c>
      <c r="L5027" s="444">
        <f t="shared" ca="1" si="179"/>
        <v>-641953511612010.5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-641953511612010.5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-2674806298383.377</v>
      </c>
      <c r="L5028" s="444">
        <f t="shared" ca="1" si="179"/>
        <v>-644628317910393.88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-644628317910393.88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-2685951324626.6411</v>
      </c>
      <c r="L5029" s="444">
        <f t="shared" ca="1" si="179"/>
        <v>-647314269235020.5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-647314269235020.5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-2697142788479.252</v>
      </c>
      <c r="L5030" s="444">
        <f t="shared" ca="1" si="179"/>
        <v>-650011412023499.75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-650011412023499.75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-2708380883431.249</v>
      </c>
      <c r="L5031" s="444">
        <f t="shared" ca="1" si="179"/>
        <v>-652719792906931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-652719792906931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-2719665803778.8789</v>
      </c>
      <c r="L5032" s="444">
        <f t="shared" ca="1" si="179"/>
        <v>-655439458710709.88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-655439458710709.88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-2730997744627.958</v>
      </c>
      <c r="L5033" s="444">
        <f t="shared" ca="1" si="179"/>
        <v>-658170456455337.88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-658170456455337.88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-2742376901897.2412</v>
      </c>
      <c r="L5034" s="444">
        <f t="shared" ca="1" si="179"/>
        <v>-660912833357235.13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-660912833357235.13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-2753803472321.813</v>
      </c>
      <c r="L5035" s="444">
        <f t="shared" ca="1" si="179"/>
        <v>-663666636829557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-663666636829557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-2765277653456.4873</v>
      </c>
      <c r="L5036" s="444">
        <f t="shared" ca="1" si="179"/>
        <v>-666431914483013.5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-666431914483013.5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-2776799643679.2227</v>
      </c>
      <c r="L5037" s="444">
        <f t="shared" ca="1" si="179"/>
        <v>-669208714126692.75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-669208714126692.75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-2788369642194.5532</v>
      </c>
      <c r="L5038" s="444">
        <f t="shared" ca="1" si="179"/>
        <v>-671997083768887.25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-671997083768887.25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-2799987849037.0303</v>
      </c>
      <c r="L5039" s="444">
        <f t="shared" ca="1" si="179"/>
        <v>-674797071617924.25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-674797071617924.25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-2811654465074.6846</v>
      </c>
      <c r="L5040" s="444">
        <f t="shared" ca="1" si="179"/>
        <v>-677608726082998.88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-677608726082998.88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-2823369692012.4951</v>
      </c>
      <c r="L5041" s="444">
        <f t="shared" ca="1" si="179"/>
        <v>-680432095775011.38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-680432095775011.38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-2835133732395.8809</v>
      </c>
      <c r="L5042" s="444">
        <f t="shared" ca="1" si="179"/>
        <v>-683267229507407.25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-683267229507407.25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-2846946789614.1968</v>
      </c>
      <c r="L5043" s="444">
        <f t="shared" ca="1" si="179"/>
        <v>-686114176297021.5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-686114176297021.5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-2858809067904.2563</v>
      </c>
      <c r="L5044" s="444">
        <f t="shared" ca="1" si="179"/>
        <v>-688972985364925.75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-688972985364925.75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-2870720772353.8574</v>
      </c>
      <c r="L5045" s="444">
        <f t="shared" ca="1" si="179"/>
        <v>-691843706137279.63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-691843706137279.63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-2882682108905.3315</v>
      </c>
      <c r="L5046" s="444">
        <f t="shared" ca="1" si="179"/>
        <v>-694726388246185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-694726388246185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-2894693284359.104</v>
      </c>
      <c r="L5047" s="444">
        <f t="shared" ca="1" si="179"/>
        <v>-697621081530544.13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-697621081530544.13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-2906754506377.2671</v>
      </c>
      <c r="L5048" s="444">
        <f t="shared" ca="1" si="179"/>
        <v>-700527836036921.38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-700527836036921.38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-2918865983487.1724</v>
      </c>
      <c r="L5049" s="444">
        <f t="shared" ca="1" si="179"/>
        <v>-703446702020408.5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-703446702020408.5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-2931027925085.0352</v>
      </c>
      <c r="L5050" s="444">
        <f t="shared" ca="1" si="179"/>
        <v>-706377729945493.5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-706377729945493.5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-2943240541439.5562</v>
      </c>
      <c r="L5051" s="444">
        <f t="shared" ca="1" si="179"/>
        <v>-709320970486933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-709320970486933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-2955504043695.5542</v>
      </c>
      <c r="L5052" s="444">
        <f t="shared" ca="1" si="179"/>
        <v>-712276474530628.5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-712276474530628.5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-2967818643877.6187</v>
      </c>
      <c r="L5053" s="444">
        <f t="shared" ca="1" si="179"/>
        <v>-715244293174506.13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-715244293174506.13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-2980184554893.7754</v>
      </c>
      <c r="L5054" s="444">
        <f t="shared" ca="1" si="179"/>
        <v>-718224477729399.88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-718224477729399.88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-2992601990539.166</v>
      </c>
      <c r="L5055" s="444">
        <f t="shared" ca="1" si="179"/>
        <v>-721217079719939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-721217079719939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-3005071165499.7456</v>
      </c>
      <c r="L5056" s="444">
        <f t="shared" ca="1" si="179"/>
        <v>-724222150885438.75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-724222150885438.75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-3017592295355.9946</v>
      </c>
      <c r="L5057" s="444">
        <f t="shared" ca="1" si="179"/>
        <v>-727239743180794.75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-727239743180794.75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-3030165596586.6445</v>
      </c>
      <c r="L5058" s="444">
        <f t="shared" ca="1" si="179"/>
        <v>-730269908777381.38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-730269908777381.38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-3042791286572.4224</v>
      </c>
      <c r="L5059" s="444">
        <f t="shared" ca="1" si="179"/>
        <v>-733312700063953.75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-733312700063953.75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-3055469583599.8071</v>
      </c>
      <c r="L5060" s="444">
        <f t="shared" ca="1" si="179"/>
        <v>-736368169647553.5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-736368169647553.5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-3068200706864.8062</v>
      </c>
      <c r="L5061" s="444">
        <f t="shared" ca="1" si="179"/>
        <v>-739436370354418.25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-739436370354418.25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-3080984876476.7427</v>
      </c>
      <c r="L5062" s="444">
        <f t="shared" ca="1" si="179"/>
        <v>-742517355230895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-742517355230895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-3093822313462.0625</v>
      </c>
      <c r="L5063" s="444">
        <f t="shared" ca="1" si="179"/>
        <v>-745611177544357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-745611177544357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-3106713239768.1543</v>
      </c>
      <c r="L5064" s="444">
        <f t="shared" ca="1" si="179"/>
        <v>-748717890784125.13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-748717890784125.13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-3119657878267.188</v>
      </c>
      <c r="L5065" s="444">
        <f t="shared" ca="1" si="179"/>
        <v>-751837548662392.38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-751837548662392.38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-3132656452759.9683</v>
      </c>
      <c r="L5066" s="444">
        <f t="shared" ca="1" si="179"/>
        <v>-754970205115152.38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-754970205115152.38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-3145709187979.8018</v>
      </c>
      <c r="L5067" s="444">
        <f t="shared" ca="1" si="179"/>
        <v>-758115914303132.13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-758115914303132.13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-3158816309596.3838</v>
      </c>
      <c r="L5068" s="444">
        <f t="shared" ca="1" si="179"/>
        <v>-761274730612728.5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-761274730612728.5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-3171978044219.7021</v>
      </c>
      <c r="L5069" s="444">
        <f t="shared" ca="1" si="179"/>
        <v>-764446708656948.25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-764446708656948.25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-3185194619403.9512</v>
      </c>
      <c r="L5070" s="444">
        <f t="shared" ca="1" si="179"/>
        <v>-767631903276352.25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-767631903276352.25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-3198466263651.4678</v>
      </c>
      <c r="L5071" s="444">
        <f t="shared" ca="1" si="179"/>
        <v>-770830369540003.75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-770830369540003.75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-3211793206416.6821</v>
      </c>
      <c r="L5072" s="444">
        <f t="shared" ca="1" si="179"/>
        <v>-774042162746420.38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-774042162746420.38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-3225175678110.085</v>
      </c>
      <c r="L5073" s="444">
        <f t="shared" ca="1" si="179"/>
        <v>-777267338424530.5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-777267338424530.5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-3238613910102.2104</v>
      </c>
      <c r="L5074" s="444">
        <f t="shared" ca="1" si="179"/>
        <v>-780505952334632.75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-780505952334632.75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-3252108134727.6362</v>
      </c>
      <c r="L5075" s="444">
        <f t="shared" ca="1" si="179"/>
        <v>-783758060469360.38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-783758060469360.38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-3265658585289.0015</v>
      </c>
      <c r="L5076" s="444">
        <f t="shared" ca="1" si="179"/>
        <v>-787023719054649.38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-787023719054649.38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-3279265496061.0391</v>
      </c>
      <c r="L5077" s="444">
        <f t="shared" ca="1" si="179"/>
        <v>-790302984550710.38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-790302984550710.38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-3292929102294.6265</v>
      </c>
      <c r="L5078" s="444">
        <f t="shared" ca="1" si="179"/>
        <v>-793595913653005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-793595913653005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-3306649640220.854</v>
      </c>
      <c r="L5079" s="444">
        <f t="shared" ca="1" si="179"/>
        <v>-796902563293225.88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-796902563293225.88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-3320427347055.1079</v>
      </c>
      <c r="L5080" s="444">
        <f t="shared" ca="1" si="179"/>
        <v>-800222990640281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-800222990640281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-3334262461001.1709</v>
      </c>
      <c r="L5081" s="444">
        <f t="shared" ca="1" si="179"/>
        <v>-803557253101282.13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-803557253101282.13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-3348155221255.3423</v>
      </c>
      <c r="L5082" s="444">
        <f t="shared" ca="1" si="179"/>
        <v>-806905408322537.5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-806905408322537.5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-3362105868010.5728</v>
      </c>
      <c r="L5083" s="444">
        <f t="shared" ca="1" si="179"/>
        <v>-810267514190548.13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-810267514190548.13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-3376114642460.6172</v>
      </c>
      <c r="L5084" s="444">
        <f t="shared" ca="1" si="179"/>
        <v>-813643628833008.75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-813643628833008.75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-3390181786804.2031</v>
      </c>
      <c r="L5085" s="444">
        <f t="shared" ca="1" si="179"/>
        <v>-817033810619813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-817033810619813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-3404307544249.2207</v>
      </c>
      <c r="L5086" s="444">
        <f t="shared" ca="1" si="179"/>
        <v>-820438118164062.25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-820438118164062.25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-3418492159016.9258</v>
      </c>
      <c r="L5087" s="444">
        <f t="shared" ca="1" si="179"/>
        <v>-823856610323079.13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-823856610323079.13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-3432735876346.1631</v>
      </c>
      <c r="L5088" s="444">
        <f t="shared" ca="1" si="179"/>
        <v>-827289346199425.25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-827289346199425.25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-3447038942497.605</v>
      </c>
      <c r="L5089" s="444">
        <f t="shared" ca="1" si="179"/>
        <v>-830736385141922.88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-830736385141922.88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-3461401604758.0117</v>
      </c>
      <c r="L5090" s="444">
        <f t="shared" ca="1" si="179"/>
        <v>-834197786746680.88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-834197786746680.88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-3475824111444.5034</v>
      </c>
      <c r="L5091" s="444">
        <f t="shared" ca="1" si="179"/>
        <v>-837673610858125.38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-837673610858125.38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-3490306711908.8555</v>
      </c>
      <c r="L5092" s="444">
        <f t="shared" ca="1" si="179"/>
        <v>-841163917570034.25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-841163917570034.25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-3504849656541.8096</v>
      </c>
      <c r="L5093" s="444">
        <f t="shared" ca="1" si="179"/>
        <v>-844668767226576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-844668767226576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-3519453196777.3999</v>
      </c>
      <c r="L5094" s="444">
        <f t="shared" ca="1" si="179"/>
        <v>-848188220423353.38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-848188220423353.38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-3534117585097.3057</v>
      </c>
      <c r="L5095" s="444">
        <f t="shared" ca="1" si="179"/>
        <v>-851722338008450.63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-851722338008450.63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-3548843075035.2109</v>
      </c>
      <c r="L5096" s="444">
        <f t="shared" ca="1" si="179"/>
        <v>-855271181083485.88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-855271181083485.88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-3563629921181.1909</v>
      </c>
      <c r="L5097" s="444">
        <f t="shared" ca="1" si="179"/>
        <v>-858834811004667.13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-858834811004667.13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-3578478379186.1128</v>
      </c>
      <c r="L5098" s="444">
        <f t="shared" ca="1" si="179"/>
        <v>-862413289383853.25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-862413289383853.25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-3593388705766.0552</v>
      </c>
      <c r="L5099" s="444">
        <f t="shared" ca="1" si="179"/>
        <v>-866006678089619.25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-866006678089619.25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-3608361158706.7466</v>
      </c>
      <c r="L5100" s="444">
        <f t="shared" ca="1" si="179"/>
        <v>-869615039248326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-869615039248326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-3623395996868.0249</v>
      </c>
      <c r="L5101" s="444">
        <f t="shared" ca="1" si="179"/>
        <v>-873238435245194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-873238435245194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-3638493480188.3081</v>
      </c>
      <c r="L5102" s="444">
        <f t="shared" ca="1" si="179"/>
        <v>-876876928725382.25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-876876928725382.25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-3653653869689.0928</v>
      </c>
      <c r="L5103" s="444">
        <f t="shared" ca="1" si="179"/>
        <v>-880530582595071.38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-880530582595071.38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-3668877427479.4634</v>
      </c>
      <c r="L5104" s="444">
        <f t="shared" ca="1" si="179"/>
        <v>-884199460022550.88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-884199460022550.88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-3684164416760.6289</v>
      </c>
      <c r="L5105" s="444">
        <f t="shared" ca="1" si="179"/>
        <v>-887883624439311.5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-887883624439311.5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-3699515101830.4644</v>
      </c>
      <c r="L5106" s="444">
        <f t="shared" ca="1" si="179"/>
        <v>-891583139541142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-891583139541142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-3714929748088.0923</v>
      </c>
      <c r="L5107" s="444">
        <f t="shared" ca="1" si="179"/>
        <v>-895298069289230.13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-895298069289230.13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-3730408622038.459</v>
      </c>
      <c r="L5108" s="444">
        <f t="shared" ref="L5108:L5362" ca="1" si="184">I5108-J5108+K5108</f>
        <v>-899028477911268.63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-899028477911268.63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-3745951991296.9526</v>
      </c>
      <c r="L5109" s="444">
        <f t="shared" ca="1" si="184"/>
        <v>-902774429902565.63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-902774429902565.63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-3761560124594.0234</v>
      </c>
      <c r="L5110" s="444">
        <f t="shared" ca="1" si="184"/>
        <v>-906535990027159.63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-906535990027159.63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-3777233291779.8315</v>
      </c>
      <c r="L5111" s="444">
        <f t="shared" ca="1" si="184"/>
        <v>-910313223318939.5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-910313223318939.5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-3792971763828.9141</v>
      </c>
      <c r="L5112" s="444">
        <f t="shared" ca="1" si="184"/>
        <v>-914106195082768.38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-914106195082768.38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-3808775812844.8677</v>
      </c>
      <c r="L5113" s="444">
        <f t="shared" ca="1" si="184"/>
        <v>-917914970895613.25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-917914970895613.25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-3824645712065.0552</v>
      </c>
      <c r="L5114" s="444">
        <f t="shared" ca="1" si="184"/>
        <v>-921739616607678.25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-921739616607678.25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-3840581735865.3257</v>
      </c>
      <c r="L5115" s="444">
        <f t="shared" ca="1" si="184"/>
        <v>-925580198343543.63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-925580198343543.63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-3856584159764.7651</v>
      </c>
      <c r="L5116" s="444">
        <f t="shared" ca="1" si="184"/>
        <v>-929436782503308.38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-929436782503308.38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-3872653260430.4512</v>
      </c>
      <c r="L5117" s="444">
        <f t="shared" ca="1" si="184"/>
        <v>-933309435763738.88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-933309435763738.88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-3888789315682.2446</v>
      </c>
      <c r="L5118" s="444">
        <f t="shared" ca="1" si="184"/>
        <v>-937198225079421.13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-937198225079421.13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-3904992604497.5879</v>
      </c>
      <c r="L5119" s="444">
        <f t="shared" ca="1" si="184"/>
        <v>-941103217683918.75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-941103217683918.75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-3921263407016.3276</v>
      </c>
      <c r="L5120" s="444">
        <f t="shared" ca="1" si="184"/>
        <v>-945024481090935.13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-945024481090935.13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-3937602004545.5635</v>
      </c>
      <c r="L5121" s="444">
        <f t="shared" ca="1" si="184"/>
        <v>-948962083095480.75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-948962083095480.75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-3954008679564.5029</v>
      </c>
      <c r="L5122" s="444">
        <f t="shared" ca="1" si="184"/>
        <v>-952916091775045.25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-952916091775045.25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-3970483715729.3545</v>
      </c>
      <c r="L5123" s="444">
        <f t="shared" ca="1" si="184"/>
        <v>-956886575490774.63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-956886575490774.63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-3987027397878.2275</v>
      </c>
      <c r="L5124" s="444">
        <f t="shared" ca="1" si="184"/>
        <v>-960873602888652.88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-960873602888652.88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-4003640012036.0537</v>
      </c>
      <c r="L5125" s="444">
        <f t="shared" ca="1" si="184"/>
        <v>-964877242900688.88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-964877242900688.88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-4020321845419.5371</v>
      </c>
      <c r="L5126" s="444">
        <f t="shared" ca="1" si="184"/>
        <v>-968897564746108.38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-968897564746108.38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-4037073186442.1177</v>
      </c>
      <c r="L5127" s="444">
        <f t="shared" ca="1" si="184"/>
        <v>-972934637932550.5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-972934637932550.5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-4053894324718.9609</v>
      </c>
      <c r="L5128" s="444">
        <f t="shared" ca="1" si="184"/>
        <v>-976988532257269.5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-976988532257269.5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-4070785551071.9561</v>
      </c>
      <c r="L5129" s="444">
        <f t="shared" ca="1" si="184"/>
        <v>-981059317808341.5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-981059317808341.5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-4087747157534.7563</v>
      </c>
      <c r="L5130" s="444">
        <f t="shared" ca="1" si="184"/>
        <v>-985147064965876.25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-985147064965876.25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-4104779437357.8179</v>
      </c>
      <c r="L5131" s="444">
        <f t="shared" ca="1" si="184"/>
        <v>-989251844403234.13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-989251844403234.13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-4121882685013.4756</v>
      </c>
      <c r="L5132" s="444">
        <f t="shared" ca="1" si="184"/>
        <v>-993373727088247.63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-993373727088247.63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-4139057196201.0313</v>
      </c>
      <c r="L5133" s="444">
        <f t="shared" ca="1" si="184"/>
        <v>-997512784284448.63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-997512784284448.63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-4156303267851.8696</v>
      </c>
      <c r="L5134" s="444">
        <f t="shared" ca="1" si="184"/>
        <v>-1001669087552300.5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-1001669087552300.5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-4173621198134.5854</v>
      </c>
      <c r="L5135" s="444">
        <f t="shared" ca="1" si="184"/>
        <v>-1005842708750435.1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-1005842708750435.1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-4191011286460.1465</v>
      </c>
      <c r="L5136" s="444">
        <f t="shared" ca="1" si="184"/>
        <v>-1010033720036895.3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-1010033720036895.3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-4208473833487.0635</v>
      </c>
      <c r="L5137" s="444">
        <f t="shared" ca="1" si="184"/>
        <v>-1014242193870382.4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-1014242193870382.4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-4226009141126.5928</v>
      </c>
      <c r="L5138" s="444">
        <f t="shared" ca="1" si="184"/>
        <v>-1018468203011509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-1018468203011509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-4243617512547.9541</v>
      </c>
      <c r="L5139" s="444">
        <f t="shared" ca="1" si="184"/>
        <v>-1022711820524057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-1022711820524057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-4261299252183.5703</v>
      </c>
      <c r="L5140" s="444">
        <f t="shared" ca="1" si="184"/>
        <v>-1026973119776240.6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-1026973119776240.6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-4279054665734.3354</v>
      </c>
      <c r="L5141" s="444">
        <f t="shared" ca="1" si="184"/>
        <v>-1031252174441975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-1031252174441975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-4296884060174.896</v>
      </c>
      <c r="L5142" s="444">
        <f t="shared" ca="1" si="184"/>
        <v>-1035549058502149.9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-1035549058502149.9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-4314787743758.9585</v>
      </c>
      <c r="L5143" s="444">
        <f t="shared" ca="1" si="184"/>
        <v>-1039863846245908.9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-1039863846245908.9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-4332766026024.6206</v>
      </c>
      <c r="L5144" s="444">
        <f t="shared" ca="1" si="184"/>
        <v>-1044196612271933.5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-1044196612271933.5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-4350819217799.7227</v>
      </c>
      <c r="L5145" s="444">
        <f t="shared" ca="1" si="184"/>
        <v>-1048547431489733.3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-1048547431489733.3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-4368947631207.2212</v>
      </c>
      <c r="L5146" s="444">
        <f t="shared" ca="1" si="184"/>
        <v>-1052916379120940.5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-1052916379120940.5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-4387151579670.5854</v>
      </c>
      <c r="L5147" s="444">
        <f t="shared" ca="1" si="184"/>
        <v>-1057303530700611.1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-1057303530700611.1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-4405431377919.2129</v>
      </c>
      <c r="L5148" s="444">
        <f t="shared" ca="1" si="184"/>
        <v>-1061708962078530.4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-1061708962078530.4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-4423787341993.877</v>
      </c>
      <c r="L5149" s="444">
        <f t="shared" ca="1" si="184"/>
        <v>-1066132749420524.3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-1066132749420524.3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-4442219789252.1846</v>
      </c>
      <c r="L5150" s="444">
        <f t="shared" ca="1" si="184"/>
        <v>-1070574969209776.4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-1070574969209776.4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-4460729038374.0674</v>
      </c>
      <c r="L5151" s="444">
        <f t="shared" ca="1" si="184"/>
        <v>-1075035698248150.5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-1075035698248150.5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-4479315409367.2939</v>
      </c>
      <c r="L5152" s="444">
        <f t="shared" ca="1" si="184"/>
        <v>-1079515013657517.8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-1079515013657517.8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-4497979223572.9902</v>
      </c>
      <c r="L5153" s="444">
        <f t="shared" ca="1" si="184"/>
        <v>-1084012992881090.8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-1084012992881090.8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-4516720803671.2109</v>
      </c>
      <c r="L5154" s="444">
        <f t="shared" ca="1" si="184"/>
        <v>-1088529713684762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-1088529713684762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-4535540473686.5078</v>
      </c>
      <c r="L5155" s="444">
        <f t="shared" ca="1" si="184"/>
        <v>-1093065254158448.5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-1093065254158448.5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-4554438558993.5352</v>
      </c>
      <c r="L5156" s="444">
        <f t="shared" ca="1" si="184"/>
        <v>-1097619692717442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-1097619692717442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-4573415386322.6748</v>
      </c>
      <c r="L5157" s="444">
        <f t="shared" ca="1" si="184"/>
        <v>-1102193108103764.6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-1102193108103764.6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-4592471283765.6855</v>
      </c>
      <c r="L5158" s="444">
        <f t="shared" ca="1" si="184"/>
        <v>-1106785579387530.3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-1106785579387530.3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-4611606580781.376</v>
      </c>
      <c r="L5159" s="444">
        <f t="shared" ca="1" si="184"/>
        <v>-1111397185968311.6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-1111397185968311.6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-4630821608201.2988</v>
      </c>
      <c r="L5160" s="444">
        <f t="shared" ca="1" si="184"/>
        <v>-1116028007576512.9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-1116028007576512.9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-4650116698235.4707</v>
      </c>
      <c r="L5161" s="444">
        <f t="shared" ca="1" si="184"/>
        <v>-1120678124274748.4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-1120678124274748.4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-4669492184478.1172</v>
      </c>
      <c r="L5162" s="444">
        <f t="shared" ca="1" si="184"/>
        <v>-1125347616459226.5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-1125347616459226.5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-4688948401913.4434</v>
      </c>
      <c r="L5163" s="444">
        <f t="shared" ca="1" si="184"/>
        <v>-1130036564861140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-1130036564861140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-4708485686921.417</v>
      </c>
      <c r="L5164" s="444">
        <f t="shared" ca="1" si="184"/>
        <v>-1134745050548061.5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-1134745050548061.5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-4728104377283.5898</v>
      </c>
      <c r="L5165" s="444">
        <f t="shared" ca="1" si="184"/>
        <v>-1139473154925345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-1139473154925345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-4747804812188.9375</v>
      </c>
      <c r="L5166" s="444">
        <f t="shared" ca="1" si="184"/>
        <v>-1144220959737534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-1144220959737534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-4767587332239.7246</v>
      </c>
      <c r="L5167" s="444">
        <f t="shared" ca="1" si="184"/>
        <v>-1148988547069773.8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-1148988547069773.8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-4787452279457.3906</v>
      </c>
      <c r="L5168" s="444">
        <f t="shared" ca="1" si="184"/>
        <v>-1153775999349231.3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-1153775999349231.3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-4807399997288.4639</v>
      </c>
      <c r="L5169" s="444">
        <f t="shared" ca="1" si="184"/>
        <v>-1158583399346519.8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-1158583399346519.8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-4827430830610.499</v>
      </c>
      <c r="L5170" s="444">
        <f t="shared" ca="1" si="184"/>
        <v>-1163410830177130.3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-1163410830177130.3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-4847545125738.043</v>
      </c>
      <c r="L5171" s="444">
        <f t="shared" ca="1" si="184"/>
        <v>-1168258375302868.3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-1168258375302868.3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-4867743230428.6172</v>
      </c>
      <c r="L5172" s="444">
        <f t="shared" ca="1" si="184"/>
        <v>-1173126118533296.8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-1173126118533296.8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-4888025493888.7363</v>
      </c>
      <c r="L5173" s="444">
        <f t="shared" ca="1" si="184"/>
        <v>-1178014144027185.5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-1178014144027185.5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-4908392266779.9395</v>
      </c>
      <c r="L5174" s="444">
        <f t="shared" ca="1" si="184"/>
        <v>-1182922536293965.5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-1182922536293965.5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-4928843901224.8564</v>
      </c>
      <c r="L5175" s="444">
        <f t="shared" ca="1" si="184"/>
        <v>-1187851380195190.3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-1187851380195190.3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-4949380750813.293</v>
      </c>
      <c r="L5176" s="444">
        <f t="shared" ca="1" si="184"/>
        <v>-1192800760946003.5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-1192800760946003.5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-4970003170608.3477</v>
      </c>
      <c r="L5177" s="444">
        <f t="shared" ca="1" si="184"/>
        <v>-1197770764116611.8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-1197770764116611.8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-4990711517152.5488</v>
      </c>
      <c r="L5178" s="444">
        <f t="shared" ca="1" si="184"/>
        <v>-1202761475633764.3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-1202761475633764.3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-5011506148474.0176</v>
      </c>
      <c r="L5179" s="444">
        <f t="shared" ca="1" si="184"/>
        <v>-1207772981782238.3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-1207772981782238.3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-5032387424092.6592</v>
      </c>
      <c r="L5180" s="444">
        <f t="shared" ca="1" si="184"/>
        <v>-1212805369206331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-1212805369206331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-5053355705026.3789</v>
      </c>
      <c r="L5181" s="444">
        <f t="shared" ca="1" si="184"/>
        <v>-1217858724911357.5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-1217858724911357.5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-5074411353797.3232</v>
      </c>
      <c r="L5182" s="444">
        <f t="shared" ca="1" si="184"/>
        <v>-1222933136265154.8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-1222933136265154.8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-5095554734438.1445</v>
      </c>
      <c r="L5183" s="444">
        <f t="shared" ca="1" si="184"/>
        <v>-1228028690999593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-1228028690999593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-5116786212498.3037</v>
      </c>
      <c r="L5184" s="444">
        <f t="shared" ca="1" si="184"/>
        <v>-1233145477212091.3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-1233145477212091.3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-5138106155050.3799</v>
      </c>
      <c r="L5185" s="444">
        <f t="shared" ca="1" si="184"/>
        <v>-1238283583367141.8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-1238283583367141.8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-5159514930696.4238</v>
      </c>
      <c r="L5186" s="444">
        <f t="shared" ca="1" si="184"/>
        <v>-1243443098297838.3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-1243443098297838.3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-5181012909574.3262</v>
      </c>
      <c r="L5187" s="444">
        <f t="shared" ca="1" si="184"/>
        <v>-1248624111207412.5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-1248624111207412.5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-5202600463364.2188</v>
      </c>
      <c r="L5188" s="444">
        <f t="shared" ca="1" si="184"/>
        <v>-1253826711670776.8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-1253826711670776.8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-5224277965294.9033</v>
      </c>
      <c r="L5189" s="444">
        <f t="shared" ca="1" si="184"/>
        <v>-1259050989636071.8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-1259050989636071.8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-5246045790150.2988</v>
      </c>
      <c r="L5190" s="444">
        <f t="shared" ca="1" si="184"/>
        <v>-1264297035426222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-1264297035426222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-5267904314275.9248</v>
      </c>
      <c r="L5191" s="444">
        <f t="shared" ca="1" si="184"/>
        <v>-1269564939740498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-1269564939740498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-5289853915585.4082</v>
      </c>
      <c r="L5192" s="444">
        <f t="shared" ca="1" si="184"/>
        <v>-1274854793656083.5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-1274854793656083.5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-5311894973567.0146</v>
      </c>
      <c r="L5193" s="444">
        <f t="shared" ca="1" si="184"/>
        <v>-1280166688629650.5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-1280166688629650.5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-5334027869290.21</v>
      </c>
      <c r="L5194" s="444">
        <f t="shared" ca="1" si="184"/>
        <v>-1285500716498940.8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-1285500716498940.8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-5356252985412.2529</v>
      </c>
      <c r="L5195" s="444">
        <f t="shared" ca="1" si="184"/>
        <v>-1290856969484353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-1290856969484353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-5378570706184.8037</v>
      </c>
      <c r="L5196" s="444">
        <f t="shared" ca="1" si="184"/>
        <v>-1296235540190537.8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-1296235540190537.8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-5400981417460.5742</v>
      </c>
      <c r="L5197" s="444">
        <f t="shared" ca="1" si="184"/>
        <v>-1301636521607998.3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-1301636521607998.3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-5423485506699.9922</v>
      </c>
      <c r="L5198" s="444">
        <f t="shared" ca="1" si="184"/>
        <v>-1307060007114698.3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-1307060007114698.3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-5446083362977.9092</v>
      </c>
      <c r="L5199" s="444">
        <f t="shared" ca="1" si="184"/>
        <v>-1312506090477676.3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-1312506090477676.3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-5468775376990.3174</v>
      </c>
      <c r="L5200" s="444">
        <f t="shared" ca="1" si="184"/>
        <v>-1317974865854666.5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-1317974865854666.5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-5491561941061.1104</v>
      </c>
      <c r="L5201" s="444">
        <f t="shared" ca="1" si="184"/>
        <v>-1323466427795727.5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-1323466427795727.5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-5514443449148.8643</v>
      </c>
      <c r="L5202" s="444">
        <f t="shared" ca="1" si="184"/>
        <v>-1328980871244876.3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-1328980871244876.3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-5537420296853.6514</v>
      </c>
      <c r="L5203" s="444">
        <f t="shared" ca="1" si="184"/>
        <v>-1334518291541730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-1334518291541730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-5560492881423.875</v>
      </c>
      <c r="L5204" s="444">
        <f t="shared" ca="1" si="184"/>
        <v>-1340078784423154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-1340078784423154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-5583661601763.1416</v>
      </c>
      <c r="L5205" s="444">
        <f t="shared" ca="1" si="184"/>
        <v>-1345662446024917.3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-1345662446024917.3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-5606926858437.1553</v>
      </c>
      <c r="L5206" s="444">
        <f t="shared" ca="1" si="184"/>
        <v>-1351269372883354.5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-1351269372883354.5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-5630289053680.6436</v>
      </c>
      <c r="L5207" s="444">
        <f t="shared" ca="1" si="184"/>
        <v>-1356899661937035.3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-1356899661937035.3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-5653748591404.3135</v>
      </c>
      <c r="L5208" s="444">
        <f t="shared" ca="1" si="184"/>
        <v>-1362553410528439.5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-1362553410528439.5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-5677305877201.8311</v>
      </c>
      <c r="L5209" s="444">
        <f t="shared" ca="1" si="184"/>
        <v>-1368230716405641.3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-1368230716405641.3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-5700961318356.8389</v>
      </c>
      <c r="L5210" s="444">
        <f t="shared" ca="1" si="184"/>
        <v>-1373931677723998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-1373931677723998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-5724715323849.9912</v>
      </c>
      <c r="L5211" s="444">
        <f t="shared" ca="1" si="184"/>
        <v>-1379656393047848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-1379656393047848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-5748568304366.0332</v>
      </c>
      <c r="L5212" s="444">
        <f t="shared" ca="1" si="184"/>
        <v>-1385404961352214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-1385404961352214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-5772520672300.8916</v>
      </c>
      <c r="L5213" s="444">
        <f t="shared" ca="1" si="184"/>
        <v>-1391177482024515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-1391177482024515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-5796572841768.8125</v>
      </c>
      <c r="L5214" s="444">
        <f t="shared" ca="1" si="184"/>
        <v>-1396974054866283.8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-1396974054866283.8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-5820725228609.5156</v>
      </c>
      <c r="L5215" s="444">
        <f t="shared" ca="1" si="184"/>
        <v>-1402794780094893.3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-1402794780094893.3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-5844978250395.3887</v>
      </c>
      <c r="L5216" s="444">
        <f t="shared" ca="1" si="184"/>
        <v>-1408639758345288.8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-1408639758345288.8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-5869332326438.7031</v>
      </c>
      <c r="L5217" s="444">
        <f t="shared" ca="1" si="184"/>
        <v>-1414509090671727.5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-1414509090671727.5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-5893787877798.8643</v>
      </c>
      <c r="L5218" s="444">
        <f t="shared" ca="1" si="184"/>
        <v>-1420402878549526.3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-1420402878549526.3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-5918345327289.6924</v>
      </c>
      <c r="L5219" s="444">
        <f t="shared" ca="1" si="184"/>
        <v>-1426321223876816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-1426321223876816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-5943005099486.7334</v>
      </c>
      <c r="L5220" s="444">
        <f t="shared" ca="1" si="184"/>
        <v>-1432264228976302.8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-1432264228976302.8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-5967767620734.5947</v>
      </c>
      <c r="L5221" s="444">
        <f t="shared" ca="1" si="184"/>
        <v>-1438231996597037.3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-1438231996597037.3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-5992633319154.3223</v>
      </c>
      <c r="L5222" s="444">
        <f t="shared" ca="1" si="184"/>
        <v>-1444224629916191.5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-1444224629916191.5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-6017602624650.7979</v>
      </c>
      <c r="L5223" s="444">
        <f t="shared" ca="1" si="184"/>
        <v>-1450242232540842.3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-1450242232540842.3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-6042675968920.1758</v>
      </c>
      <c r="L5224" s="444">
        <f t="shared" ca="1" si="184"/>
        <v>-1456284908509762.5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-1456284908509762.5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-6067853785457.3438</v>
      </c>
      <c r="L5225" s="444">
        <f t="shared" ca="1" si="184"/>
        <v>-1462352762295219.8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-1462352762295219.8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-6093136509563.416</v>
      </c>
      <c r="L5226" s="444">
        <f t="shared" ca="1" si="184"/>
        <v>-1468445898804783.3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-1468445898804783.3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-6118524578353.2637</v>
      </c>
      <c r="L5227" s="444">
        <f t="shared" ca="1" si="184"/>
        <v>-1474564423383136.5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-1474564423383136.5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-6144018430763.0684</v>
      </c>
      <c r="L5228" s="444">
        <f t="shared" ca="1" si="184"/>
        <v>-1480708441813899.5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-1480708441813899.5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-6169618507557.9141</v>
      </c>
      <c r="L5229" s="444">
        <f t="shared" ca="1" si="184"/>
        <v>-1486878060321457.5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-1486878060321457.5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-6195325251339.4063</v>
      </c>
      <c r="L5230" s="444">
        <f t="shared" ca="1" si="184"/>
        <v>-1493073385572797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-1493073385572797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-6221139106553.3203</v>
      </c>
      <c r="L5231" s="444">
        <f t="shared" ca="1" si="184"/>
        <v>-1499294524679350.3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-1499294524679350.3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-6247060519497.293</v>
      </c>
      <c r="L5232" s="444">
        <f t="shared" ca="1" si="184"/>
        <v>-1505541585198847.5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-1505541585198847.5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-6273089938328.5313</v>
      </c>
      <c r="L5233" s="444">
        <f t="shared" ca="1" si="184"/>
        <v>-1511814675137176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-1511814675137176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-6299227813071.5664</v>
      </c>
      <c r="L5234" s="444">
        <f t="shared" ca="1" si="184"/>
        <v>-1518113902950247.5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-1518113902950247.5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-6325474595626.0313</v>
      </c>
      <c r="L5235" s="444">
        <f t="shared" ca="1" si="184"/>
        <v>-1524439377545873.5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-1524439377545873.5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-6351830739774.4727</v>
      </c>
      <c r="L5236" s="444">
        <f t="shared" ca="1" si="184"/>
        <v>-1530791208285648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-1530791208285648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-6378296701190.2002</v>
      </c>
      <c r="L5237" s="444">
        <f t="shared" ca="1" si="184"/>
        <v>-1537169504986838.3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-1537169504986838.3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-6404872937445.1592</v>
      </c>
      <c r="L5238" s="444">
        <f t="shared" ca="1" si="184"/>
        <v>-1543574377924283.5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-1543574377924283.5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-6431559908017.8477</v>
      </c>
      <c r="L5239" s="444">
        <f t="shared" ca="1" si="184"/>
        <v>-1550005937832301.3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-1550005937832301.3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-6458358074301.2549</v>
      </c>
      <c r="L5240" s="444">
        <f t="shared" ca="1" si="184"/>
        <v>-1556464295906602.5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-1556464295906602.5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-6485267899610.8438</v>
      </c>
      <c r="L5241" s="444">
        <f t="shared" ca="1" si="184"/>
        <v>-1562949563806213.3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-1562949563806213.3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-6512289849192.5547</v>
      </c>
      <c r="L5242" s="444">
        <f t="shared" ca="1" si="184"/>
        <v>-1569461853655405.8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-1569461853655405.8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-6539424390230.8574</v>
      </c>
      <c r="L5243" s="444">
        <f t="shared" ca="1" si="184"/>
        <v>-1576001278045636.5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-1576001278045636.5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-6566671991856.8184</v>
      </c>
      <c r="L5244" s="444">
        <f t="shared" ca="1" si="184"/>
        <v>-1582567950037493.3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-1582567950037493.3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-6594033125156.2217</v>
      </c>
      <c r="L5245" s="444">
        <f t="shared" ca="1" si="184"/>
        <v>-1589161983162649.5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-1589161983162649.5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-6621508263177.7061</v>
      </c>
      <c r="L5246" s="444">
        <f t="shared" ca="1" si="184"/>
        <v>-1595783491425827.3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-1595783491425827.3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-6649097880940.9473</v>
      </c>
      <c r="L5247" s="444">
        <f t="shared" ca="1" si="184"/>
        <v>-1602432589306768.3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-1602432589306768.3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-6676802455444.8672</v>
      </c>
      <c r="L5248" s="444">
        <f t="shared" ca="1" si="184"/>
        <v>-1609109391762213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-1609109391762213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-6704622465675.8877</v>
      </c>
      <c r="L5249" s="444">
        <f t="shared" ca="1" si="184"/>
        <v>-1615814014227889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-1615814014227889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-6732558392616.2041</v>
      </c>
      <c r="L5250" s="444">
        <f t="shared" ca="1" si="184"/>
        <v>-1622546572620505.3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-1622546572620505.3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-6760610719252.1055</v>
      </c>
      <c r="L5251" s="444">
        <f t="shared" ca="1" si="184"/>
        <v>-1629307183339757.3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-1629307183339757.3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-6788779930582.3223</v>
      </c>
      <c r="L5252" s="444">
        <f t="shared" ca="1" si="184"/>
        <v>-1636095963270339.5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-1636095963270339.5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-6817066513626.4141</v>
      </c>
      <c r="L5253" s="444">
        <f t="shared" ca="1" si="184"/>
        <v>-1642913029783966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-1642913029783966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-6845470957433.1914</v>
      </c>
      <c r="L5254" s="444">
        <f t="shared" ca="1" si="184"/>
        <v>-1649758500741399.3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-1649758500741399.3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-6873993753089.1631</v>
      </c>
      <c r="L5255" s="444">
        <f t="shared" ca="1" si="184"/>
        <v>-1656632494494488.5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-1656632494494488.5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-6902635393727.0352</v>
      </c>
      <c r="L5256" s="444">
        <f t="shared" ca="1" si="184"/>
        <v>-1663535129888215.5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-1663535129888215.5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-6931396374534.2314</v>
      </c>
      <c r="L5257" s="444">
        <f t="shared" ca="1" si="184"/>
        <v>-1670466526262749.8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-1670466526262749.8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-6960277192761.457</v>
      </c>
      <c r="L5258" s="444">
        <f t="shared" ca="1" si="184"/>
        <v>-1677426803455511.3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-1677426803455511.3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-6989278347731.2969</v>
      </c>
      <c r="L5259" s="444">
        <f t="shared" ca="1" si="184"/>
        <v>-1684416081803242.5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-1684416081803242.5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-7018400340846.8438</v>
      </c>
      <c r="L5260" s="444">
        <f t="shared" ca="1" si="184"/>
        <v>-1691434482144089.3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-1691434482144089.3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-7047643675600.3721</v>
      </c>
      <c r="L5261" s="444">
        <f t="shared" ca="1" si="184"/>
        <v>-1698482125819689.5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-1698482125819689.5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-7077008857582.0391</v>
      </c>
      <c r="L5262" s="444">
        <f t="shared" ca="1" si="184"/>
        <v>-1705559134677271.5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-1705559134677271.5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-7106496394488.6309</v>
      </c>
      <c r="L5263" s="444">
        <f t="shared" ca="1" si="184"/>
        <v>-1712665631071760.3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-1712665631071760.3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-7136106796132.334</v>
      </c>
      <c r="L5264" s="444">
        <f t="shared" ca="1" si="184"/>
        <v>-1719801737867892.5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-1719801737867892.5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-7165840574449.5518</v>
      </c>
      <c r="L5265" s="444">
        <f t="shared" ca="1" si="184"/>
        <v>-1726967578442342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-1726967578442342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-7195698243509.7578</v>
      </c>
      <c r="L5266" s="444">
        <f t="shared" ca="1" si="184"/>
        <v>-1734163276685851.8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-1734163276685851.8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-7225680319524.3818</v>
      </c>
      <c r="L5267" s="444">
        <f t="shared" ca="1" si="184"/>
        <v>-1741388957005376.3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-1741388957005376.3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-7255787320855.7344</v>
      </c>
      <c r="L5268" s="444">
        <f t="shared" ca="1" si="184"/>
        <v>-1748644744326232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-1748644744326232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-7286019768025.9668</v>
      </c>
      <c r="L5269" s="444">
        <f t="shared" ca="1" si="184"/>
        <v>-1755930764094258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-1755930764094258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-7316378183726.0752</v>
      </c>
      <c r="L5270" s="444">
        <f t="shared" ca="1" si="184"/>
        <v>-1763247142277984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-1763247142277984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-7346863092824.9336</v>
      </c>
      <c r="L5271" s="444">
        <f t="shared" ca="1" si="184"/>
        <v>-1770594005370809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-1770594005370809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-7377475022378.3711</v>
      </c>
      <c r="L5272" s="444">
        <f t="shared" ca="1" si="184"/>
        <v>-1777971480393187.3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-1777971480393187.3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-7408214501638.2813</v>
      </c>
      <c r="L5273" s="444">
        <f t="shared" ca="1" si="184"/>
        <v>-1785379694894825.5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-1785379694894825.5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-7439082062061.7725</v>
      </c>
      <c r="L5274" s="444">
        <f t="shared" ca="1" si="184"/>
        <v>-1792818776956887.3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-1792818776956887.3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-7470078237320.3633</v>
      </c>
      <c r="L5275" s="444">
        <f t="shared" ca="1" si="184"/>
        <v>-1800288855194207.5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-1800288855194207.5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-7501203563309.1992</v>
      </c>
      <c r="L5276" s="444">
        <f t="shared" ca="1" si="184"/>
        <v>-1807790058757516.8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-1807790058757516.8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-7532458578156.3193</v>
      </c>
      <c r="L5277" s="444">
        <f t="shared" ca="1" si="184"/>
        <v>-1815322517335673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-1815322517335673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-7563843822231.9707</v>
      </c>
      <c r="L5278" s="444">
        <f t="shared" ca="1" si="184"/>
        <v>-1822886361157905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-1822886361157905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-7595359838157.9375</v>
      </c>
      <c r="L5279" s="444">
        <f t="shared" ca="1" si="184"/>
        <v>-1830481720996063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-1830481720996063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-7627007170816.9287</v>
      </c>
      <c r="L5280" s="444">
        <f t="shared" ca="1" si="184"/>
        <v>-1838108728166880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-1838108728166880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-7658786367362</v>
      </c>
      <c r="L5281" s="444">
        <f t="shared" ca="1" si="184"/>
        <v>-1845767514534242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-1845767514534242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-7690697977226.0078</v>
      </c>
      <c r="L5282" s="444">
        <f t="shared" ca="1" si="184"/>
        <v>-1853458212511468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-1853458212511468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-7722742552131.1162</v>
      </c>
      <c r="L5283" s="444">
        <f t="shared" ca="1" si="184"/>
        <v>-1861180955063599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-1861180955063599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-7754920646098.3291</v>
      </c>
      <c r="L5284" s="444">
        <f t="shared" ca="1" si="184"/>
        <v>-1868935875709697.3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-1868935875709697.3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-7787232815457.0713</v>
      </c>
      <c r="L5285" s="444">
        <f t="shared" ca="1" si="184"/>
        <v>-1876723108525154.3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-1876723108525154.3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-7819679618854.8096</v>
      </c>
      <c r="L5286" s="444">
        <f t="shared" ca="1" si="184"/>
        <v>-1884542788144009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-1884542788144009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-7852261617266.7051</v>
      </c>
      <c r="L5287" s="444">
        <f t="shared" ca="1" si="184"/>
        <v>-1892395049761275.8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-1892395049761275.8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-7884979374005.3154</v>
      </c>
      <c r="L5288" s="444">
        <f t="shared" ca="1" si="184"/>
        <v>-1900280029135281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-1900280029135281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-7917833454730.3389</v>
      </c>
      <c r="L5289" s="444">
        <f t="shared" ca="1" si="184"/>
        <v>-1908197862590011.3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-1908197862590011.3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-7950824427458.3799</v>
      </c>
      <c r="L5290" s="444">
        <f t="shared" ca="1" si="184"/>
        <v>-1916148687017469.8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-1916148687017469.8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-7983952862572.79</v>
      </c>
      <c r="L5291" s="444">
        <f t="shared" ca="1" si="184"/>
        <v>-1924132639880042.5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-1924132639880042.5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-8017219332833.5117</v>
      </c>
      <c r="L5292" s="444">
        <f t="shared" ca="1" si="184"/>
        <v>-1932149859212876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-1932149859212876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-8050624413386.9834</v>
      </c>
      <c r="L5293" s="444">
        <f t="shared" ca="1" si="184"/>
        <v>-1940200483626263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-1940200483626263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-8084168681776.0957</v>
      </c>
      <c r="L5294" s="444">
        <f t="shared" ca="1" si="184"/>
        <v>-1948284652308039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-1948284652308039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-8117852717950.1621</v>
      </c>
      <c r="L5295" s="444">
        <f t="shared" ca="1" si="184"/>
        <v>-1956402505025989.3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-1956402505025989.3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-8151677104274.9541</v>
      </c>
      <c r="L5296" s="444">
        <f t="shared" ca="1" si="184"/>
        <v>-1964554182130264.3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-1964554182130264.3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-8185642425542.7676</v>
      </c>
      <c r="L5297" s="444">
        <f t="shared" ca="1" si="184"/>
        <v>-1972739824555807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-1972739824555807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-8219749268982.5303</v>
      </c>
      <c r="L5298" s="444">
        <f t="shared" ca="1" si="184"/>
        <v>-1980959573824789.5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-1980959573824789.5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-8253998224269.9561</v>
      </c>
      <c r="L5299" s="444">
        <f t="shared" ca="1" si="184"/>
        <v>-1989213572049059.5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-1989213572049059.5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-8288389883537.748</v>
      </c>
      <c r="L5300" s="444">
        <f t="shared" ca="1" si="184"/>
        <v>-1997501961932597.3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-1997501961932597.3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-8322924841385.8203</v>
      </c>
      <c r="L5301" s="444">
        <f t="shared" ca="1" si="184"/>
        <v>-2005824886773983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-2005824886773983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-8357603694891.5957</v>
      </c>
      <c r="L5302" s="444">
        <f t="shared" ca="1" si="184"/>
        <v>-2014182490468874.5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-2014182490468874.5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-8392427043620.3105</v>
      </c>
      <c r="L5303" s="444">
        <f t="shared" ca="1" si="184"/>
        <v>-2022574917512494.8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-2022574917512494.8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-8427395489635.3945</v>
      </c>
      <c r="L5304" s="444">
        <f t="shared" ca="1" si="184"/>
        <v>-2031002313002130.3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-2031002313002130.3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-8462509637508.875</v>
      </c>
      <c r="L5305" s="444">
        <f t="shared" ca="1" si="184"/>
        <v>-2039464822639639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-2039464822639639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-8497770094331.8291</v>
      </c>
      <c r="L5306" s="444">
        <f t="shared" ca="1" si="184"/>
        <v>-2047962592733970.8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-2047962592733970.8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-8533177469724.8779</v>
      </c>
      <c r="L5307" s="444">
        <f t="shared" ca="1" si="184"/>
        <v>-2056495770203695.8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-2056495770203695.8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-8568732375848.7324</v>
      </c>
      <c r="L5308" s="444">
        <f t="shared" ca="1" si="184"/>
        <v>-2065064502579544.5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-2065064502579544.5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-8604435427414.7695</v>
      </c>
      <c r="L5309" s="444">
        <f t="shared" ca="1" si="184"/>
        <v>-2073668938006959.3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-2073668938006959.3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-8640287241695.6631</v>
      </c>
      <c r="L5310" s="444">
        <f t="shared" ca="1" si="184"/>
        <v>-2082309225248655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-2082309225248655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-8676288438536.0625</v>
      </c>
      <c r="L5311" s="444">
        <f t="shared" ca="1" si="184"/>
        <v>-2090985513687191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-2090985513687191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-8712439640363.2969</v>
      </c>
      <c r="L5312" s="444">
        <f t="shared" ca="1" si="184"/>
        <v>-2099697953327554.3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-2099697953327554.3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-8748741472198.1426</v>
      </c>
      <c r="L5313" s="444">
        <f t="shared" ca="1" si="184"/>
        <v>-2108446694799752.5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-2108446694799752.5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-8785194561665.6357</v>
      </c>
      <c r="L5314" s="444">
        <f t="shared" ca="1" si="184"/>
        <v>-2117231889361418.3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-2117231889361418.3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-8821799539005.9102</v>
      </c>
      <c r="L5315" s="444">
        <f t="shared" ca="1" si="184"/>
        <v>-2126053688900424.3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-2126053688900424.3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-8858557037085.1016</v>
      </c>
      <c r="L5316" s="444">
        <f t="shared" ca="1" si="184"/>
        <v>-2134912245937509.3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-2134912245937509.3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-8895467691406.2871</v>
      </c>
      <c r="L5317" s="444">
        <f t="shared" ca="1" si="184"/>
        <v>-2143807713628915.5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-2143807713628915.5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-8932532140120.4805</v>
      </c>
      <c r="L5318" s="444">
        <f t="shared" ca="1" si="184"/>
        <v>-2152740245769036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-2152740245769036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-8969751024037.6504</v>
      </c>
      <c r="L5319" s="444">
        <f t="shared" ca="1" si="184"/>
        <v>-2161709996793073.8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-2161709996793073.8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-9007124986637.8066</v>
      </c>
      <c r="L5320" s="444">
        <f t="shared" ca="1" si="184"/>
        <v>-2170717121779711.5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-2170717121779711.5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-9044654674082.1309</v>
      </c>
      <c r="L5321" s="444">
        <f t="shared" ca="1" si="184"/>
        <v>-2179761776453793.8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-2179761776453793.8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-9082340735224.1406</v>
      </c>
      <c r="L5322" s="444">
        <f t="shared" ca="1" si="184"/>
        <v>-2188844117189018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-2188844117189018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-9120183821620.9082</v>
      </c>
      <c r="L5323" s="444">
        <f t="shared" ca="1" si="184"/>
        <v>-2197964301010639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-2197964301010639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-9158184587544.3281</v>
      </c>
      <c r="L5324" s="444">
        <f t="shared" ca="1" si="184"/>
        <v>-2207122485598183.3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-2207122485598183.3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-9196343689992.4297</v>
      </c>
      <c r="L5325" s="444">
        <f t="shared" ca="1" si="184"/>
        <v>-2216318829288175.8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-2216318829288175.8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-9234661788700.7324</v>
      </c>
      <c r="L5326" s="444">
        <f t="shared" ca="1" si="184"/>
        <v>-2225553491076876.5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-2225553491076876.5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-9273139546153.6504</v>
      </c>
      <c r="L5327" s="444">
        <f t="shared" ca="1" si="184"/>
        <v>-2234826630623030.3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-2234826630623030.3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-9311777627595.9609</v>
      </c>
      <c r="L5328" s="444">
        <f t="shared" ca="1" si="184"/>
        <v>-2244138408250626.3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-2244138408250626.3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-9350576701044.2754</v>
      </c>
      <c r="L5329" s="444">
        <f t="shared" ca="1" si="184"/>
        <v>-2253488984951670.5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-2253488984951670.5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-9389537437298.627</v>
      </c>
      <c r="L5330" s="444">
        <f t="shared" ca="1" si="184"/>
        <v>-2262878522388969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-2262878522388969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-9428660509954.0371</v>
      </c>
      <c r="L5331" s="444">
        <f t="shared" ca="1" si="184"/>
        <v>-2272307182898923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-2272307182898923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-9467946595412.1797</v>
      </c>
      <c r="L5332" s="444">
        <f t="shared" ca="1" si="184"/>
        <v>-2281775129494335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-2281775129494335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-9507396372893.0625</v>
      </c>
      <c r="L5333" s="444">
        <f t="shared" ca="1" si="184"/>
        <v>-2291282525867228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-2291282525867228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-9547010524446.7832</v>
      </c>
      <c r="L5334" s="444">
        <f t="shared" ca="1" si="184"/>
        <v>-2300829536391675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-2300829536391675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-9586789734965.3125</v>
      </c>
      <c r="L5335" s="444">
        <f t="shared" ca="1" si="184"/>
        <v>-2310416326126640.5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-2310416326126640.5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-9626734692194.3359</v>
      </c>
      <c r="L5336" s="444">
        <f t="shared" ca="1" si="184"/>
        <v>-2320043060818835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-2320043060818835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-9666846086745.1465</v>
      </c>
      <c r="L5337" s="444">
        <f t="shared" ca="1" si="184"/>
        <v>-2329709906905580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-2329709906905580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-9707124612106.584</v>
      </c>
      <c r="L5338" s="444">
        <f t="shared" ca="1" si="184"/>
        <v>-2339417031517686.5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-2339417031517686.5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-9747570964657.0273</v>
      </c>
      <c r="L5339" s="444">
        <f t="shared" ca="1" si="184"/>
        <v>-2349164602482343.5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-2349164602482343.5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-9788185843676.4316</v>
      </c>
      <c r="L5340" s="444">
        <f t="shared" ca="1" si="184"/>
        <v>-2358952788326020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-2358952788326020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-9828969951358.416</v>
      </c>
      <c r="L5341" s="444">
        <f t="shared" ca="1" si="184"/>
        <v>-2368781758277378.5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-2368781758277378.5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-9869923992822.4102</v>
      </c>
      <c r="L5342" s="444">
        <f t="shared" ca="1" si="184"/>
        <v>-2378651682270201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-2378651682270201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-9911048676125.8379</v>
      </c>
      <c r="L5343" s="444">
        <f t="shared" ca="1" si="184"/>
        <v>-2388562730946327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-2388562730946327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-9952344712276.3633</v>
      </c>
      <c r="L5344" s="444">
        <f t="shared" ca="1" si="184"/>
        <v>-2398515075658603.5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-2398515075658603.5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-9993812815244.1816</v>
      </c>
      <c r="L5345" s="444">
        <f t="shared" ca="1" si="184"/>
        <v>-2408508888473847.5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-2408508888473847.5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-10035453701974.365</v>
      </c>
      <c r="L5346" s="444">
        <f t="shared" ca="1" si="184"/>
        <v>-2418544342175822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-2418544342175822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-10077268092399.258</v>
      </c>
      <c r="L5347" s="444">
        <f t="shared" ca="1" si="184"/>
        <v>-2428621610268221.5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-2428621610268221.5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-10119256709450.922</v>
      </c>
      <c r="L5348" s="444">
        <f t="shared" ca="1" si="184"/>
        <v>-2438740866977672.5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-2438740866977672.5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-10161420279073.635</v>
      </c>
      <c r="L5349" s="444">
        <f t="shared" ca="1" si="184"/>
        <v>-2448902287256746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-2448902287256746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-10203759530236.441</v>
      </c>
      <c r="L5350" s="444">
        <f t="shared" ca="1" si="184"/>
        <v>-2459106046786982.5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-2459106046786982.5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-10246275194945.76</v>
      </c>
      <c r="L5351" s="444">
        <f t="shared" ca="1" si="184"/>
        <v>-2469352321981928.5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-2469352321981928.5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-10288968008258.035</v>
      </c>
      <c r="L5352" s="444">
        <f t="shared" ca="1" si="184"/>
        <v>-2479641289990186.5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-2479641289990186.5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-10331838708292.443</v>
      </c>
      <c r="L5353" s="444">
        <f t="shared" ca="1" si="184"/>
        <v>-2489973128698479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-2489973128698479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-10374888036243.662</v>
      </c>
      <c r="L5354" s="444">
        <f t="shared" ca="1" si="184"/>
        <v>-2500348016734722.5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-2500348016734722.5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-10418116736394.678</v>
      </c>
      <c r="L5355" s="444">
        <f t="shared" ca="1" si="184"/>
        <v>-2510766133471117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-2510766133471117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-10461525556129.654</v>
      </c>
      <c r="L5356" s="444">
        <f t="shared" ca="1" si="184"/>
        <v>-2521227659027246.5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-2521227659027246.5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-10505115245946.859</v>
      </c>
      <c r="L5357" s="444">
        <f t="shared" ca="1" si="184"/>
        <v>-2531732774273193.5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-2531732774273193.5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-10548886559471.639</v>
      </c>
      <c r="L5358" s="444">
        <f t="shared" ca="1" si="184"/>
        <v>-2542281660832665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-2542281660832665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-10592840253469.438</v>
      </c>
      <c r="L5359" s="444">
        <f t="shared" ca="1" si="184"/>
        <v>-2552874501086134.5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-2552874501086134.5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-10636977087858.895</v>
      </c>
      <c r="L5360" s="444">
        <f t="shared" ca="1" si="184"/>
        <v>-2563511478173993.5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-2563511478173993.5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-10681297825724.973</v>
      </c>
      <c r="L5361" s="444">
        <f t="shared" ca="1" si="184"/>
        <v>-2574192775999718.5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-2574192775999718.5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-10725803233332.16</v>
      </c>
      <c r="L5362" s="444">
        <f t="shared" ca="1" si="184"/>
        <v>-2584918579233050.5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-2584918579233050.5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-10770494080137.711</v>
      </c>
      <c r="L5363" s="444">
        <f t="shared" ref="L5363:L5617" ca="1" si="189">I5363-J5363+K5363</f>
        <v>-2595689073313188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-2595689073313188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-10815371138804.949</v>
      </c>
      <c r="L5364" s="444">
        <f t="shared" ca="1" si="189"/>
        <v>-2606504444451993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-2606504444451993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-10860435185216.637</v>
      </c>
      <c r="L5365" s="444">
        <f t="shared" ca="1" si="189"/>
        <v>-2617364879637209.5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-2617364879637209.5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-10905686998488.373</v>
      </c>
      <c r="L5366" s="444">
        <f t="shared" ca="1" si="189"/>
        <v>-2628270566635698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-2628270566635698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-10951127360982.074</v>
      </c>
      <c r="L5367" s="444">
        <f t="shared" ca="1" si="189"/>
        <v>-2639221693996680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-2639221693996680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-10996757058319.5</v>
      </c>
      <c r="L5368" s="444">
        <f t="shared" ca="1" si="189"/>
        <v>-2650218451054999.5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-2650218451054999.5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-11042576879395.832</v>
      </c>
      <c r="L5369" s="444">
        <f t="shared" ca="1" si="189"/>
        <v>-2661261027934395.5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-2661261027934395.5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-11088587616393.314</v>
      </c>
      <c r="L5370" s="444">
        <f t="shared" ca="1" si="189"/>
        <v>-2672349615550789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-2672349615550789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-11134790064794.953</v>
      </c>
      <c r="L5371" s="444">
        <f t="shared" ca="1" si="189"/>
        <v>-2683484405615584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-2683484405615584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-11181185023398.266</v>
      </c>
      <c r="L5372" s="444">
        <f t="shared" ca="1" si="189"/>
        <v>-2694665590638982.5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-2694665590638982.5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-11227773294329.094</v>
      </c>
      <c r="L5373" s="444">
        <f t="shared" ca="1" si="189"/>
        <v>-2705893363933311.5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-2705893363933311.5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-11274555683055.465</v>
      </c>
      <c r="L5374" s="444">
        <f t="shared" ca="1" si="189"/>
        <v>-2717167919616367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-2717167919616367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-11321532998401.529</v>
      </c>
      <c r="L5375" s="444">
        <f t="shared" ca="1" si="189"/>
        <v>-2728489452614768.5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-2728489452614768.5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-11368706052561.535</v>
      </c>
      <c r="L5376" s="444">
        <f t="shared" ca="1" si="189"/>
        <v>-2739858158667330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-2739858158667330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-11416075661113.875</v>
      </c>
      <c r="L5377" s="444">
        <f t="shared" ca="1" si="189"/>
        <v>-2751274234328444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-2751274234328444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-11463642643035.184</v>
      </c>
      <c r="L5378" s="444">
        <f t="shared" ca="1" si="189"/>
        <v>-2762737876971479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-2762737876971479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-11511407820714.496</v>
      </c>
      <c r="L5379" s="444">
        <f t="shared" ca="1" si="189"/>
        <v>-2774249284792193.5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-2774249284792193.5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-11559372019967.473</v>
      </c>
      <c r="L5380" s="444">
        <f t="shared" ca="1" si="189"/>
        <v>-2785808656812161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-2785808656812161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-11607536070050.67</v>
      </c>
      <c r="L5381" s="444">
        <f t="shared" ca="1" si="189"/>
        <v>-2797416192882211.5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-2797416192882211.5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-11655900803675.881</v>
      </c>
      <c r="L5382" s="444">
        <f t="shared" ca="1" si="189"/>
        <v>-2809072093685887.5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-2809072093685887.5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-11704467057024.531</v>
      </c>
      <c r="L5383" s="444">
        <f t="shared" ca="1" si="189"/>
        <v>-2820776560742912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-2820776560742912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-11753235669762.133</v>
      </c>
      <c r="L5384" s="444">
        <f t="shared" ca="1" si="189"/>
        <v>-2832529796412674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-2832529796412674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-11802207485052.809</v>
      </c>
      <c r="L5385" s="444">
        <f t="shared" ca="1" si="189"/>
        <v>-2844332003897727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-2844332003897727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-11851383349573.863</v>
      </c>
      <c r="L5386" s="444">
        <f t="shared" ca="1" si="189"/>
        <v>-2856183387247301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-2856183387247301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-11900764113530.42</v>
      </c>
      <c r="L5387" s="444">
        <f t="shared" ca="1" si="189"/>
        <v>-2868084151360831.5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-2868084151360831.5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-11950350630670.131</v>
      </c>
      <c r="L5388" s="444">
        <f t="shared" ca="1" si="189"/>
        <v>-2880034501991501.5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-2880034501991501.5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-12000143758297.922</v>
      </c>
      <c r="L5389" s="444">
        <f t="shared" ca="1" si="189"/>
        <v>-2892034645749799.5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-2892034645749799.5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-12050144357290.832</v>
      </c>
      <c r="L5390" s="444">
        <f t="shared" ca="1" si="189"/>
        <v>-2904084790107090.5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-2904084790107090.5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-12100353292112.877</v>
      </c>
      <c r="L5391" s="444">
        <f t="shared" ca="1" si="189"/>
        <v>-2916185143399203.5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-2916185143399203.5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-12150771430830.014</v>
      </c>
      <c r="L5392" s="444">
        <f t="shared" ca="1" si="189"/>
        <v>-2928335914830033.5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-2928335914830033.5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-12201399645125.139</v>
      </c>
      <c r="L5393" s="444">
        <f t="shared" ca="1" si="189"/>
        <v>-2940537314475158.5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-2940537314475158.5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-12252238810313.16</v>
      </c>
      <c r="L5394" s="444">
        <f t="shared" ca="1" si="189"/>
        <v>-2952789553285471.5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-2952789553285471.5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-12303289805356.131</v>
      </c>
      <c r="L5395" s="444">
        <f t="shared" ca="1" si="189"/>
        <v>-2965092843090827.5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-2965092843090827.5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-12354553512878.447</v>
      </c>
      <c r="L5396" s="444">
        <f t="shared" ca="1" si="189"/>
        <v>-2977447396603706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-2977447396603706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-12406030819182.107</v>
      </c>
      <c r="L5397" s="444">
        <f t="shared" ca="1" si="189"/>
        <v>-2989853427422888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-2989853427422888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-12457722614262.033</v>
      </c>
      <c r="L5398" s="444">
        <f t="shared" ca="1" si="189"/>
        <v>-3002311150037150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-3002311150037150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-12509629791821.459</v>
      </c>
      <c r="L5399" s="444">
        <f t="shared" ca="1" si="189"/>
        <v>-3014820779828971.5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-3014820779828971.5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-12561753249287.381</v>
      </c>
      <c r="L5400" s="444">
        <f t="shared" ca="1" si="189"/>
        <v>-3027382533078259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-3027382533078259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-12614093887826.078</v>
      </c>
      <c r="L5401" s="444">
        <f t="shared" ca="1" si="189"/>
        <v>-3039996626966085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-3039996626966085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-12666652612358.688</v>
      </c>
      <c r="L5402" s="444">
        <f t="shared" ca="1" si="189"/>
        <v>-3052663279578443.5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-3052663279578443.5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-12719430331576.848</v>
      </c>
      <c r="L5403" s="444">
        <f t="shared" ca="1" si="189"/>
        <v>-3065382709910020.5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-3065382709910020.5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-12772427957958.418</v>
      </c>
      <c r="L5404" s="444">
        <f t="shared" ca="1" si="189"/>
        <v>-3078155137867979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-3078155137867979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-12825646407783.246</v>
      </c>
      <c r="L5405" s="444">
        <f t="shared" ca="1" si="189"/>
        <v>-3090980784275762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-3090980784275762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-12879086601149.008</v>
      </c>
      <c r="L5406" s="444">
        <f t="shared" ca="1" si="189"/>
        <v>-3103859870876911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-3103859870876911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-12932749461987.129</v>
      </c>
      <c r="L5407" s="444">
        <f t="shared" ca="1" si="189"/>
        <v>-3116792620338898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-3116792620338898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-12986635918078.742</v>
      </c>
      <c r="L5408" s="444">
        <f t="shared" ca="1" si="189"/>
        <v>-3129779256256976.5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-3129779256256976.5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-13040746901070.734</v>
      </c>
      <c r="L5409" s="444">
        <f t="shared" ca="1" si="189"/>
        <v>-3142820003158047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-3142820003158047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-13095083346491.863</v>
      </c>
      <c r="L5410" s="444">
        <f t="shared" ca="1" si="189"/>
        <v>-3155915086504539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-3155915086504539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-13149646193768.912</v>
      </c>
      <c r="L5411" s="444">
        <f t="shared" ca="1" si="189"/>
        <v>-3169064732698308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-3169064732698308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-13204436386242.949</v>
      </c>
      <c r="L5412" s="444">
        <f t="shared" ca="1" si="189"/>
        <v>-3182269169084551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-3182269169084551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-13259454871185.629</v>
      </c>
      <c r="L5413" s="444">
        <f t="shared" ca="1" si="189"/>
        <v>-3195528623955736.5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-3195528623955736.5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-13314702599815.568</v>
      </c>
      <c r="L5414" s="444">
        <f t="shared" ca="1" si="189"/>
        <v>-3208843326555552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-3208843326555552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-13370180527314.801</v>
      </c>
      <c r="L5415" s="444">
        <f t="shared" ca="1" si="189"/>
        <v>-3222213507082867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-3222213507082867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-13425889612845.279</v>
      </c>
      <c r="L5416" s="444">
        <f t="shared" ca="1" si="189"/>
        <v>-3235639396695712.5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-3235639396695712.5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-13481830819565.469</v>
      </c>
      <c r="L5417" s="444">
        <f t="shared" ca="1" si="189"/>
        <v>-3249121227515278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-3249121227515278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-13538005114646.992</v>
      </c>
      <c r="L5418" s="444">
        <f t="shared" ca="1" si="189"/>
        <v>-3262659232629925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-3262659232629925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-13594413469291.354</v>
      </c>
      <c r="L5419" s="444">
        <f t="shared" ca="1" si="189"/>
        <v>-3276253646099216.5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-3276253646099216.5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-13651056858746.734</v>
      </c>
      <c r="L5420" s="444">
        <f t="shared" ca="1" si="189"/>
        <v>-3289904702957963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-3289904702957963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-13707936262324.846</v>
      </c>
      <c r="L5421" s="444">
        <f t="shared" ca="1" si="189"/>
        <v>-3303612639220288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-3303612639220288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-13765052663417.867</v>
      </c>
      <c r="L5422" s="444">
        <f t="shared" ca="1" si="189"/>
        <v>-3317377691883706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-3317377691883706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-13822407049515.441</v>
      </c>
      <c r="L5423" s="444">
        <f t="shared" ca="1" si="189"/>
        <v>-3331200098933221.5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-3331200098933221.5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-13880000412221.756</v>
      </c>
      <c r="L5424" s="444">
        <f t="shared" ca="1" si="189"/>
        <v>-3345080099345443.5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-3345080099345443.5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-13937833747272.682</v>
      </c>
      <c r="L5425" s="444">
        <f t="shared" ca="1" si="189"/>
        <v>-3359017933092716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-3359017933092716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-13995908054552.982</v>
      </c>
      <c r="L5426" s="444">
        <f t="shared" ca="1" si="189"/>
        <v>-3373013841147269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-3373013841147269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-14054224338113.621</v>
      </c>
      <c r="L5427" s="444">
        <f t="shared" ca="1" si="189"/>
        <v>-3387068065485382.5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-3387068065485382.5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-14112783606189.094</v>
      </c>
      <c r="L5428" s="444">
        <f t="shared" ca="1" si="189"/>
        <v>-3401180849091571.5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-3401180849091571.5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-14171586871214.881</v>
      </c>
      <c r="L5429" s="444">
        <f t="shared" ca="1" si="189"/>
        <v>-3415352435962786.5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-3415352435962786.5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-14230635149844.943</v>
      </c>
      <c r="L5430" s="444">
        <f t="shared" ca="1" si="189"/>
        <v>-3429583071112631.5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-3429583071112631.5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-14289929462969.297</v>
      </c>
      <c r="L5431" s="444">
        <f t="shared" ca="1" si="189"/>
        <v>-3443873000575601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-3443873000575601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-14349470835731.67</v>
      </c>
      <c r="L5432" s="444">
        <f t="shared" ca="1" si="189"/>
        <v>-3458222471411332.5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-3458222471411332.5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-14409260297547.219</v>
      </c>
      <c r="L5433" s="444">
        <f t="shared" ca="1" si="189"/>
        <v>-3472631731708879.5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-3472631731708879.5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-14469298882120.33</v>
      </c>
      <c r="L5434" s="444">
        <f t="shared" ca="1" si="189"/>
        <v>-3487101030591000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-3487101030591000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-14529587627462.5</v>
      </c>
      <c r="L5435" s="444">
        <f t="shared" ca="1" si="189"/>
        <v>-3501630618218462.5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-3501630618218462.5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-14590127575910.26</v>
      </c>
      <c r="L5436" s="444">
        <f t="shared" ca="1" si="189"/>
        <v>-3516220745794373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-3516220745794373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-14650919774143.219</v>
      </c>
      <c r="L5437" s="444">
        <f t="shared" ca="1" si="189"/>
        <v>-3530871665568516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-3530871665568516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-14711965273202.15</v>
      </c>
      <c r="L5438" s="444">
        <f t="shared" ca="1" si="189"/>
        <v>-3545583630841718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-3545583630841718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-14773265128507.158</v>
      </c>
      <c r="L5439" s="444">
        <f t="shared" ca="1" si="189"/>
        <v>-3560356895970225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-3560356895970225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-14834820399875.938</v>
      </c>
      <c r="L5440" s="444">
        <f t="shared" ca="1" si="189"/>
        <v>-3575191716370101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-3575191716370101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-14896632151542.086</v>
      </c>
      <c r="L5441" s="444">
        <f t="shared" ca="1" si="189"/>
        <v>-3590088348521643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-3590088348521643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-14958701452173.512</v>
      </c>
      <c r="L5442" s="444">
        <f t="shared" ca="1" si="189"/>
        <v>-3605047049973816.5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-3605047049973816.5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-15021029374890.902</v>
      </c>
      <c r="L5443" s="444">
        <f t="shared" ca="1" si="189"/>
        <v>-3620068079348707.5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-3620068079348707.5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-15083616997286.281</v>
      </c>
      <c r="L5444" s="444">
        <f t="shared" ca="1" si="189"/>
        <v>-3635151696345994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-3635151696345994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-15146465401441.641</v>
      </c>
      <c r="L5445" s="444">
        <f t="shared" ca="1" si="189"/>
        <v>-3650298161747435.5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-3650298161747435.5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-15209575673947.646</v>
      </c>
      <c r="L5446" s="444">
        <f t="shared" ca="1" si="189"/>
        <v>-3665507737421383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-3665507737421383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-15272948905922.43</v>
      </c>
      <c r="L5447" s="444">
        <f t="shared" ca="1" si="189"/>
        <v>-3680780686327305.5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-3680780686327305.5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-15336586193030.439</v>
      </c>
      <c r="L5448" s="444">
        <f t="shared" ca="1" si="189"/>
        <v>-3696117272520336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-3696117272520336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-15400488635501.4</v>
      </c>
      <c r="L5449" s="444">
        <f t="shared" ca="1" si="189"/>
        <v>-3711517761155837.5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-3711517761155837.5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-15464657338149.322</v>
      </c>
      <c r="L5450" s="444">
        <f t="shared" ca="1" si="189"/>
        <v>-3726982418493987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-3726982418493987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-15529093410391.615</v>
      </c>
      <c r="L5451" s="444">
        <f t="shared" ca="1" si="189"/>
        <v>-3742511511904378.5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-3742511511904378.5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-15593797966268.244</v>
      </c>
      <c r="L5452" s="444">
        <f t="shared" ca="1" si="189"/>
        <v>-3758105309870646.5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-3758105309870646.5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-15658772124461.027</v>
      </c>
      <c r="L5453" s="444">
        <f t="shared" ca="1" si="189"/>
        <v>-3773764081995107.5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-3773764081995107.5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-15724017008312.947</v>
      </c>
      <c r="L5454" s="444">
        <f t="shared" ca="1" si="189"/>
        <v>-3789488099003420.5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-3789488099003420.5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-15789533745847.588</v>
      </c>
      <c r="L5455" s="444">
        <f t="shared" ca="1" si="189"/>
        <v>-3805277632749268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-3805277632749268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-15855323469788.617</v>
      </c>
      <c r="L5456" s="444">
        <f t="shared" ca="1" si="189"/>
        <v>-3821132956219056.5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-3821132956219056.5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-15921387317579.404</v>
      </c>
      <c r="L5457" s="444">
        <f t="shared" ca="1" si="189"/>
        <v>-3837054343536636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-3837054343536636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-15987726431402.65</v>
      </c>
      <c r="L5458" s="444">
        <f t="shared" ca="1" si="189"/>
        <v>-3853042069968038.5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-3853042069968038.5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-16054341958200.16</v>
      </c>
      <c r="L5459" s="444">
        <f t="shared" ca="1" si="189"/>
        <v>-3869096411926238.5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-3869096411926238.5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-16121235049692.662</v>
      </c>
      <c r="L5460" s="444">
        <f t="shared" ca="1" si="189"/>
        <v>-3885217646975931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-3885217646975931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-16188406862399.713</v>
      </c>
      <c r="L5461" s="444">
        <f t="shared" ca="1" si="189"/>
        <v>-3901406053838330.5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-3901406053838330.5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-16255858557659.711</v>
      </c>
      <c r="L5462" s="444">
        <f t="shared" ca="1" si="189"/>
        <v>-3917661912395990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-3917661912395990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-16323591301649.959</v>
      </c>
      <c r="L5463" s="444">
        <f t="shared" ca="1" si="189"/>
        <v>-3933985503697640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-3933985503697640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-16391606265406.834</v>
      </c>
      <c r="L5464" s="444">
        <f t="shared" ca="1" si="189"/>
        <v>-3950377109963047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-3950377109963047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-16459904624846.027</v>
      </c>
      <c r="L5465" s="444">
        <f t="shared" ca="1" si="189"/>
        <v>-3966837014587893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-3966837014587893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-16528487560782.885</v>
      </c>
      <c r="L5466" s="444">
        <f t="shared" ca="1" si="189"/>
        <v>-3983365502148676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-3983365502148676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-16597356258952.816</v>
      </c>
      <c r="L5467" s="444">
        <f t="shared" ca="1" si="189"/>
        <v>-3999962858407629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-3999962858407629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-16666511910031.785</v>
      </c>
      <c r="L5468" s="444">
        <f t="shared" ca="1" si="189"/>
        <v>-4016629370317661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-4016629370317661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-16735955709656.918</v>
      </c>
      <c r="L5469" s="444">
        <f t="shared" ca="1" si="189"/>
        <v>-4033365326027318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-4033365326027318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-16805688858447.158</v>
      </c>
      <c r="L5470" s="444">
        <f t="shared" ca="1" si="189"/>
        <v>-4050171014885765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-4050171014885765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-16875712562024.018</v>
      </c>
      <c r="L5471" s="444">
        <f t="shared" ca="1" si="189"/>
        <v>-4067046727447789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-4067046727447789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-16946028031032.455</v>
      </c>
      <c r="L5472" s="444">
        <f t="shared" ca="1" si="189"/>
        <v>-4083992755478821.5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-4083992755478821.5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-17016636481161.758</v>
      </c>
      <c r="L5473" s="444">
        <f t="shared" ca="1" si="189"/>
        <v>-4101009391959983.5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-4101009391959983.5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-17087539133166.598</v>
      </c>
      <c r="L5474" s="444">
        <f t="shared" ca="1" si="189"/>
        <v>-4118096931093150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-4118096931093150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-17158737212888.125</v>
      </c>
      <c r="L5475" s="444">
        <f t="shared" ca="1" si="189"/>
        <v>-4135255668306038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-4135255668306038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-17230231951275.158</v>
      </c>
      <c r="L5476" s="444">
        <f t="shared" ca="1" si="189"/>
        <v>-4152485900257313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-4152485900257313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-17302024584405.471</v>
      </c>
      <c r="L5477" s="444">
        <f t="shared" ca="1" si="189"/>
        <v>-4169787924841718.5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-4169787924841718.5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-17374116353507.158</v>
      </c>
      <c r="L5478" s="444">
        <f t="shared" ca="1" si="189"/>
        <v>-4187162041195225.5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-4187162041195225.5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-17446508504980.105</v>
      </c>
      <c r="L5479" s="444">
        <f t="shared" ca="1" si="189"/>
        <v>-4204608549700205.5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-4204608549700205.5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-17519202290417.523</v>
      </c>
      <c r="L5480" s="444">
        <f t="shared" ca="1" si="189"/>
        <v>-4222127751990623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-4222127751990623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-17592198966627.594</v>
      </c>
      <c r="L5481" s="444">
        <f t="shared" ca="1" si="189"/>
        <v>-4239719950957250.5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-4239719950957250.5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-17665499795655.211</v>
      </c>
      <c r="L5482" s="444">
        <f t="shared" ca="1" si="189"/>
        <v>-4257385450752905.5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-4257385450752905.5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-17739106044803.773</v>
      </c>
      <c r="L5483" s="444">
        <f t="shared" ca="1" si="189"/>
        <v>-4275124556797709.5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-4275124556797709.5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-17813018986657.121</v>
      </c>
      <c r="L5484" s="444">
        <f t="shared" ca="1" si="189"/>
        <v>-4292937575784366.5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-4292937575784366.5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-17887239899101.527</v>
      </c>
      <c r="L5485" s="444">
        <f t="shared" ca="1" si="189"/>
        <v>-4310824815683468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-4310824815683468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-17961770065347.781</v>
      </c>
      <c r="L5486" s="444">
        <f t="shared" ca="1" si="189"/>
        <v>-4328786585748816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-4328786585748816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-18036610773953.402</v>
      </c>
      <c r="L5487" s="444">
        <f t="shared" ca="1" si="189"/>
        <v>-4346823196522769.5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-4346823196522769.5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-18111763318844.871</v>
      </c>
      <c r="L5488" s="444">
        <f t="shared" ca="1" si="189"/>
        <v>-4364934959841614.5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-4364934959841614.5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-18187228999340.059</v>
      </c>
      <c r="L5489" s="444">
        <f t="shared" ca="1" si="189"/>
        <v>-4383122188840954.5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-4383122188840954.5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-18263009120170.645</v>
      </c>
      <c r="L5490" s="444">
        <f t="shared" ca="1" si="189"/>
        <v>-4401385197961125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-4401385197961125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-18339104991504.688</v>
      </c>
      <c r="L5491" s="444">
        <f t="shared" ca="1" si="189"/>
        <v>-4419724302952629.5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-4419724302952629.5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-18415517928969.289</v>
      </c>
      <c r="L5492" s="444">
        <f t="shared" ca="1" si="189"/>
        <v>-4438139820881599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-4438139820881599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-18492249253673.328</v>
      </c>
      <c r="L5493" s="444">
        <f t="shared" ca="1" si="189"/>
        <v>-4456632070135272.5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-4456632070135272.5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-18569300292230.305</v>
      </c>
      <c r="L5494" s="444">
        <f t="shared" ca="1" si="189"/>
        <v>-4475201370427503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-4475201370427503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-18646672376781.262</v>
      </c>
      <c r="L5495" s="444">
        <f t="shared" ca="1" si="189"/>
        <v>-4493848042804284.5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-4493848042804284.5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-18724366845017.855</v>
      </c>
      <c r="L5496" s="444">
        <f t="shared" ca="1" si="189"/>
        <v>-4512572409649302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-4512572409649302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-18802385040205.426</v>
      </c>
      <c r="L5497" s="444">
        <f t="shared" ca="1" si="189"/>
        <v>-4531374794689507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-4531374794689507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-18880728311206.277</v>
      </c>
      <c r="L5498" s="444">
        <f t="shared" ca="1" si="189"/>
        <v>-4550255523000713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-4550255523000713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-18959398012502.969</v>
      </c>
      <c r="L5499" s="444">
        <f t="shared" ca="1" si="189"/>
        <v>-4569214921013216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-4569214921013216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-19038395504221.734</v>
      </c>
      <c r="L5500" s="444">
        <f t="shared" ca="1" si="189"/>
        <v>-4588253316517438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-4588253316517438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-19117722152155.992</v>
      </c>
      <c r="L5501" s="444">
        <f t="shared" ca="1" si="189"/>
        <v>-4607371038669594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-4607371038669594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-19197379327789.977</v>
      </c>
      <c r="L5502" s="444">
        <f t="shared" ca="1" si="189"/>
        <v>-4626568417997384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-4626568417997384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-19277368408322.434</v>
      </c>
      <c r="L5503" s="444">
        <f t="shared" ca="1" si="189"/>
        <v>-4645845786405706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-4645845786405706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-19357690776690.441</v>
      </c>
      <c r="L5504" s="444">
        <f t="shared" ca="1" si="189"/>
        <v>-4665203477182396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-4665203477182396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-19438347821593.316</v>
      </c>
      <c r="L5505" s="444">
        <f t="shared" ca="1" si="189"/>
        <v>-4684641825003989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-4684641825003989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-19519340937516.621</v>
      </c>
      <c r="L5506" s="444">
        <f t="shared" ca="1" si="189"/>
        <v>-4704161165941506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-4704161165941506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-19600671524756.273</v>
      </c>
      <c r="L5507" s="444">
        <f t="shared" ca="1" si="189"/>
        <v>-4723761837466262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-4723761837466262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-19682340989442.758</v>
      </c>
      <c r="L5508" s="444">
        <f t="shared" ca="1" si="189"/>
        <v>-4743444178455705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-4743444178455705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-19764350743565.438</v>
      </c>
      <c r="L5509" s="444">
        <f t="shared" ca="1" si="189"/>
        <v>-4763208529199270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-4763208529199270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-19846702204996.957</v>
      </c>
      <c r="L5510" s="444">
        <f t="shared" ca="1" si="189"/>
        <v>-4783055231404267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-4783055231404267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-19929396797517.777</v>
      </c>
      <c r="L5511" s="444">
        <f t="shared" ca="1" si="189"/>
        <v>-4802984628201785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-4802984628201785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-20012435950840.77</v>
      </c>
      <c r="L5512" s="444">
        <f t="shared" ca="1" si="189"/>
        <v>-4822997064152626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-4822997064152626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-20095821100635.941</v>
      </c>
      <c r="L5513" s="444">
        <f t="shared" ca="1" si="189"/>
        <v>-4843092885253262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-4843092885253262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-20179553688555.258</v>
      </c>
      <c r="L5514" s="444">
        <f t="shared" ca="1" si="189"/>
        <v>-4863272438941817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-4863272438941817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-20263635162257.57</v>
      </c>
      <c r="L5515" s="444">
        <f t="shared" ca="1" si="189"/>
        <v>-4883536074104075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-4883536074104075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-20348066975433.645</v>
      </c>
      <c r="L5516" s="444">
        <f t="shared" ca="1" si="189"/>
        <v>-4903884141079509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-4903884141079509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-20432850587831.289</v>
      </c>
      <c r="L5517" s="444">
        <f t="shared" ca="1" si="189"/>
        <v>-4924316991667340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-4924316991667340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-20517987465280.582</v>
      </c>
      <c r="L5518" s="444">
        <f t="shared" ca="1" si="189"/>
        <v>-4944834979132621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-4944834979132621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-20603479079719.254</v>
      </c>
      <c r="L5519" s="444">
        <f t="shared" ca="1" si="189"/>
        <v>-4965438458212340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-4965438458212340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-20689326909218.082</v>
      </c>
      <c r="L5520" s="444">
        <f t="shared" ca="1" si="189"/>
        <v>-4986127785121558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-4986127785121558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-20775532438006.492</v>
      </c>
      <c r="L5521" s="444">
        <f t="shared" ca="1" si="189"/>
        <v>-5006903317559564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-5006903317559564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-20862097156498.184</v>
      </c>
      <c r="L5522" s="444">
        <f t="shared" ca="1" si="189"/>
        <v>-5027765414716062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-5027765414716062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-20949022561316.926</v>
      </c>
      <c r="L5523" s="444">
        <f t="shared" ca="1" si="189"/>
        <v>-5048714437277379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-5048714437277379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-21036310155322.414</v>
      </c>
      <c r="L5524" s="444">
        <f t="shared" ca="1" si="189"/>
        <v>-5069750747432701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-5069750747432701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-21123961447636.254</v>
      </c>
      <c r="L5525" s="444">
        <f t="shared" ca="1" si="189"/>
        <v>-5090874708880337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-5090874708880337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-21211977953668.07</v>
      </c>
      <c r="L5526" s="444">
        <f t="shared" ca="1" si="189"/>
        <v>-5112086686834005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-5112086686834005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-21300361195141.688</v>
      </c>
      <c r="L5527" s="444">
        <f t="shared" ca="1" si="189"/>
        <v>-5133387048029147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-5133387048029147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-21389112700121.445</v>
      </c>
      <c r="L5528" s="444">
        <f t="shared" ca="1" si="189"/>
        <v>-5154776160729268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-5154776160729268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-21478234003038.617</v>
      </c>
      <c r="L5529" s="444">
        <f t="shared" ca="1" si="189"/>
        <v>-5176254394732307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-5176254394732307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-21567726644717.945</v>
      </c>
      <c r="L5530" s="444">
        <f t="shared" ca="1" si="189"/>
        <v>-5197822121377025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-5197822121377025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-21657592172404.27</v>
      </c>
      <c r="L5531" s="444">
        <f t="shared" ca="1" si="189"/>
        <v>-5219479713549429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-5219479713549429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-21747832139789.289</v>
      </c>
      <c r="L5532" s="444">
        <f t="shared" ca="1" si="189"/>
        <v>-5241227545689218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-5241227545689218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-21838448107038.406</v>
      </c>
      <c r="L5533" s="444">
        <f t="shared" ca="1" si="189"/>
        <v>-5263065993796256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-5263065993796256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-21929441640817.734</v>
      </c>
      <c r="L5534" s="444">
        <f t="shared" ca="1" si="189"/>
        <v>-5284995435437074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-5284995435437074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-22020814314321.141</v>
      </c>
      <c r="L5535" s="444">
        <f t="shared" ca="1" si="189"/>
        <v>-5307016249751395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-5307016249751395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-22112567707297.48</v>
      </c>
      <c r="L5536" s="444">
        <f t="shared" ca="1" si="189"/>
        <v>-5329128817458692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-5329128817458692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-22204703406077.883</v>
      </c>
      <c r="L5537" s="444">
        <f t="shared" ca="1" si="189"/>
        <v>-5351333520864770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-5351333520864770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-22297223003603.207</v>
      </c>
      <c r="L5538" s="444">
        <f t="shared" ca="1" si="189"/>
        <v>-5373630743868373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-5373630743868373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-22390128099451.555</v>
      </c>
      <c r="L5539" s="444">
        <f t="shared" ca="1" si="189"/>
        <v>-5396020871967825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-5396020871967825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-22483420299865.938</v>
      </c>
      <c r="L5540" s="444">
        <f t="shared" ca="1" si="189"/>
        <v>-5418504292267691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-5418504292267691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-22577101217782.047</v>
      </c>
      <c r="L5541" s="444">
        <f t="shared" ca="1" si="189"/>
        <v>-5441081393485473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-5441081393485473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-22671172472856.137</v>
      </c>
      <c r="L5542" s="444">
        <f t="shared" ca="1" si="189"/>
        <v>-5463752565958329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-5463752565958329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-22765635691493.039</v>
      </c>
      <c r="L5543" s="444">
        <f t="shared" ca="1" si="189"/>
        <v>-5486518201649822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-5486518201649822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-22860492506874.258</v>
      </c>
      <c r="L5544" s="444">
        <f t="shared" ca="1" si="189"/>
        <v>-5509378694156696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-5509378694156696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-22955744558986.234</v>
      </c>
      <c r="L5545" s="444">
        <f t="shared" ca="1" si="189"/>
        <v>-5532334438715682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-5532334438715682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-23051393494648.676</v>
      </c>
      <c r="L5546" s="444">
        <f t="shared" ca="1" si="189"/>
        <v>-5555385832210331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-5555385832210331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-23147440967543.047</v>
      </c>
      <c r="L5547" s="444">
        <f t="shared" ca="1" si="189"/>
        <v>-5578533273177874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-5578533273177874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-23243888638241.141</v>
      </c>
      <c r="L5548" s="444">
        <f t="shared" ca="1" si="189"/>
        <v>-5601777161816115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-5601777161816115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-23340738174233.813</v>
      </c>
      <c r="L5549" s="444">
        <f t="shared" ca="1" si="189"/>
        <v>-5625117899990349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-5625117899990349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-23437991249959.789</v>
      </c>
      <c r="L5550" s="444">
        <f t="shared" ca="1" si="189"/>
        <v>-5648555891240309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-5648555891240309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-23535649546834.621</v>
      </c>
      <c r="L5551" s="444">
        <f t="shared" ca="1" si="189"/>
        <v>-5672091540787144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-5672091540787144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-23633714753279.766</v>
      </c>
      <c r="L5552" s="444">
        <f t="shared" ca="1" si="189"/>
        <v>-5695725255540424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-5695725255540424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-23732188564751.766</v>
      </c>
      <c r="L5553" s="444">
        <f t="shared" ca="1" si="189"/>
        <v>-5719457444105176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-5719457444105176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-23831072683771.566</v>
      </c>
      <c r="L5554" s="444">
        <f t="shared" ca="1" si="189"/>
        <v>-5743288516788948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-5743288516788948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-23930368819953.949</v>
      </c>
      <c r="L5555" s="444">
        <f t="shared" ca="1" si="189"/>
        <v>-5767218885608902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-5767218885608902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-24030078690037.09</v>
      </c>
      <c r="L5556" s="444">
        <f t="shared" ca="1" si="189"/>
        <v>-5791248964298939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-5791248964298939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-24130204017912.246</v>
      </c>
      <c r="L5557" s="444">
        <f t="shared" ca="1" si="189"/>
        <v>-5815379168316851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-5815379168316851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-24230746534653.547</v>
      </c>
      <c r="L5558" s="444">
        <f t="shared" ca="1" si="189"/>
        <v>-5839609914851505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-5839609914851505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-24331707978547.938</v>
      </c>
      <c r="L5559" s="444">
        <f t="shared" ca="1" si="189"/>
        <v>-5863941622830053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-5863941622830053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-24433090095125.219</v>
      </c>
      <c r="L5560" s="444">
        <f t="shared" ca="1" si="189"/>
        <v>-5888374712925178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-5888374712925178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-24534894637188.242</v>
      </c>
      <c r="L5561" s="444">
        <f t="shared" ca="1" si="189"/>
        <v>-5912909607562366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-5912909607562366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-24637123364843.191</v>
      </c>
      <c r="L5562" s="444">
        <f t="shared" ca="1" si="189"/>
        <v>-5937546730927209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-5937546730927209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-24739778045530.039</v>
      </c>
      <c r="L5563" s="444">
        <f t="shared" ca="1" si="189"/>
        <v>-5962286508972739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-5962286508972739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-24842860454053.078</v>
      </c>
      <c r="L5564" s="444">
        <f t="shared" ca="1" si="189"/>
        <v>-5987129369426792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-5987129369426792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-24946372372611.633</v>
      </c>
      <c r="L5565" s="444">
        <f t="shared" ca="1" si="189"/>
        <v>-6012075741799404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-6012075741799404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-25050315590830.852</v>
      </c>
      <c r="L5566" s="444">
        <f t="shared" ca="1" si="189"/>
        <v>-6037126057390235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-6037126057390235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-25154691905792.645</v>
      </c>
      <c r="L5567" s="444">
        <f t="shared" ca="1" si="189"/>
        <v>-6062280749296028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-6062280749296028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-25259503122066.781</v>
      </c>
      <c r="L5568" s="444">
        <f t="shared" ca="1" si="189"/>
        <v>-6087540252418095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-6087540252418095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-25364751051742.063</v>
      </c>
      <c r="L5569" s="444">
        <f t="shared" ca="1" si="189"/>
        <v>-6112905003469837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-6112905003469837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-25470437514457.652</v>
      </c>
      <c r="L5570" s="444">
        <f t="shared" ca="1" si="189"/>
        <v>-6138375440984295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-6138375440984295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-25576564337434.563</v>
      </c>
      <c r="L5571" s="444">
        <f t="shared" ca="1" si="189"/>
        <v>-6163952005321730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-6163952005321730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-25683133355507.207</v>
      </c>
      <c r="L5572" s="444">
        <f t="shared" ca="1" si="189"/>
        <v>-6189635138677237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-6189635138677237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-25790146411155.152</v>
      </c>
      <c r="L5573" s="444">
        <f t="shared" ca="1" si="189"/>
        <v>-6215425285088392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-6215425285088392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-25897605354534.965</v>
      </c>
      <c r="L5574" s="444">
        <f t="shared" ca="1" si="189"/>
        <v>-6241322890442927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-6241322890442927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-26005512043512.195</v>
      </c>
      <c r="L5575" s="444">
        <f t="shared" ca="1" si="189"/>
        <v>-6267328402486439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-6267328402486439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-26113868343693.496</v>
      </c>
      <c r="L5576" s="444">
        <f t="shared" ca="1" si="189"/>
        <v>-6293442270830132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-6293442270830132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-26222676128458.883</v>
      </c>
      <c r="L5577" s="444">
        <f t="shared" ca="1" si="189"/>
        <v>-6319664946958591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-6319664946958591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-26331937278994.129</v>
      </c>
      <c r="L5578" s="444">
        <f t="shared" ca="1" si="189"/>
        <v>-6345996884237585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-6345996884237585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-26441653684323.27</v>
      </c>
      <c r="L5579" s="444">
        <f t="shared" ca="1" si="189"/>
        <v>-6372438537921908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-6372438537921908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-26551827241341.281</v>
      </c>
      <c r="L5580" s="444">
        <f t="shared" ca="1" si="189"/>
        <v>-6398990365163249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-6398990365163249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-26662459854846.871</v>
      </c>
      <c r="L5581" s="444">
        <f t="shared" ca="1" si="189"/>
        <v>-6425652825018096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-6425652825018096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-26773553437575.398</v>
      </c>
      <c r="L5582" s="444">
        <f t="shared" ca="1" si="189"/>
        <v>-6452426378455671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-6452426378455671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-26885109910231.961</v>
      </c>
      <c r="L5583" s="444">
        <f t="shared" ca="1" si="189"/>
        <v>-6479311488365903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-6479311488365903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-26997131201524.594</v>
      </c>
      <c r="L5584" s="444">
        <f t="shared" ca="1" si="189"/>
        <v>-6506308619567428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-6506308619567428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-27109619248197.617</v>
      </c>
      <c r="L5585" s="444">
        <f t="shared" ca="1" si="189"/>
        <v>-6533418238815626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-6533418238815626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-27222575995065.109</v>
      </c>
      <c r="L5586" s="444">
        <f t="shared" ca="1" si="189"/>
        <v>-6560640814810691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-6560640814810691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-27336003395044.547</v>
      </c>
      <c r="L5587" s="444">
        <f t="shared" ca="1" si="189"/>
        <v>-6587976818205736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-6587976818205736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-27449903409190.566</v>
      </c>
      <c r="L5588" s="444">
        <f t="shared" ca="1" si="189"/>
        <v>-6615426721614927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-6615426721614927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-27564278006728.863</v>
      </c>
      <c r="L5589" s="444">
        <f t="shared" ca="1" si="189"/>
        <v>-6642990999621656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-6642990999621656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-27679129165090.234</v>
      </c>
      <c r="L5590" s="444">
        <f t="shared" ca="1" si="189"/>
        <v>-6670670128786746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-6670670128786746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-27794458869944.773</v>
      </c>
      <c r="L5591" s="444">
        <f t="shared" ca="1" si="189"/>
        <v>-6698464587656691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-6698464587656691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-27910269115236.211</v>
      </c>
      <c r="L5592" s="444">
        <f t="shared" ca="1" si="189"/>
        <v>-6726374856771927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-6726374856771927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-28026561903216.363</v>
      </c>
      <c r="L5593" s="444">
        <f t="shared" ca="1" si="189"/>
        <v>-6754401418675143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-6754401418675143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-28143339244479.762</v>
      </c>
      <c r="L5594" s="444">
        <f t="shared" ca="1" si="189"/>
        <v>-6782544757919623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-6782544757919623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-28260603157998.43</v>
      </c>
      <c r="L5595" s="444">
        <f t="shared" ca="1" si="189"/>
        <v>-6810805361077621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-6810805361077621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-28378355671156.754</v>
      </c>
      <c r="L5596" s="444">
        <f t="shared" ca="1" si="189"/>
        <v>-6839183716748778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-6839183716748778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-28496598819786.574</v>
      </c>
      <c r="L5597" s="444">
        <f t="shared" ca="1" si="189"/>
        <v>-6867680315568565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-6867680315568565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-28615334648202.355</v>
      </c>
      <c r="L5598" s="444">
        <f t="shared" ca="1" si="189"/>
        <v>-6896295650216767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-6896295650216767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-28734565209236.527</v>
      </c>
      <c r="L5599" s="444">
        <f t="shared" ca="1" si="189"/>
        <v>-6925030215426004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-6925030215426004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-28854292564275.016</v>
      </c>
      <c r="L5600" s="444">
        <f t="shared" ca="1" si="189"/>
        <v>-6953884507990279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-6953884507990279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-28974518783292.828</v>
      </c>
      <c r="L5601" s="444">
        <f t="shared" ca="1" si="189"/>
        <v>-6982859026773572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-6982859026773572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-29095245944889.883</v>
      </c>
      <c r="L5602" s="444">
        <f t="shared" ca="1" si="189"/>
        <v>-7011954272718462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-7011954272718462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-29216476136326.926</v>
      </c>
      <c r="L5603" s="444">
        <f t="shared" ca="1" si="189"/>
        <v>-7041170748854789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-7041170748854789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-29338211453561.625</v>
      </c>
      <c r="L5604" s="444">
        <f t="shared" ca="1" si="189"/>
        <v>-7070508960308351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-7070508960308351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-29460454001284.797</v>
      </c>
      <c r="L5605" s="444">
        <f t="shared" ca="1" si="189"/>
        <v>-7099969414309636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-7099969414309636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-29583205892956.813</v>
      </c>
      <c r="L5606" s="444">
        <f t="shared" ca="1" si="189"/>
        <v>-7129552620202593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-7129552620202593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-29706469250844.137</v>
      </c>
      <c r="L5607" s="444">
        <f t="shared" ca="1" si="189"/>
        <v>-7159259089453437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-7159259089453437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-29830246206055.992</v>
      </c>
      <c r="L5608" s="444">
        <f t="shared" ca="1" si="189"/>
        <v>-7189089335659493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-7189089335659493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-29954538898581.219</v>
      </c>
      <c r="L5609" s="444">
        <f t="shared" ca="1" si="189"/>
        <v>-7219043874558074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-7219043874558074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-30079349477325.309</v>
      </c>
      <c r="L5610" s="444">
        <f t="shared" ca="1" si="189"/>
        <v>-7249123224035399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-7249123224035399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-30204680100147.496</v>
      </c>
      <c r="L5611" s="444">
        <f t="shared" ca="1" si="189"/>
        <v>-7279327904135546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-7279327904135546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-30330532933898.113</v>
      </c>
      <c r="L5612" s="444">
        <f t="shared" ca="1" si="189"/>
        <v>-7309658437069444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-7309658437069444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-30456910154456.012</v>
      </c>
      <c r="L5613" s="444">
        <f t="shared" ca="1" si="189"/>
        <v>-7340115347223900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-7340115347223900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-30583813946766.25</v>
      </c>
      <c r="L5614" s="444">
        <f t="shared" ca="1" si="189"/>
        <v>-7370699161170666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-7370699161170666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-30711246504877.773</v>
      </c>
      <c r="L5615" s="444">
        <f t="shared" ca="1" si="189"/>
        <v>-7401410407675544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-7401410407675544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-30839210031981.434</v>
      </c>
      <c r="L5616" s="444">
        <f t="shared" ca="1" si="189"/>
        <v>-7432249617707525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-7432249617707525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-30967706740448.016</v>
      </c>
      <c r="L5617" s="444">
        <f t="shared" ca="1" si="189"/>
        <v>-7463217324447973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-7463217324447973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-31096738851866.555</v>
      </c>
      <c r="L5618" s="444">
        <f t="shared" ref="L5618:L5872" ca="1" si="194">I5618-J5618+K5618</f>
        <v>-7494314063299840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-7494314063299840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-31226308597082.668</v>
      </c>
      <c r="L5619" s="444">
        <f t="shared" ca="1" si="194"/>
        <v>-7525540371896923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-7525540371896923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-31356418216237.18</v>
      </c>
      <c r="L5620" s="444">
        <f t="shared" ca="1" si="194"/>
        <v>-7556896790113160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-7556896790113160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-31487069958804.828</v>
      </c>
      <c r="L5621" s="444">
        <f t="shared" ca="1" si="194"/>
        <v>-7588383860071965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-7588383860071965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-31618266083633.188</v>
      </c>
      <c r="L5622" s="444">
        <f t="shared" ca="1" si="194"/>
        <v>-7620002126155598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-7620002126155598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-31750008858981.656</v>
      </c>
      <c r="L5623" s="444">
        <f t="shared" ca="1" si="194"/>
        <v>-7651752135014580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-7651752135014580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-31882300562560.746</v>
      </c>
      <c r="L5624" s="444">
        <f t="shared" ca="1" si="194"/>
        <v>-7683634435577141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-7683634435577141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-32015143481571.426</v>
      </c>
      <c r="L5625" s="444">
        <f t="shared" ca="1" si="194"/>
        <v>-7715649579058712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-7715649579058712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-32148539912744.633</v>
      </c>
      <c r="L5626" s="444">
        <f t="shared" ca="1" si="194"/>
        <v>-7747798118971457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-7747798118971457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-32282492162381.074</v>
      </c>
      <c r="L5627" s="444">
        <f t="shared" ca="1" si="194"/>
        <v>-7780080611133838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-7780080611133838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-32417002546390.992</v>
      </c>
      <c r="L5628" s="444">
        <f t="shared" ca="1" si="194"/>
        <v>-7812497613680229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-7812497613680229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-32552073390334.281</v>
      </c>
      <c r="L5629" s="444">
        <f t="shared" ca="1" si="194"/>
        <v>-7845049687070563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-7845049687070563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-32687707029460.68</v>
      </c>
      <c r="L5630" s="444">
        <f t="shared" ca="1" si="194"/>
        <v>-7877737394100024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-7877737394100024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-32823905808750.098</v>
      </c>
      <c r="L5631" s="444">
        <f t="shared" ca="1" si="194"/>
        <v>-7910561299908774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-7910561299908774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-32960672082953.223</v>
      </c>
      <c r="L5632" s="444">
        <f t="shared" ca="1" si="194"/>
        <v>-7943521971991727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-7943521971991727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-33098008216632.195</v>
      </c>
      <c r="L5633" s="444">
        <f t="shared" ca="1" si="194"/>
        <v>-7976619980208359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-7976619980208359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-33235916584201.496</v>
      </c>
      <c r="L5634" s="444">
        <f t="shared" ca="1" si="194"/>
        <v>-8009855896792560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-8009855896792560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-33374399569968.996</v>
      </c>
      <c r="L5635" s="444">
        <f t="shared" ca="1" si="194"/>
        <v>-8043230296362529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-8043230296362529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-33513459568177.203</v>
      </c>
      <c r="L5636" s="444">
        <f t="shared" ca="1" si="194"/>
        <v>-8076743755930706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-8076743755930706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-33653098983044.605</v>
      </c>
      <c r="L5637" s="444">
        <f t="shared" ca="1" si="194"/>
        <v>-8110396854913751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-8110396854913751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-33793320228807.297</v>
      </c>
      <c r="L5638" s="444">
        <f t="shared" ca="1" si="194"/>
        <v>-8144190175142558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-8144190175142558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-33934125729760.656</v>
      </c>
      <c r="L5639" s="444">
        <f t="shared" ca="1" si="194"/>
        <v>-8178124300872319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-8178124300872319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-34075517920301.324</v>
      </c>
      <c r="L5640" s="444">
        <f t="shared" ca="1" si="194"/>
        <v>-8212199818792620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-8212199818792620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-34217499244969.25</v>
      </c>
      <c r="L5641" s="444">
        <f t="shared" ca="1" si="194"/>
        <v>-8246417318037589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-8246417318037589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-34360072158489.949</v>
      </c>
      <c r="L5642" s="444">
        <f t="shared" ca="1" si="194"/>
        <v>-8280777390196079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-8280777390196079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-34503239125816.996</v>
      </c>
      <c r="L5643" s="444">
        <f t="shared" ca="1" si="194"/>
        <v>-8315280629321896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-8315280629321896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-34647002622174.566</v>
      </c>
      <c r="L5644" s="444">
        <f t="shared" ca="1" si="194"/>
        <v>-8349927631944071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-8349927631944071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-34791365133100.297</v>
      </c>
      <c r="L5645" s="444">
        <f t="shared" ca="1" si="194"/>
        <v>-8384718997077171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-8384718997077171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-34936329154488.211</v>
      </c>
      <c r="L5646" s="444">
        <f t="shared" ca="1" si="194"/>
        <v>-8419655326231659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-8419655326231659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-35081897192631.918</v>
      </c>
      <c r="L5647" s="444">
        <f t="shared" ca="1" si="194"/>
        <v>-8454737223424291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-8454737223424291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-35228071764267.875</v>
      </c>
      <c r="L5648" s="444">
        <f t="shared" ca="1" si="194"/>
        <v>-8489965295188559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-8489965295188559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-35374855396618.992</v>
      </c>
      <c r="L5649" s="444">
        <f t="shared" ca="1" si="194"/>
        <v>-8525340150585178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-8525340150585178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-35522250627438.242</v>
      </c>
      <c r="L5650" s="444">
        <f t="shared" ca="1" si="194"/>
        <v>-8560862401212616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-8560862401212616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-35670260005052.563</v>
      </c>
      <c r="L5651" s="444">
        <f t="shared" ca="1" si="194"/>
        <v>-8596532661217669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-8596532661217669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-35818886088406.953</v>
      </c>
      <c r="L5652" s="444">
        <f t="shared" ca="1" si="194"/>
        <v>-8632351547306076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-8632351547306076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-35968131447108.648</v>
      </c>
      <c r="L5653" s="444">
        <f t="shared" ca="1" si="194"/>
        <v>-8668319678753185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-8668319678753185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-36117998661471.602</v>
      </c>
      <c r="L5654" s="444">
        <f t="shared" ca="1" si="194"/>
        <v>-8704437677414657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-8704437677414657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-36268490322561.07</v>
      </c>
      <c r="L5655" s="444">
        <f t="shared" ca="1" si="194"/>
        <v>-8740706167737218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-8740706167737218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-36419609032238.414</v>
      </c>
      <c r="L5656" s="444">
        <f t="shared" ca="1" si="194"/>
        <v>-8777125776769456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-8777125776769456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-36571357403206.07</v>
      </c>
      <c r="L5657" s="444">
        <f t="shared" ca="1" si="194"/>
        <v>-8813697134172662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-8813697134172662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-36723738059052.758</v>
      </c>
      <c r="L5658" s="444">
        <f t="shared" ca="1" si="194"/>
        <v>-8850420872231715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-8850420872231715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-36876753634298.813</v>
      </c>
      <c r="L5659" s="444">
        <f t="shared" ca="1" si="194"/>
        <v>-8887297625866014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-8887297625866014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-37030406774441.727</v>
      </c>
      <c r="L5660" s="444">
        <f t="shared" ca="1" si="194"/>
        <v>-8924328032640456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-8924328032640456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-37184700136001.898</v>
      </c>
      <c r="L5661" s="444">
        <f t="shared" ca="1" si="194"/>
        <v>-8961512732776458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-8961512732776458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-37339636386568.578</v>
      </c>
      <c r="L5662" s="444">
        <f t="shared" ca="1" si="194"/>
        <v>-8998852369163027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-8998852369163027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-37495218204845.945</v>
      </c>
      <c r="L5663" s="444">
        <f t="shared" ca="1" si="194"/>
        <v>-9036347587367872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-9036347587367872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-37651448280699.469</v>
      </c>
      <c r="L5664" s="444">
        <f t="shared" ca="1" si="194"/>
        <v>-9073999035648572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-9073999035648572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-37808329315202.383</v>
      </c>
      <c r="L5665" s="444">
        <f t="shared" ca="1" si="194"/>
        <v>-9111807364963774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-9111807364963774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-37965864020682.391</v>
      </c>
      <c r="L5666" s="444">
        <f t="shared" ca="1" si="194"/>
        <v>-9149773228984456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-9149773228984456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-38124055120768.563</v>
      </c>
      <c r="L5667" s="444">
        <f t="shared" ca="1" si="194"/>
        <v>-9187897284105224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-9187897284105224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-38282905350438.43</v>
      </c>
      <c r="L5668" s="444">
        <f t="shared" ca="1" si="194"/>
        <v>-9226180189455662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-9226180189455662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-38442417456065.258</v>
      </c>
      <c r="L5669" s="444">
        <f t="shared" ca="1" si="194"/>
        <v>-9264622606911728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-9264622606911728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-38602594195465.531</v>
      </c>
      <c r="L5670" s="444">
        <f t="shared" ca="1" si="194"/>
        <v>-9303225201107194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-9303225201107194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-38763438337946.641</v>
      </c>
      <c r="L5671" s="444">
        <f t="shared" ca="1" si="194"/>
        <v>-9341988639445140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-9341988639445140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-38924952664354.75</v>
      </c>
      <c r="L5672" s="444">
        <f t="shared" ca="1" si="194"/>
        <v>-9380913592109494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-9380913592109494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-39087139967122.891</v>
      </c>
      <c r="L5673" s="444">
        <f t="shared" ca="1" si="194"/>
        <v>-9420000732076616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-9420000732076616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-39250003050319.234</v>
      </c>
      <c r="L5674" s="444">
        <f t="shared" ca="1" si="194"/>
        <v>-9459250735126936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-9459250735126936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-39413544729695.563</v>
      </c>
      <c r="L5675" s="444">
        <f t="shared" ca="1" si="194"/>
        <v>-9498664279856632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-9498664279856632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-39577767832735.969</v>
      </c>
      <c r="L5676" s="444">
        <f t="shared" ca="1" si="194"/>
        <v>-9538242047689368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-9538242047689368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-39742675198705.703</v>
      </c>
      <c r="L5677" s="444">
        <f t="shared" ca="1" si="194"/>
        <v>-9577984722888074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-9577984722888074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-39908269678700.305</v>
      </c>
      <c r="L5678" s="444">
        <f t="shared" ca="1" si="194"/>
        <v>-9617892992566774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-9617892992566774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-40074554135694.891</v>
      </c>
      <c r="L5679" s="444">
        <f t="shared" ca="1" si="194"/>
        <v>-9657967546702468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-9657967546702468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-40241531444593.617</v>
      </c>
      <c r="L5680" s="444">
        <f t="shared" ca="1" si="194"/>
        <v>-9698209078147062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-9698209078147062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-40409204492279.422</v>
      </c>
      <c r="L5681" s="444">
        <f t="shared" ca="1" si="194"/>
        <v>-9738618282639342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-9738618282639342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-40577576177663.922</v>
      </c>
      <c r="L5682" s="444">
        <f t="shared" ca="1" si="194"/>
        <v>-9779195858817006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-9779195858817006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-40746649411737.523</v>
      </c>
      <c r="L5683" s="444">
        <f t="shared" ca="1" si="194"/>
        <v>-9819942508228744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-9819942508228744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-40916427117619.766</v>
      </c>
      <c r="L5684" s="444">
        <f t="shared" ca="1" si="194"/>
        <v>-9860858935346364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-9860858935346364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-41086912230609.852</v>
      </c>
      <c r="L5685" s="444">
        <f t="shared" ca="1" si="194"/>
        <v>-9901945847576974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-9901945847576974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-41258107698237.391</v>
      </c>
      <c r="L5686" s="444">
        <f t="shared" ca="1" si="194"/>
        <v>-9943203955275212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-9943203955275212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-41430016480313.383</v>
      </c>
      <c r="L5687" s="444">
        <f t="shared" ca="1" si="194"/>
        <v>-9984633971755526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-9984633971755526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-41602641548981.359</v>
      </c>
      <c r="L5688" s="444">
        <f t="shared" ca="1" si="194"/>
        <v>-1.0026236613304508E+16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-1.0026236613304508E+16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-41775985888768.781</v>
      </c>
      <c r="L5689" s="444">
        <f t="shared" ca="1" si="194"/>
        <v>-1.0068012599193276E+16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-1.0068012599193276E+16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-41950052496638.648</v>
      </c>
      <c r="L5690" s="444">
        <f t="shared" ca="1" si="194"/>
        <v>-1.0109962651689914E+16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-1.0109962651689914E+16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-42124844382041.305</v>
      </c>
      <c r="L5691" s="444">
        <f t="shared" ca="1" si="194"/>
        <v>-1.0152087496071956E+16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-1.0152087496071956E+16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-42300364566966.484</v>
      </c>
      <c r="L5692" s="444">
        <f t="shared" ca="1" si="194"/>
        <v>-1.0194387860638922E+16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-1.0194387860638922E+16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-42476616085995.508</v>
      </c>
      <c r="L5693" s="444">
        <f t="shared" ca="1" si="194"/>
        <v>-1.0236864476724918E+16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-1.0236864476724918E+16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-42653601986353.828</v>
      </c>
      <c r="L5694" s="444">
        <f t="shared" ca="1" si="194"/>
        <v>-1.0279518078711272E+16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-1.0279518078711272E+16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-42831325327963.633</v>
      </c>
      <c r="L5695" s="444">
        <f t="shared" ca="1" si="194"/>
        <v>-1.0322349404039236E+16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-1.0322349404039236E+16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-43009789183496.813</v>
      </c>
      <c r="L5696" s="444">
        <f t="shared" ca="1" si="194"/>
        <v>-1.0365359193222732E+16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-1.0365359193222732E+16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-43188996638428.047</v>
      </c>
      <c r="L5697" s="444">
        <f t="shared" ca="1" si="194"/>
        <v>-1.040854818986116E+16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-1.040854818986116E+16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-43368950791088.164</v>
      </c>
      <c r="L5698" s="444">
        <f t="shared" ca="1" si="194"/>
        <v>-1.0451917140652248E+16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-1.0451917140652248E+16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-43549654752717.703</v>
      </c>
      <c r="L5699" s="444">
        <f t="shared" ca="1" si="194"/>
        <v>-1.0495466795404966E+16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-1.0495466795404966E+16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-43731111647520.688</v>
      </c>
      <c r="L5700" s="444">
        <f t="shared" ca="1" si="194"/>
        <v>-1.0539197907052486E+16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-1.0539197907052486E+16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-43913324612718.688</v>
      </c>
      <c r="L5701" s="444">
        <f t="shared" ca="1" si="194"/>
        <v>-1.0583111231665204E+16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-1.0583111231665204E+16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-44096296798605.016</v>
      </c>
      <c r="L5702" s="444">
        <f t="shared" ca="1" si="194"/>
        <v>-1.062720752846381E+16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-1.062720752846381E+16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-44280031368599.211</v>
      </c>
      <c r="L5703" s="444">
        <f t="shared" ca="1" si="194"/>
        <v>-1.067148755983241E+16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-1.067148755983241E+16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-44464531499301.711</v>
      </c>
      <c r="L5704" s="444">
        <f t="shared" ca="1" si="194"/>
        <v>-1.0715952091331712E+16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-1.0715952091331712E+16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-44649800380548.797</v>
      </c>
      <c r="L5705" s="444">
        <f t="shared" ca="1" si="194"/>
        <v>-1.076060189171226E+16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-1.076060189171226E+16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-44835841215467.75</v>
      </c>
      <c r="L5706" s="444">
        <f t="shared" ca="1" si="194"/>
        <v>-1.0805437732927728E+16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-1.0805437732927728E+16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-45022657220532.203</v>
      </c>
      <c r="L5707" s="444">
        <f t="shared" ca="1" si="194"/>
        <v>-1.085046039014826E+16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-1.085046039014826E+16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-45210251625617.75</v>
      </c>
      <c r="L5708" s="444">
        <f t="shared" ca="1" si="194"/>
        <v>-1.0895670641773878E+16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-1.0895670641773878E+16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-45398627674057.828</v>
      </c>
      <c r="L5709" s="444">
        <f t="shared" ca="1" si="194"/>
        <v>-1.0941069269447936E+16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-1.0941069269447936E+16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-45587788622699.734</v>
      </c>
      <c r="L5710" s="444">
        <f t="shared" ca="1" si="194"/>
        <v>-1.0986657058070636E+16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-1.0986657058070636E+16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-45777737741960.984</v>
      </c>
      <c r="L5711" s="444">
        <f t="shared" ca="1" si="194"/>
        <v>-1.1032434795812596E+16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-1.1032434795812596E+16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-45968478315885.813</v>
      </c>
      <c r="L5712" s="444">
        <f t="shared" ca="1" si="194"/>
        <v>-1.1078403274128482E+16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-1.1078403274128482E+16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-46160013642202.008</v>
      </c>
      <c r="L5713" s="444">
        <f t="shared" ca="1" si="194"/>
        <v>-1.1124563287770684E+16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-1.1124563287770684E+16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-46352347032377.852</v>
      </c>
      <c r="L5714" s="444">
        <f t="shared" ca="1" si="194"/>
        <v>-1.1170915634803062E+16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-1.1170915634803062E+16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-46545481811679.422</v>
      </c>
      <c r="L5715" s="444">
        <f t="shared" ca="1" si="194"/>
        <v>-1.1217461116614742E+16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-1.1217461116614742E+16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-46739421319228.094</v>
      </c>
      <c r="L5716" s="444">
        <f t="shared" ca="1" si="194"/>
        <v>-1.126420053793397E+16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-1.126420053793397E+16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-46934168908058.211</v>
      </c>
      <c r="L5717" s="444">
        <f t="shared" ca="1" si="194"/>
        <v>-1.1311134706842028E+16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-1.1311134706842028E+16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-47129727945175.117</v>
      </c>
      <c r="L5718" s="444">
        <f t="shared" ca="1" si="194"/>
        <v>-1.1358264434787204E+16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-1.1358264434787204E+16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-47326101811613.352</v>
      </c>
      <c r="L5719" s="444">
        <f t="shared" ca="1" si="194"/>
        <v>-1.1405590536598818E+16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-1.1405590536598818E+16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-47523293902495.078</v>
      </c>
      <c r="L5720" s="444">
        <f t="shared" ca="1" si="194"/>
        <v>-1.1453113830501314E+16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-1.1453113830501314E+16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-47721307627088.805</v>
      </c>
      <c r="L5721" s="444">
        <f t="shared" ca="1" si="194"/>
        <v>-1.1500835138128402E+16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-1.1500835138128402E+16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-47920146408868.344</v>
      </c>
      <c r="L5722" s="444">
        <f t="shared" ca="1" si="194"/>
        <v>-1.154875528453727E+16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-1.154875528453727E+16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-48119813685571.961</v>
      </c>
      <c r="L5723" s="444">
        <f t="shared" ca="1" si="194"/>
        <v>-1.1596875098222842E+16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-1.1596875098222842E+16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-48320312909261.844</v>
      </c>
      <c r="L5724" s="444">
        <f t="shared" ca="1" si="194"/>
        <v>-1.1645195411132104E+16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-1.1645195411132104E+16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-48521647546383.766</v>
      </c>
      <c r="L5725" s="444">
        <f t="shared" ca="1" si="194"/>
        <v>-1.1693717058678488E+16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-1.1693717058678488E+16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-48723821077827.031</v>
      </c>
      <c r="L5726" s="444">
        <f t="shared" ca="1" si="194"/>
        <v>-1.1742440879756316E+16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-1.1742440879756316E+16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-48926836998984.648</v>
      </c>
      <c r="L5727" s="444">
        <f t="shared" ca="1" si="194"/>
        <v>-1.17913677167553E+16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-1.17913677167553E+16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-49130698819813.75</v>
      </c>
      <c r="L5728" s="444">
        <f t="shared" ca="1" si="194"/>
        <v>-1.1840498415575114E+16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-1.1840498415575114E+16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-49335410064896.305</v>
      </c>
      <c r="L5729" s="444">
        <f t="shared" ca="1" si="194"/>
        <v>-1.188983382564001E+16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-1.188983382564001E+16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-49540974273500.039</v>
      </c>
      <c r="L5730" s="444">
        <f t="shared" ca="1" si="194"/>
        <v>-1.193937479991351E+16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-1.193937479991351E+16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-49747394999639.625</v>
      </c>
      <c r="L5731" s="444">
        <f t="shared" ca="1" si="194"/>
        <v>-1.198912219491315E+16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-1.198912219491315E+16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-49954675812138.125</v>
      </c>
      <c r="L5732" s="444">
        <f t="shared" ca="1" si="194"/>
        <v>-1.2039076870725288E+16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-1.2039076870725288E+16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-50162820294688.703</v>
      </c>
      <c r="L5733" s="444">
        <f t="shared" ca="1" si="194"/>
        <v>-1.2089239691019976E+16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-1.2089239691019976E+16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-50371832045916.563</v>
      </c>
      <c r="L5734" s="444">
        <f t="shared" ca="1" si="194"/>
        <v>-1.2139611523065892E+16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-1.2139611523065892E+16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-50581714679441.219</v>
      </c>
      <c r="L5735" s="444">
        <f t="shared" ca="1" si="194"/>
        <v>-1.2190193237745334E+16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-1.2190193237745334E+16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-50792471823938.891</v>
      </c>
      <c r="L5736" s="444">
        <f t="shared" ca="1" si="194"/>
        <v>-1.2240985709569272E+16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-1.2240985709569272E+16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-51004107123205.297</v>
      </c>
      <c r="L5737" s="444">
        <f t="shared" ca="1" si="194"/>
        <v>-1.2291989816692478E+16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-1.2291989816692478E+16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-51216624236218.656</v>
      </c>
      <c r="L5738" s="444">
        <f t="shared" ca="1" si="194"/>
        <v>-1.2343206440928696E+16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-1.2343206440928696E+16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-51430026837202.898</v>
      </c>
      <c r="L5739" s="444">
        <f t="shared" ca="1" si="194"/>
        <v>-1.2394636467765898E+16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-1.2394636467765898E+16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-51644318615691.242</v>
      </c>
      <c r="L5740" s="444">
        <f t="shared" ca="1" si="194"/>
        <v>-1.244628078638159E+16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-1.244628078638159E+16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-51859503276589.961</v>
      </c>
      <c r="L5741" s="444">
        <f t="shared" ca="1" si="194"/>
        <v>-1.249814028965818E+16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-1.249814028965818E+16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-52075584540242.414</v>
      </c>
      <c r="L5742" s="444">
        <f t="shared" ca="1" si="194"/>
        <v>-1.2550215874198422E+16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-1.2550215874198422E+16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-52292566142493.422</v>
      </c>
      <c r="L5743" s="444">
        <f t="shared" ca="1" si="194"/>
        <v>-1.2602508440340916E+16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-1.2602508440340916E+16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-52510451834753.813</v>
      </c>
      <c r="L5744" s="444">
        <f t="shared" ca="1" si="194"/>
        <v>-1.265501889217567E+16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-1.265501889217567E+16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-52729245384065.289</v>
      </c>
      <c r="L5745" s="444">
        <f t="shared" ca="1" si="194"/>
        <v>-1.2707748137559736E+16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-1.2707748137559736E+16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-52948950573165.563</v>
      </c>
      <c r="L5746" s="444">
        <f t="shared" ca="1" si="194"/>
        <v>-1.2760697088132902E+16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-1.2760697088132902E+16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-53169571200553.758</v>
      </c>
      <c r="L5747" s="444">
        <f t="shared" ca="1" si="194"/>
        <v>-1.2813866659333456E+16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-1.2813866659333456E+16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-53391111080556.063</v>
      </c>
      <c r="L5748" s="444">
        <f t="shared" ca="1" si="194"/>
        <v>-1.2867257770414012E+16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-1.2867257770414012E+16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-53613574043391.719</v>
      </c>
      <c r="L5749" s="444">
        <f t="shared" ca="1" si="194"/>
        <v>-1.2920871344457404E+16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-1.2920871344457404E+16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-53836963935239.18</v>
      </c>
      <c r="L5750" s="444">
        <f t="shared" ca="1" si="194"/>
        <v>-1.2974708308392644E+16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-1.2974708308392644E+16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-54061284618302.68</v>
      </c>
      <c r="L5751" s="444">
        <f t="shared" ca="1" si="194"/>
        <v>-1.3028769593010946E+16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-1.3028769593010946E+16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-54286539970878.938</v>
      </c>
      <c r="L5752" s="444">
        <f t="shared" ca="1" si="194"/>
        <v>-1.3083056132981824E+16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-1.3083056132981824E+16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-54512733887424.266</v>
      </c>
      <c r="L5753" s="444">
        <f t="shared" ca="1" si="194"/>
        <v>-1.3137568866869248E+16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-1.3137568866869248E+16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-54739870278621.867</v>
      </c>
      <c r="L5754" s="444">
        <f t="shared" ca="1" si="194"/>
        <v>-1.319230873714787E+16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-1.319230873714787E+16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-54967953071449.461</v>
      </c>
      <c r="L5755" s="444">
        <f t="shared" ca="1" si="194"/>
        <v>-1.324727669021932E+16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-1.324727669021932E+16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-55196986209247.164</v>
      </c>
      <c r="L5756" s="444">
        <f t="shared" ca="1" si="194"/>
        <v>-1.3302473676428568E+16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-1.3302473676428568E+16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-55426973651785.703</v>
      </c>
      <c r="L5757" s="444">
        <f t="shared" ca="1" si="194"/>
        <v>-1.3357900650080354E+16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-1.3357900650080354E+16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-55657919375334.805</v>
      </c>
      <c r="L5758" s="444">
        <f t="shared" ca="1" si="194"/>
        <v>-1.3413558569455688E+16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-1.3413558569455688E+16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-55889827372732.031</v>
      </c>
      <c r="L5759" s="444">
        <f t="shared" ca="1" si="194"/>
        <v>-1.346944839682842E+16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-1.346944839682842E+16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-56122701653451.75</v>
      </c>
      <c r="L5760" s="444">
        <f t="shared" ca="1" si="194"/>
        <v>-1.3525571098481872E+16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-1.3525571098481872E+16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-56356546243674.469</v>
      </c>
      <c r="L5761" s="444">
        <f t="shared" ca="1" si="194"/>
        <v>-1.3581927644725546E+16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-1.3581927644725546E+16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-56591365186356.438</v>
      </c>
      <c r="L5762" s="444">
        <f t="shared" ca="1" si="194"/>
        <v>-1.3638519009911902E+16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-1.3638519009911902E+16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-56827162541299.594</v>
      </c>
      <c r="L5763" s="444">
        <f t="shared" ca="1" si="194"/>
        <v>-1.3695346172453202E+16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-1.3695346172453202E+16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-57063942385221.672</v>
      </c>
      <c r="L5764" s="444">
        <f t="shared" ca="1" si="194"/>
        <v>-1.3752410114838424E+16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-1.3752410114838424E+16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-57301708811826.766</v>
      </c>
      <c r="L5765" s="444">
        <f t="shared" ca="1" si="194"/>
        <v>-1.380971182365025E+16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-1.380971182365025E+16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-57540465931876.039</v>
      </c>
      <c r="L5766" s="444">
        <f t="shared" ca="1" si="194"/>
        <v>-1.3867252289582126E+16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-1.3867252289582126E+16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-57780217873258.859</v>
      </c>
      <c r="L5767" s="444">
        <f t="shared" ca="1" si="194"/>
        <v>-1.3925032507455384E+16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-1.3925032507455384E+16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-58020968781064.102</v>
      </c>
      <c r="L5768" s="444">
        <f t="shared" ca="1" si="194"/>
        <v>-1.3983053476236448E+16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-1.3983053476236448E+16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-58262722817651.867</v>
      </c>
      <c r="L5769" s="444">
        <f t="shared" ca="1" si="194"/>
        <v>-1.40413161990541E+16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-1.40413161990541E+16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-58505484162725.406</v>
      </c>
      <c r="L5770" s="444">
        <f t="shared" ca="1" si="194"/>
        <v>-1.4099821683216826E+16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-1.4099821683216826E+16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-58749257013403.438</v>
      </c>
      <c r="L5771" s="444">
        <f t="shared" ca="1" si="194"/>
        <v>-1.415857094023023E+16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-1.415857094023023E+16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-58994045584292.633</v>
      </c>
      <c r="L5772" s="444">
        <f t="shared" ca="1" si="194"/>
        <v>-1.4217564985814522E+16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-1.4217564985814522E+16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-59239854107560.508</v>
      </c>
      <c r="L5773" s="444">
        <f t="shared" ca="1" si="194"/>
        <v>-1.4276804839922082E+16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-1.4276804839922082E+16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-59486686833008.672</v>
      </c>
      <c r="L5774" s="444">
        <f t="shared" ca="1" si="194"/>
        <v>-1.433629152675509E+16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-1.433629152675509E+16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-59734548028146.195</v>
      </c>
      <c r="L5775" s="444">
        <f t="shared" ca="1" si="194"/>
        <v>-1.4396026074783236E+16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-1.4396026074783236E+16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-59983441978263.484</v>
      </c>
      <c r="L5776" s="444">
        <f t="shared" ca="1" si="194"/>
        <v>-1.44560095167615E+16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-1.44560095167615E+16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-60233372986506.258</v>
      </c>
      <c r="L5777" s="444">
        <f t="shared" ca="1" si="194"/>
        <v>-1.4516242889748006E+16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-1.4516242889748006E+16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-60484345373950.031</v>
      </c>
      <c r="L5778" s="444">
        <f t="shared" ca="1" si="194"/>
        <v>-1.4576727235121956E+16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-1.4576727235121956E+16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-60736363479674.813</v>
      </c>
      <c r="L5779" s="444">
        <f t="shared" ca="1" si="194"/>
        <v>-1.463746359860163E+16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-1.463746359860163E+16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-60989431660840.117</v>
      </c>
      <c r="L5780" s="444">
        <f t="shared" ca="1" si="194"/>
        <v>-1.469845303026247E+16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-1.469845303026247E+16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-61243554292760.289</v>
      </c>
      <c r="L5781" s="444">
        <f t="shared" ca="1" si="194"/>
        <v>-1.475969658455523E+16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-1.475969658455523E+16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-61498735768980.125</v>
      </c>
      <c r="L5782" s="444">
        <f t="shared" ca="1" si="194"/>
        <v>-1.482119532032421E+16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-1.482119532032421E+16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-61754980501350.875</v>
      </c>
      <c r="L5783" s="444">
        <f t="shared" ca="1" si="194"/>
        <v>-1.488295030082556E+16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-1.488295030082556E+16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-62012292920106.508</v>
      </c>
      <c r="L5784" s="444">
        <f t="shared" ca="1" si="194"/>
        <v>-1.4944962593745666E+16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-1.4944962593745666E+16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-62270677473940.273</v>
      </c>
      <c r="L5785" s="444">
        <f t="shared" ca="1" si="194"/>
        <v>-1.5007233271219606E+16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-1.5007233271219606E+16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-62530138630081.688</v>
      </c>
      <c r="L5786" s="444">
        <f t="shared" ca="1" si="194"/>
        <v>-1.5069763409849688E+16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-1.5069763409849688E+16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-62790680874373.695</v>
      </c>
      <c r="L5787" s="444">
        <f t="shared" ca="1" si="194"/>
        <v>-1.5132554090724062E+16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-1.5132554090724062E+16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-63052308711350.258</v>
      </c>
      <c r="L5788" s="444">
        <f t="shared" ca="1" si="194"/>
        <v>-1.5195606399435412E+16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-1.5195606399435412E+16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-63315026664314.219</v>
      </c>
      <c r="L5789" s="444">
        <f t="shared" ca="1" si="194"/>
        <v>-1.5258921426099726E+16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-1.5258921426099726E+16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-63578839275415.523</v>
      </c>
      <c r="L5790" s="444">
        <f t="shared" ca="1" si="194"/>
        <v>-1.5322500265375142E+16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-1.5322500265375142E+16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-63843751105729.766</v>
      </c>
      <c r="L5791" s="444">
        <f t="shared" ca="1" si="194"/>
        <v>-1.5386344016480872E+16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-1.5386344016480872E+16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-64109766735336.977</v>
      </c>
      <c r="L5792" s="444">
        <f t="shared" ca="1" si="194"/>
        <v>-1.5450453783216208E+16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-1.5450453783216208E+16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-64376890763400.867</v>
      </c>
      <c r="L5793" s="444">
        <f t="shared" ca="1" si="194"/>
        <v>-1.5514830673979608E+16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-1.5514830673979608E+16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-64645127808248.367</v>
      </c>
      <c r="L5794" s="444">
        <f t="shared" ca="1" si="194"/>
        <v>-1.5579475801787856E+16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-1.5579475801787856E+16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-64914482507449.398</v>
      </c>
      <c r="L5795" s="444">
        <f t="shared" ca="1" si="194"/>
        <v>-1.5644390284295306E+16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-1.5644390284295306E+16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-65184959517897.102</v>
      </c>
      <c r="L5796" s="444">
        <f t="shared" ca="1" si="194"/>
        <v>-1.5709575243813204E+16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-1.5709575243813204E+16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-65456563515888.344</v>
      </c>
      <c r="L5797" s="444">
        <f t="shared" ca="1" si="194"/>
        <v>-1.5775031807329092E+16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-1.5775031807329092E+16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-65729299197204.547</v>
      </c>
      <c r="L5798" s="444">
        <f t="shared" ca="1" si="194"/>
        <v>-1.5840761106526296E+16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-1.5840761106526296E+16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-66003171277192.898</v>
      </c>
      <c r="L5799" s="444">
        <f t="shared" ca="1" si="194"/>
        <v>-1.5906764277803488E+16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-1.5906764277803488E+16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-66278184490847.867</v>
      </c>
      <c r="L5800" s="444">
        <f t="shared" ca="1" si="194"/>
        <v>-1.5973042462294336E+16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-1.5973042462294336E+16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-66554343592893.055</v>
      </c>
      <c r="L5801" s="444">
        <f t="shared" ca="1" si="194"/>
        <v>-1.603959680588723E+16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-1.603959680588723E+16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-66831653357863.461</v>
      </c>
      <c r="L5802" s="444">
        <f t="shared" ca="1" si="194"/>
        <v>-1.6106428459245094E+16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-1.6106428459245094E+16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-67110118580187.891</v>
      </c>
      <c r="L5803" s="444">
        <f t="shared" ca="1" si="194"/>
        <v>-1.6173538577825282E+16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-1.6173538577825282E+16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-67389744074272</v>
      </c>
      <c r="L5804" s="444">
        <f t="shared" ca="1" si="194"/>
        <v>-1.6240928321899554E+16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-1.6240928321899554E+16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-67670534674581.469</v>
      </c>
      <c r="L5805" s="444">
        <f t="shared" ca="1" si="194"/>
        <v>-1.6308598856574136E+16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-1.6308598856574136E+16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-67952495235725.563</v>
      </c>
      <c r="L5806" s="444">
        <f t="shared" ca="1" si="194"/>
        <v>-1.6376551351809862E+16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-1.6376551351809862E+16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-68235630632541.094</v>
      </c>
      <c r="L5807" s="444">
        <f t="shared" ca="1" si="194"/>
        <v>-1.6444786982442404E+16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-1.6444786982442404E+16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-68519945760176.68</v>
      </c>
      <c r="L5808" s="444">
        <f t="shared" ca="1" si="194"/>
        <v>-1.651330692820258E+16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-1.651330692820258E+16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-68805445534177.414</v>
      </c>
      <c r="L5809" s="444">
        <f t="shared" ca="1" si="194"/>
        <v>-1.6582112373736758E+16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-1.6582112373736758E+16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-69092134890569.836</v>
      </c>
      <c r="L5810" s="444">
        <f t="shared" ca="1" si="194"/>
        <v>-1.6651204508627328E+16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-1.6651204508627328E+16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-69380018785947.195</v>
      </c>
      <c r="L5811" s="444">
        <f t="shared" ca="1" si="194"/>
        <v>-1.6720584527413276E+16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-1.6720584527413276E+16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-69669102197555.313</v>
      </c>
      <c r="L5812" s="444">
        <f t="shared" ca="1" si="194"/>
        <v>-1.6790253629610832E+16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-1.6790253629610832E+16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-69959390123378.461</v>
      </c>
      <c r="L5813" s="444">
        <f t="shared" ca="1" si="194"/>
        <v>-1.686021301973421E+16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-1.686021301973421E+16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-70250887582225.875</v>
      </c>
      <c r="L5814" s="444">
        <f t="shared" ca="1" si="194"/>
        <v>-1.6930463907316436E+16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-1.6930463907316436E+16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-70543599613818.469</v>
      </c>
      <c r="L5815" s="444">
        <f t="shared" ca="1" si="194"/>
        <v>-1.7001007506930254E+16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-1.7001007506930254E+16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-70837531278876.063</v>
      </c>
      <c r="L5816" s="444">
        <f t="shared" ca="1" si="194"/>
        <v>-1.707184503820913E+16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-1.707184503820913E+16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-71132687659204.703</v>
      </c>
      <c r="L5817" s="444">
        <f t="shared" ca="1" si="194"/>
        <v>-1.7142977725868334E+16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-1.7142977725868334E+16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-71429073857784.719</v>
      </c>
      <c r="L5818" s="444">
        <f t="shared" ca="1" si="194"/>
        <v>-1.7214406799726118E+16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-1.7214406799726118E+16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-71726694998858.828</v>
      </c>
      <c r="L5819" s="444">
        <f t="shared" ca="1" si="194"/>
        <v>-1.7286133494724976E+16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-1.7286133494724976E+16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-72025556228020.734</v>
      </c>
      <c r="L5820" s="444">
        <f t="shared" ca="1" si="194"/>
        <v>-1.7358159050952996E+16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-1.7358159050952996E+16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-72325662712304.156</v>
      </c>
      <c r="L5821" s="444">
        <f t="shared" ca="1" si="194"/>
        <v>-1.74304847136653E+16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-1.74304847136653E+16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-72627019640272.078</v>
      </c>
      <c r="L5822" s="444">
        <f t="shared" ca="1" si="194"/>
        <v>-1.7503111733305572E+16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-1.7503111733305572E+16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-72929632222106.547</v>
      </c>
      <c r="L5823" s="444">
        <f t="shared" ca="1" si="194"/>
        <v>-1.7576041365527678E+16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-1.7576041365527678E+16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-73233505689698.672</v>
      </c>
      <c r="L5824" s="444">
        <f t="shared" ca="1" si="194"/>
        <v>-1.7649274871217376E+16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-1.7649274871217376E+16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-73538645296739.063</v>
      </c>
      <c r="L5825" s="444">
        <f t="shared" ca="1" si="194"/>
        <v>-1.7722813516514116E+16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-1.7722813516514116E+16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-73845056318808.813</v>
      </c>
      <c r="L5826" s="444">
        <f t="shared" ca="1" si="194"/>
        <v>-1.7796658572832924E+16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-1.7796658572832924E+16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-74152744053470.5</v>
      </c>
      <c r="L5827" s="444">
        <f t="shared" ca="1" si="194"/>
        <v>-1.7870811316886394E+16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-1.7870811316886394E+16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-74461713820359.969</v>
      </c>
      <c r="L5828" s="444">
        <f t="shared" ca="1" si="194"/>
        <v>-1.7945273030706754E+16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-1.7945273030706754E+16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-74771970961278.125</v>
      </c>
      <c r="L5829" s="444">
        <f t="shared" ca="1" si="194"/>
        <v>-1.8020045001668032E+16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-1.8020045001668032E+16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-75083520840283.469</v>
      </c>
      <c r="L5830" s="444">
        <f t="shared" ca="1" si="194"/>
        <v>-1.8095128522508316E+16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-1.8095128522508316E+16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-75396368843784.656</v>
      </c>
      <c r="L5831" s="444">
        <f t="shared" ca="1" si="194"/>
        <v>-1.81705248913521E+16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-1.81705248913521E+16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-75710520380633.75</v>
      </c>
      <c r="L5832" s="444">
        <f t="shared" ca="1" si="194"/>
        <v>-1.8246235411732732E+16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-1.8246235411732732E+16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-76025980882219.719</v>
      </c>
      <c r="L5833" s="444">
        <f t="shared" ca="1" si="194"/>
        <v>-1.8322261392614952E+16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-1.8322261392614952E+16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-76342755802562.297</v>
      </c>
      <c r="L5834" s="444">
        <f t="shared" ca="1" si="194"/>
        <v>-1.8398604148417516E+16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-1.8398604148417516E+16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-76660850618406.313</v>
      </c>
      <c r="L5835" s="444">
        <f t="shared" ca="1" si="194"/>
        <v>-1.8475264999035924E+16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-1.8475264999035924E+16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-76980270829316.344</v>
      </c>
      <c r="L5836" s="444">
        <f t="shared" ca="1" si="194"/>
        <v>-1.855224526986524E+16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-1.855224526986524E+16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-77301021957771.828</v>
      </c>
      <c r="L5837" s="444">
        <f t="shared" ca="1" si="194"/>
        <v>-1.8629546291823012E+16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-1.8629546291823012E+16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-77623109549262.547</v>
      </c>
      <c r="L5838" s="444">
        <f t="shared" ca="1" si="194"/>
        <v>-1.8707169401372276E+16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-1.8707169401372276E+16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-77946539172384.484</v>
      </c>
      <c r="L5839" s="444">
        <f t="shared" ca="1" si="194"/>
        <v>-1.878511594054466E+16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-1.878511594054466E+16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-78271316418936.078</v>
      </c>
      <c r="L5840" s="444">
        <f t="shared" ca="1" si="194"/>
        <v>-1.8863387256963596E+16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-1.8863387256963596E+16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-78597446904014.984</v>
      </c>
      <c r="L5841" s="444">
        <f t="shared" ca="1" si="194"/>
        <v>-1.8941984703867612E+16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-1.8941984703867612E+16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-78924936266115.047</v>
      </c>
      <c r="L5842" s="444">
        <f t="shared" ca="1" si="194"/>
        <v>-1.9020909640133728E+16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-1.9020909640133728E+16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-79253790167223.859</v>
      </c>
      <c r="L5843" s="444">
        <f t="shared" ca="1" si="194"/>
        <v>-1.9100163430300952E+16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-1.9100163430300952E+16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-79584014292920.625</v>
      </c>
      <c r="L5844" s="444">
        <f t="shared" ca="1" si="194"/>
        <v>-1.9179747444593872E+16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-1.9179747444593872E+16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-79915614352474.469</v>
      </c>
      <c r="L5845" s="444">
        <f t="shared" ca="1" si="194"/>
        <v>-1.9259663058946348E+16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-1.9259663058946348E+16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-80248596078943.109</v>
      </c>
      <c r="L5846" s="444">
        <f t="shared" ca="1" si="194"/>
        <v>-1.9339911655025292E+16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-1.9339911655025292E+16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-80582965229272.047</v>
      </c>
      <c r="L5847" s="444">
        <f t="shared" ca="1" si="194"/>
        <v>-1.9420494620254564E+16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-1.9420494620254564E+16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-80918727584394.016</v>
      </c>
      <c r="L5848" s="444">
        <f t="shared" ca="1" si="194"/>
        <v>-1.950141334783896E+16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-1.950141334783896E+16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-81255888949329</v>
      </c>
      <c r="L5849" s="444">
        <f t="shared" ca="1" si="194"/>
        <v>-1.9582669236788288E+16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-1.9582669236788288E+16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-81594455153284.531</v>
      </c>
      <c r="L5850" s="444">
        <f t="shared" ca="1" si="194"/>
        <v>-1.9664263691941572E+16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-1.9664263691941572E+16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-81934432049756.547</v>
      </c>
      <c r="L5851" s="444">
        <f t="shared" ca="1" si="194"/>
        <v>-1.9746198123991328E+16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-1.9746198123991328E+16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-82275825516630.531</v>
      </c>
      <c r="L5852" s="444">
        <f t="shared" ca="1" si="194"/>
        <v>-1.982847394950796E+16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-1.982847394950796E+16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-82618641456283.172</v>
      </c>
      <c r="L5853" s="444">
        <f t="shared" ca="1" si="194"/>
        <v>-1.9911092590964244E+16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-1.9911092590964244E+16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-82962885795684.344</v>
      </c>
      <c r="L5854" s="444">
        <f t="shared" ca="1" si="194"/>
        <v>-1.9994055476759928E+16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-1.9994055476759928E+16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-83308564486499.703</v>
      </c>
      <c r="L5855" s="444">
        <f t="shared" ca="1" si="194"/>
        <v>-2.0077364041246428E+16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-2.0077364041246428E+16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-83655683505193.453</v>
      </c>
      <c r="L5856" s="444">
        <f t="shared" ca="1" si="194"/>
        <v>-2.016101972475162E+16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-2.016101972475162E+16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-84004248853131.75</v>
      </c>
      <c r="L5857" s="444">
        <f t="shared" ca="1" si="194"/>
        <v>-2.0245023973604752E+16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-2.0245023973604752E+16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-84354266556686.469</v>
      </c>
      <c r="L5858" s="444">
        <f t="shared" ca="1" si="194"/>
        <v>-2.032937824016144E+16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-2.032937824016144E+16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-84705742667339.328</v>
      </c>
      <c r="L5859" s="444">
        <f t="shared" ca="1" si="194"/>
        <v>-2.041408398282878E+16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-2.041408398282878E+16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-85058683261786.578</v>
      </c>
      <c r="L5860" s="444">
        <f t="shared" ca="1" si="194"/>
        <v>-2.0499142666090568E+16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-2.0499142666090568E+16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-85413094442044.031</v>
      </c>
      <c r="L5861" s="444">
        <f t="shared" ca="1" si="194"/>
        <v>-2.0584555760532612E+16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-2.0584555760532612E+16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-85768982335552.547</v>
      </c>
      <c r="L5862" s="444">
        <f t="shared" ca="1" si="194"/>
        <v>-2.0670324742868164E+16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-2.0670324742868164E+16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-86126353095284.016</v>
      </c>
      <c r="L5863" s="444">
        <f t="shared" ca="1" si="194"/>
        <v>-2.0756451095963448E+16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-2.0756451095963448E+16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-86485212899847.703</v>
      </c>
      <c r="L5864" s="444">
        <f t="shared" ca="1" si="194"/>
        <v>-2.0842936308863296E+16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-2.0842936308863296E+16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-86845567953597.063</v>
      </c>
      <c r="L5865" s="444">
        <f t="shared" ca="1" si="194"/>
        <v>-2.0929781876816892E+16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-2.0929781876816892E+16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-87207424486737.047</v>
      </c>
      <c r="L5866" s="444">
        <f t="shared" ca="1" si="194"/>
        <v>-2.1016989301303628E+16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-2.1016989301303628E+16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-87570788755431.781</v>
      </c>
      <c r="L5867" s="444">
        <f t="shared" ca="1" si="194"/>
        <v>-2.110456009005906E+16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-2.110456009005906E+16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-87935667041912.75</v>
      </c>
      <c r="L5868" s="444">
        <f t="shared" ca="1" si="194"/>
        <v>-2.1192495757100972E+16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-2.1192495757100972E+16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-88302065654587.375</v>
      </c>
      <c r="L5869" s="444">
        <f t="shared" ca="1" si="194"/>
        <v>-2.128079782275556E+16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-2.128079782275556E+16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-88669990928148.172</v>
      </c>
      <c r="L5870" s="444">
        <f t="shared" ca="1" si="194"/>
        <v>-2.1369467813683708E+16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-2.1369467813683708E+16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-89039449223682.109</v>
      </c>
      <c r="L5871" s="444">
        <f t="shared" ca="1" si="194"/>
        <v>-2.1458507262907392E+16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-2.1458507262907392E+16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-89410446928780.797</v>
      </c>
      <c r="L5872" s="444">
        <f t="shared" ca="1" si="194"/>
        <v>-2.1547917709836172E+16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-2.1547917709836172E+16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-89782990457650.719</v>
      </c>
      <c r="L5873" s="444">
        <f t="shared" ref="L5873:L6127" ca="1" si="199">I5873-J5873+K5873</f>
        <v>-2.1637700700293824E+16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-2.1637700700293824E+16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-90157086251224.266</v>
      </c>
      <c r="L5874" s="444">
        <f t="shared" ca="1" si="199"/>
        <v>-2.1727857786545048E+16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-2.1727857786545048E+16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-90532740777271.031</v>
      </c>
      <c r="L5875" s="444">
        <f t="shared" ca="1" si="199"/>
        <v>-2.181839052732232E+16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-2.181839052732232E+16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-90909960530509.672</v>
      </c>
      <c r="L5876" s="444">
        <f t="shared" ca="1" si="199"/>
        <v>-2.1909300487852828E+16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-2.1909300487852828E+16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-91288752032720.109</v>
      </c>
      <c r="L5877" s="444">
        <f t="shared" ca="1" si="199"/>
        <v>-2.2000589239885548E+16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-2.2000589239885548E+16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-91669121832856.453</v>
      </c>
      <c r="L5878" s="444">
        <f t="shared" ca="1" si="199"/>
        <v>-2.2092258361718404E+16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-2.2092258361718404E+16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-92051076507160.016</v>
      </c>
      <c r="L5879" s="444">
        <f t="shared" ca="1" si="199"/>
        <v>-2.2184309438225564E+16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-2.2184309438225564E+16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-92434622659273.188</v>
      </c>
      <c r="L5880" s="444">
        <f t="shared" ca="1" si="199"/>
        <v>-2.2276744060884836E+16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-2.2276744060884836E+16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-92819766920353.484</v>
      </c>
      <c r="L5881" s="444">
        <f t="shared" ca="1" si="199"/>
        <v>-2.2369563827805188E+16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-2.2369563827805188E+16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-93206515949188.281</v>
      </c>
      <c r="L5882" s="444">
        <f t="shared" ca="1" si="199"/>
        <v>-2.2462770343754376E+16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-2.2462770343754376E+16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-93594876432309.906</v>
      </c>
      <c r="L5883" s="444">
        <f t="shared" ca="1" si="199"/>
        <v>-2.2556365220186684E+16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-2.2556365220186684E+16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-93984855084111.188</v>
      </c>
      <c r="L5884" s="444">
        <f t="shared" ca="1" si="199"/>
        <v>-2.2650350075270796E+16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-2.2650350075270796E+16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-94376458646961.656</v>
      </c>
      <c r="L5885" s="444">
        <f t="shared" ca="1" si="199"/>
        <v>-2.2744726533917756E+16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-2.2744726533917756E+16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-94769693891323.984</v>
      </c>
      <c r="L5886" s="444">
        <f t="shared" ca="1" si="199"/>
        <v>-2.283949622780908E+16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-2.283949622780908E+16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-95164567615871.172</v>
      </c>
      <c r="L5887" s="444">
        <f t="shared" ca="1" si="199"/>
        <v>-2.2934660795424952E+16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-2.2934660795424952E+16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-95561086647603.969</v>
      </c>
      <c r="L5888" s="444">
        <f t="shared" ca="1" si="199"/>
        <v>-2.3030221882072556E+16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-2.3030221882072556E+16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-95959257841968.984</v>
      </c>
      <c r="L5889" s="444">
        <f t="shared" ca="1" si="199"/>
        <v>-2.3126181139914524E+16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-2.3126181139914524E+16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-96359088082977.188</v>
      </c>
      <c r="L5890" s="444">
        <f t="shared" ca="1" si="199"/>
        <v>-2.32225402279975E+16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-2.32225402279975E+16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-96760584283322.922</v>
      </c>
      <c r="L5891" s="444">
        <f t="shared" ca="1" si="199"/>
        <v>-2.3319300812280824E+16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-2.3319300812280824E+16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-97163753384503.438</v>
      </c>
      <c r="L5892" s="444">
        <f t="shared" ca="1" si="199"/>
        <v>-2.3416464565665328E+16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-2.3416464565665328E+16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-97568602356938.859</v>
      </c>
      <c r="L5893" s="444">
        <f t="shared" ca="1" si="199"/>
        <v>-2.3514033168022268E+16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-2.3514033168022268E+16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-97975138200092.781</v>
      </c>
      <c r="L5894" s="444">
        <f t="shared" ca="1" si="199"/>
        <v>-2.361200830622236E+16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-2.361200830622236E+16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-98383367942593.172</v>
      </c>
      <c r="L5895" s="444">
        <f t="shared" ca="1" si="199"/>
        <v>-2.3710391674164952E+16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-2.3710391674164952E+16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-98793298642353.969</v>
      </c>
      <c r="L5896" s="444">
        <f t="shared" ca="1" si="199"/>
        <v>-2.3809184972807304E+16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-2.3809184972807304E+16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-99204937386697.094</v>
      </c>
      <c r="L5897" s="444">
        <f t="shared" ca="1" si="199"/>
        <v>-2.3908389910194E+16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-2.3908389910194E+16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-99618291292475</v>
      </c>
      <c r="L5898" s="444">
        <f t="shared" ca="1" si="199"/>
        <v>-2.4008008201486476E+16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-2.4008008201486476E+16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-100033367506193.66</v>
      </c>
      <c r="L5899" s="444">
        <f t="shared" ca="1" si="199"/>
        <v>-2.4108041568992668E+16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-2.4108041568992668E+16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-100450173204136.11</v>
      </c>
      <c r="L5900" s="444">
        <f t="shared" ca="1" si="199"/>
        <v>-2.4208491742196804E+16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-2.4208491742196804E+16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-100868715592486.69</v>
      </c>
      <c r="L5901" s="444">
        <f t="shared" ca="1" si="199"/>
        <v>-2.4309360457789292E+16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-2.4309360457789292E+16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-101289001907455.38</v>
      </c>
      <c r="L5902" s="444">
        <f t="shared" ca="1" si="199"/>
        <v>-2.4410649459696748E+16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-2.4410649459696748E+16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-101711039415403.11</v>
      </c>
      <c r="L5903" s="444">
        <f t="shared" ca="1" si="199"/>
        <v>-2.4512360499112152E+16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-2.4512360499112152E+16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-102134835412967.3</v>
      </c>
      <c r="L5904" s="444">
        <f t="shared" ca="1" si="199"/>
        <v>-2.461449533452512E+16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-2.461449533452512E+16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-102560397227188</v>
      </c>
      <c r="L5905" s="444">
        <f t="shared" ca="1" si="199"/>
        <v>-2.4717055731752308E+16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-2.4717055731752308E+16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-102987732215634.61</v>
      </c>
      <c r="L5906" s="444">
        <f t="shared" ca="1" si="199"/>
        <v>-2.4820043463967944E+16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-2.4820043463967944E+16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-103416847766533.09</v>
      </c>
      <c r="L5907" s="444">
        <f t="shared" ca="1" si="199"/>
        <v>-2.4923460311734476E+16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-2.4923460311734476E+16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-103847751298893.66</v>
      </c>
      <c r="L5908" s="444">
        <f t="shared" ca="1" si="199"/>
        <v>-2.5027308063033368E+16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-2.5027308063033368E+16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-104280450262639.03</v>
      </c>
      <c r="L5909" s="444">
        <f t="shared" ca="1" si="199"/>
        <v>-2.5131588513296008E+16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-2.5131588513296008E+16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-104714952138733.36</v>
      </c>
      <c r="L5910" s="444">
        <f t="shared" ca="1" si="199"/>
        <v>-2.523630346543474E+16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-2.523630346543474E+16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-105151264439311.42</v>
      </c>
      <c r="L5911" s="444">
        <f t="shared" ca="1" si="199"/>
        <v>-2.5341454729874052E+16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-2.5341454729874052E+16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-105589394707808.55</v>
      </c>
      <c r="L5912" s="444">
        <f t="shared" ca="1" si="199"/>
        <v>-2.544704412458186E+16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-2.544704412458186E+16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-106029350519091.08</v>
      </c>
      <c r="L5913" s="444">
        <f t="shared" ca="1" si="199"/>
        <v>-2.5553073475100952E+16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-2.5553073475100952E+16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-106471139479587.3</v>
      </c>
      <c r="L5914" s="444">
        <f t="shared" ca="1" si="199"/>
        <v>-2.565954461458054E+16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-2.565954461458054E+16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-106914769227418.92</v>
      </c>
      <c r="L5915" s="444">
        <f t="shared" ca="1" si="199"/>
        <v>-2.576645938380796E+16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-2.576645938380796E+16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-107360247432533.17</v>
      </c>
      <c r="L5916" s="444">
        <f t="shared" ca="1" si="199"/>
        <v>-2.5873819631240492E+16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-2.5873819631240492E+16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-107807581796835.38</v>
      </c>
      <c r="L5917" s="444">
        <f t="shared" ca="1" si="199"/>
        <v>-2.5981627213037328E+16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-2.5981627213037328E+16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-108256780054322.2</v>
      </c>
      <c r="L5918" s="444">
        <f t="shared" ca="1" si="199"/>
        <v>-2.6089883993091652E+16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-2.6089883993091652E+16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-108707849971215.22</v>
      </c>
      <c r="L5919" s="444">
        <f t="shared" ca="1" si="199"/>
        <v>-2.6198591843062868E+16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-2.6198591843062868E+16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-109160799346095.28</v>
      </c>
      <c r="L5920" s="444">
        <f t="shared" ca="1" si="199"/>
        <v>-2.6307752642408964E+16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-2.6307752642408964E+16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-109615636010037.34</v>
      </c>
      <c r="L5921" s="444">
        <f t="shared" ca="1" si="199"/>
        <v>-2.6417368278419E+16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-2.6417368278419E+16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-110072367826745.83</v>
      </c>
      <c r="L5922" s="444">
        <f t="shared" ca="1" si="199"/>
        <v>-2.6527440646245744E+16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-2.6527440646245744E+16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-110531002692690.59</v>
      </c>
      <c r="L5923" s="444">
        <f t="shared" ca="1" si="199"/>
        <v>-2.6637971648938436E+16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-2.6637971648938436E+16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-110991548537243.48</v>
      </c>
      <c r="L5924" s="444">
        <f t="shared" ca="1" si="199"/>
        <v>-2.674896319747568E+16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-2.674896319747568E+16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-111454013322815.33</v>
      </c>
      <c r="L5925" s="444">
        <f t="shared" ca="1" si="199"/>
        <v>-2.6860417210798496E+16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-2.6860417210798496E+16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-111918405044993.73</v>
      </c>
      <c r="L5926" s="444">
        <f t="shared" ca="1" si="199"/>
        <v>-2.6972335615843488E+16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-2.6972335615843488E+16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-112384731732681.2</v>
      </c>
      <c r="L5927" s="444">
        <f t="shared" ca="1" si="199"/>
        <v>-2.7084720347576168E+16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-2.7084720347576168E+16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-112853001448234.03</v>
      </c>
      <c r="L5928" s="444">
        <f t="shared" ca="1" si="199"/>
        <v>-2.7197573349024404E+16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-2.7197573349024404E+16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-113323222287601.69</v>
      </c>
      <c r="L5929" s="444">
        <f t="shared" ca="1" si="199"/>
        <v>-2.7310896571312004E+16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-2.7310896571312004E+16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-113795402380466.69</v>
      </c>
      <c r="L5930" s="444">
        <f t="shared" ca="1" si="199"/>
        <v>-2.7424691973692472E+16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-2.7424691973692472E+16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-114269549890385.3</v>
      </c>
      <c r="L5931" s="444">
        <f t="shared" ca="1" si="199"/>
        <v>-2.7538961523582856E+16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-2.7538961523582856E+16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-114745673014928.56</v>
      </c>
      <c r="L5932" s="444">
        <f t="shared" ca="1" si="199"/>
        <v>-2.7653707196597784E+16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-2.7653707196597784E+16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-115223779985824.09</v>
      </c>
      <c r="L5933" s="444">
        <f t="shared" ca="1" si="199"/>
        <v>-2.7768930976583608E+16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-2.7768930976583608E+16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-115703879069098.36</v>
      </c>
      <c r="L5934" s="444">
        <f t="shared" ca="1" si="199"/>
        <v>-2.7884634855652708E+16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-2.7884634855652708E+16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-116185978565219.61</v>
      </c>
      <c r="L5935" s="444">
        <f t="shared" ca="1" si="199"/>
        <v>-2.8000820834217928E+16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-2.8000820834217928E+16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-116670086809241.36</v>
      </c>
      <c r="L5936" s="444">
        <f t="shared" ca="1" si="199"/>
        <v>-2.8117490921027168E+16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-2.8117490921027168E+16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-117156212170946.52</v>
      </c>
      <c r="L5937" s="444">
        <f t="shared" ca="1" si="199"/>
        <v>-2.8234647133198116E+16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-2.8234647133198116E+16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-117644363054992.14</v>
      </c>
      <c r="L5938" s="444">
        <f t="shared" ca="1" si="199"/>
        <v>-2.8352291496253108E+16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-2.8352291496253108E+16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-118134547901054.61</v>
      </c>
      <c r="L5939" s="444">
        <f t="shared" ca="1" si="199"/>
        <v>-2.8470426044154164E+16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-2.8470426044154164E+16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-118626775183975.69</v>
      </c>
      <c r="L5940" s="444">
        <f t="shared" ca="1" si="199"/>
        <v>-2.858905281933814E+16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-2.858905281933814E+16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-119121053413908.89</v>
      </c>
      <c r="L5941" s="444">
        <f t="shared" ca="1" si="199"/>
        <v>-2.8708173872752048E+16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-2.8708173872752048E+16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-119617391136466.88</v>
      </c>
      <c r="L5942" s="444">
        <f t="shared" ca="1" si="199"/>
        <v>-2.8827791263888516E+16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-2.8827791263888516E+16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-120115796932868.8</v>
      </c>
      <c r="L5943" s="444">
        <f t="shared" ca="1" si="199"/>
        <v>-2.8947907060821384E+16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-2.8947907060821384E+16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-120616279420089.09</v>
      </c>
      <c r="L5944" s="444">
        <f t="shared" ca="1" si="199"/>
        <v>-2.9068523340241472E+16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-2.9068523340241472E+16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-121118847251006.13</v>
      </c>
      <c r="L5945" s="444">
        <f t="shared" ca="1" si="199"/>
        <v>-2.918964218749248E+16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-2.918964218749248E+16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-121623509114552</v>
      </c>
      <c r="L5946" s="444">
        <f t="shared" ca="1" si="199"/>
        <v>-2.9311265696607032E+16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-2.9311265696607032E+16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-122130273735862.64</v>
      </c>
      <c r="L5947" s="444">
        <f t="shared" ca="1" si="199"/>
        <v>-2.9433395970342896E+16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-2.9433395970342896E+16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-122639149876428.75</v>
      </c>
      <c r="L5948" s="444">
        <f t="shared" ca="1" si="199"/>
        <v>-2.9556035120219324E+16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-2.9556035120219324E+16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-123150146334247.17</v>
      </c>
      <c r="L5949" s="444">
        <f t="shared" ca="1" si="199"/>
        <v>-2.9679185266553572E+16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-2.9679185266553572E+16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-123663271943973.2</v>
      </c>
      <c r="L5950" s="444">
        <f t="shared" ca="1" si="199"/>
        <v>-2.9802848538497544E+16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-2.9802848538497544E+16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-124178535577073.09</v>
      </c>
      <c r="L5951" s="444">
        <f t="shared" ca="1" si="199"/>
        <v>-2.9927027074074616E+16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-2.9927027074074616E+16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-124695946141977.56</v>
      </c>
      <c r="L5952" s="444">
        <f t="shared" ca="1" si="199"/>
        <v>-3.0051723020216592E+16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-3.0051723020216592E+16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-125215512584235.8</v>
      </c>
      <c r="L5953" s="444">
        <f t="shared" ca="1" si="199"/>
        <v>-3.0176938532800828E+16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-3.0176938532800828E+16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-125737243886670.11</v>
      </c>
      <c r="L5954" s="444">
        <f t="shared" ca="1" si="199"/>
        <v>-3.03026757766875E+16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-3.03026757766875E+16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-126261149069531.23</v>
      </c>
      <c r="L5955" s="444">
        <f t="shared" ca="1" si="199"/>
        <v>-3.0428936925757032E+16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-3.0428936925757032E+16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-126787237190654.3</v>
      </c>
      <c r="L5956" s="444">
        <f t="shared" ca="1" si="199"/>
        <v>-3.0555724162947688E+16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-3.0555724162947688E+16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-127315517345615.36</v>
      </c>
      <c r="L5957" s="444">
        <f t="shared" ca="1" si="199"/>
        <v>-3.0683039680293304E+16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-3.0683039680293304E+16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-127845998667888.77</v>
      </c>
      <c r="L5958" s="444">
        <f t="shared" ca="1" si="199"/>
        <v>-3.0810885678961192E+16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-3.0810885678961192E+16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-128378690329004.97</v>
      </c>
      <c r="L5959" s="444">
        <f t="shared" ca="1" si="199"/>
        <v>-3.0939264369290196E+16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-3.0939264369290196E+16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-128913601538709.14</v>
      </c>
      <c r="L5960" s="444">
        <f t="shared" ca="1" si="199"/>
        <v>-3.1068177970828904E+16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-3.1068177970828904E+16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-129450741545120.44</v>
      </c>
      <c r="L5961" s="444">
        <f t="shared" ca="1" si="199"/>
        <v>-3.1197628712374024E+16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-3.1197628712374024E+16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-129990119634891.77</v>
      </c>
      <c r="L5962" s="444">
        <f t="shared" ca="1" si="199"/>
        <v>-3.1327618832008916E+16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-3.1327618832008916E+16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-130531745133370.48</v>
      </c>
      <c r="L5963" s="444">
        <f t="shared" ca="1" si="199"/>
        <v>-3.1458150577142288E+16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-3.1458150577142288E+16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-131075627404759.55</v>
      </c>
      <c r="L5964" s="444">
        <f t="shared" ca="1" si="199"/>
        <v>-3.1589226204547048E+16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-3.1589226204547048E+16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-131621775852279.36</v>
      </c>
      <c r="L5965" s="444">
        <f t="shared" ca="1" si="199"/>
        <v>-3.1720847980399328E+16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-3.1720847980399328E+16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-132170199918330.52</v>
      </c>
      <c r="L5966" s="444">
        <f t="shared" ca="1" si="199"/>
        <v>-3.185301818031766E+16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-3.185301818031766E+16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-132720909084656.92</v>
      </c>
      <c r="L5967" s="444">
        <f t="shared" ca="1" si="199"/>
        <v>-3.1985739089402316E+16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-3.1985739089402316E+16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-133273912872509.64</v>
      </c>
      <c r="L5968" s="444">
        <f t="shared" ca="1" si="199"/>
        <v>-3.2119013002274824E+16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-3.2119013002274824E+16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-133829220842811.77</v>
      </c>
      <c r="L5969" s="444">
        <f t="shared" ca="1" si="199"/>
        <v>-3.2252842223117636E+16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-3.2252842223117636E+16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-134386842596323.5</v>
      </c>
      <c r="L5970" s="444">
        <f t="shared" ca="1" si="199"/>
        <v>-3.238722906571396E+16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-3.238722906571396E+16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-134946787773808.19</v>
      </c>
      <c r="L5971" s="444">
        <f t="shared" ca="1" si="199"/>
        <v>-3.2522175853487768E+16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-3.2522175853487768E+16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-135509066056199.05</v>
      </c>
      <c r="L5972" s="444">
        <f t="shared" ca="1" si="199"/>
        <v>-3.2657684919543968E+16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-3.2657684919543968E+16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-136073687164766.53</v>
      </c>
      <c r="L5973" s="444">
        <f t="shared" ca="1" si="199"/>
        <v>-3.2793758606708736E+16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-3.2793758606708736E+16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-136640660861286.39</v>
      </c>
      <c r="L5974" s="444">
        <f t="shared" ca="1" si="199"/>
        <v>-3.2930399267570024E+16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-3.2930399267570024E+16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-137209996948208.44</v>
      </c>
      <c r="L5975" s="444">
        <f t="shared" ca="1" si="199"/>
        <v>-3.3067609264518232E+16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-3.3067609264518232E+16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-137781705268825.97</v>
      </c>
      <c r="L5976" s="444">
        <f t="shared" ca="1" si="199"/>
        <v>-3.3205390969787056E+16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-3.3205390969787056E+16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-138355795707446.08</v>
      </c>
      <c r="L5977" s="444">
        <f t="shared" ca="1" si="199"/>
        <v>-3.3343746765494504E+16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-3.3343746765494504E+16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-138932278189560.44</v>
      </c>
      <c r="L5978" s="444">
        <f t="shared" ca="1" si="199"/>
        <v>-3.3482679043684064E+16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-3.3482679043684064E+16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-139511162682016.94</v>
      </c>
      <c r="L5979" s="444">
        <f t="shared" ca="1" si="199"/>
        <v>-3.362219020636608E+16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-3.362219020636608E+16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-140092459193191.98</v>
      </c>
      <c r="L5980" s="444">
        <f t="shared" ca="1" si="199"/>
        <v>-3.3762282665559272E+16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-3.3762282665559272E+16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-140676177773163.64</v>
      </c>
      <c r="L5981" s="444">
        <f t="shared" ca="1" si="199"/>
        <v>-3.3902958843332436E+16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-3.3902958843332436E+16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-141262328513885.16</v>
      </c>
      <c r="L5982" s="444">
        <f t="shared" ca="1" si="199"/>
        <v>-3.404422117184632E+16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-3.404422117184632E+16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-141850921549359.66</v>
      </c>
      <c r="L5983" s="444">
        <f t="shared" ca="1" si="199"/>
        <v>-3.418607209339568E+16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-3.418607209339568E+16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-142441967055815.34</v>
      </c>
      <c r="L5984" s="444">
        <f t="shared" ca="1" si="199"/>
        <v>-3.4328514060451496E+16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-3.4328514060451496E+16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-143035475251881.25</v>
      </c>
      <c r="L5985" s="444">
        <f t="shared" ca="1" si="199"/>
        <v>-3.4471549535703376E+16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-3.4471549535703376E+16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-143631456398764.06</v>
      </c>
      <c r="L5986" s="444">
        <f t="shared" ca="1" si="199"/>
        <v>-3.461518099210214E+16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-3.461518099210214E+16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-144229920800425.59</v>
      </c>
      <c r="L5987" s="444">
        <f t="shared" ca="1" si="199"/>
        <v>-3.4759410912902564E+16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-3.4759410912902564E+16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-144830878803760.69</v>
      </c>
      <c r="L5988" s="444">
        <f t="shared" ca="1" si="199"/>
        <v>-3.4904241791706324E+16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-3.4904241791706324E+16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-145434340798776.34</v>
      </c>
      <c r="L5989" s="444">
        <f t="shared" ca="1" si="199"/>
        <v>-3.50496761325051E+16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-3.50496761325051E+16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-146040317218771.25</v>
      </c>
      <c r="L5990" s="444">
        <f t="shared" ca="1" si="199"/>
        <v>-3.5195716449723872E+16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-3.5195716449723872E+16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-146648818540516.13</v>
      </c>
      <c r="L5991" s="444">
        <f t="shared" ca="1" si="199"/>
        <v>-3.5342365268264388E+16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-3.5342365268264388E+16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-147259855284434.94</v>
      </c>
      <c r="L5992" s="444">
        <f t="shared" ca="1" si="199"/>
        <v>-3.5489625123548824E+16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-3.5489625123548824E+16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-147873438014786.75</v>
      </c>
      <c r="L5993" s="444">
        <f t="shared" ca="1" si="199"/>
        <v>-3.5637498561563612E+16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-3.5637498561563612E+16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-148489577339848.38</v>
      </c>
      <c r="L5994" s="444">
        <f t="shared" ca="1" si="199"/>
        <v>-3.578598813890346E+16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-3.578598813890346E+16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-149108283912097.72</v>
      </c>
      <c r="L5995" s="444">
        <f t="shared" ca="1" si="199"/>
        <v>-3.5935096422815556E+16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-3.5935096422815556E+16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-149729568428398.16</v>
      </c>
      <c r="L5996" s="444">
        <f t="shared" ca="1" si="199"/>
        <v>-3.6084825991243952E+16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-3.6084825991243952E+16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-150353441630183.13</v>
      </c>
      <c r="L5997" s="444">
        <f t="shared" ca="1" si="199"/>
        <v>-3.6235179432874136E+16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-3.6235179432874136E+16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-150979914303642.22</v>
      </c>
      <c r="L5998" s="444">
        <f t="shared" ca="1" si="199"/>
        <v>-3.6386159347177776E+16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-3.6386159347177776E+16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-151608997279907.41</v>
      </c>
      <c r="L5999" s="444">
        <f t="shared" ca="1" si="199"/>
        <v>-3.653776834445768E+16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-3.653776834445768E+16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-152240701435240.34</v>
      </c>
      <c r="L6000" s="444">
        <f t="shared" ca="1" si="199"/>
        <v>-3.669000904589292E+16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-3.669000904589292E+16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-152875037691220.5</v>
      </c>
      <c r="L6001" s="444">
        <f t="shared" ca="1" si="199"/>
        <v>-3.6842884083584144E+16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-3.6842884083584144E+16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-153512017014933.94</v>
      </c>
      <c r="L6002" s="444">
        <f t="shared" ca="1" si="199"/>
        <v>-3.699639610059908E+16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-3.699639610059908E+16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-154151650419162.84</v>
      </c>
      <c r="L6003" s="444">
        <f t="shared" ca="1" si="199"/>
        <v>-3.715054775101824E+16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-3.715054775101824E+16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-154793948962576</v>
      </c>
      <c r="L6004" s="444">
        <f t="shared" ca="1" si="199"/>
        <v>-3.7305341699980816E+16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-3.7305341699980816E+16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-155438923749920.06</v>
      </c>
      <c r="L6005" s="444">
        <f t="shared" ca="1" si="199"/>
        <v>-3.7460780623730736E+16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-3.7460780623730736E+16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-156086585932211.41</v>
      </c>
      <c r="L6006" s="444">
        <f t="shared" ca="1" si="199"/>
        <v>-3.7616867209662944E+16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-3.7616867209662944E+16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-156736946706928.94</v>
      </c>
      <c r="L6007" s="444">
        <f t="shared" ca="1" si="199"/>
        <v>-3.7773604156369872E+16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-3.7773604156369872E+16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-157390017318207.81</v>
      </c>
      <c r="L6008" s="444">
        <f t="shared" ca="1" si="199"/>
        <v>-3.793099417368808E+16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-3.793099417368808E+16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-158045809057033.66</v>
      </c>
      <c r="L6009" s="444">
        <f t="shared" ca="1" si="199"/>
        <v>-3.8089039982745112E+16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-3.8089039982745112E+16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-158704333261437.97</v>
      </c>
      <c r="L6010" s="444">
        <f t="shared" ca="1" si="199"/>
        <v>-3.8247744316006552E+16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-3.8247744316006552E+16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-159365601316693.97</v>
      </c>
      <c r="L6011" s="444">
        <f t="shared" ca="1" si="199"/>
        <v>-3.8407109917323248E+16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-3.8407109917323248E+16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-160029624655513.53</v>
      </c>
      <c r="L6012" s="444">
        <f t="shared" ca="1" si="199"/>
        <v>-3.856713954197876E+16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-3.856713954197876E+16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-160696414758244.84</v>
      </c>
      <c r="L6013" s="444">
        <f t="shared" ca="1" si="199"/>
        <v>-3.8727835956737008E+16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-3.8727835956737008E+16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-161365983153070.88</v>
      </c>
      <c r="L6014" s="444">
        <f t="shared" ca="1" si="199"/>
        <v>-3.888920193989008E+16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-3.888920193989008E+16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-162038341416208.66</v>
      </c>
      <c r="L6015" s="444">
        <f t="shared" ca="1" si="199"/>
        <v>-3.9051240281306288E+16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-3.9051240281306288E+16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-162713501172109.53</v>
      </c>
      <c r="L6016" s="444">
        <f t="shared" ca="1" si="199"/>
        <v>-3.92139537824784E+16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-3.92139537824784E+16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-163391474093660</v>
      </c>
      <c r="L6017" s="444">
        <f t="shared" ca="1" si="199"/>
        <v>-3.9377345256572064E+16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-3.9377345256572064E+16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-164072271902383.59</v>
      </c>
      <c r="L6018" s="444">
        <f t="shared" ca="1" si="199"/>
        <v>-3.9541417528474448E+16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-3.9541417528474448E+16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-164755906368643.53</v>
      </c>
      <c r="L6019" s="444">
        <f t="shared" ca="1" si="199"/>
        <v>-3.9706173434843088E+16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-3.9706173434843088E+16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-165442389311846.19</v>
      </c>
      <c r="L6020" s="444">
        <f t="shared" ca="1" si="199"/>
        <v>-3.9871615824154936E+16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-3.9871615824154936E+16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-166131732600645.56</v>
      </c>
      <c r="L6021" s="444">
        <f t="shared" ca="1" si="199"/>
        <v>-4.0037747556755584E+16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-4.0037747556755584E+16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-166823948153148.25</v>
      </c>
      <c r="L6022" s="444">
        <f t="shared" ca="1" si="199"/>
        <v>-4.0204571504908736E+16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-4.0204571504908736E+16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-167519047937119.72</v>
      </c>
      <c r="L6023" s="444">
        <f t="shared" ca="1" si="199"/>
        <v>-4.0372090552845856E+16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-4.0372090552845856E+16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-168217043970191.06</v>
      </c>
      <c r="L6024" s="444">
        <f t="shared" ca="1" si="199"/>
        <v>-4.0540307596816048E+16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-4.0540307596816048E+16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-168917948320066.88</v>
      </c>
      <c r="L6025" s="444">
        <f t="shared" ca="1" si="199"/>
        <v>-4.0709225545136112E+16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-4.0709225545136112E+16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-169621773104733.81</v>
      </c>
      <c r="L6026" s="444">
        <f t="shared" ca="1" si="199"/>
        <v>-4.0878847318240848E+16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-4.0878847318240848E+16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-170328530492670.19</v>
      </c>
      <c r="L6027" s="444">
        <f t="shared" ca="1" si="199"/>
        <v>-4.104917584873352E+16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-4.104917584873352E+16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-171038232703056.34</v>
      </c>
      <c r="L6028" s="444">
        <f t="shared" ca="1" si="199"/>
        <v>-4.1220214081436576E+16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-4.1220214081436576E+16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-171750892005985.72</v>
      </c>
      <c r="L6029" s="444">
        <f t="shared" ca="1" si="199"/>
        <v>-4.139196497344256E+16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-4.139196497344256E+16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-172466520722677.34</v>
      </c>
      <c r="L6030" s="444">
        <f t="shared" ca="1" si="199"/>
        <v>-4.156443149416524E+16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-4.156443149416524E+16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-173185131225688.5</v>
      </c>
      <c r="L6031" s="444">
        <f t="shared" ca="1" si="199"/>
        <v>-4.1737616625390928E+16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-4.1737616625390928E+16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-173906735939128.88</v>
      </c>
      <c r="L6032" s="444">
        <f t="shared" ca="1" si="199"/>
        <v>-4.1911523361330056E+16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-4.1911523361330056E+16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-174631347338875.22</v>
      </c>
      <c r="L6033" s="444">
        <f t="shared" ca="1" si="199"/>
        <v>-4.2086154708668928E+16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-4.2086154708668928E+16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-175358977952787.19</v>
      </c>
      <c r="L6034" s="444">
        <f t="shared" ca="1" si="199"/>
        <v>-4.2261513686621712E+16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-4.2261513686621712E+16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-176089640360923.81</v>
      </c>
      <c r="L6035" s="444">
        <f t="shared" ca="1" si="199"/>
        <v>-4.2437603326982632E+16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-4.2437603326982632E+16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-176823347195760.97</v>
      </c>
      <c r="L6036" s="444">
        <f t="shared" ca="1" si="199"/>
        <v>-4.2614426674178392E+16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-4.2614426674178392E+16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-177560111142409.97</v>
      </c>
      <c r="L6037" s="444">
        <f t="shared" ca="1" si="199"/>
        <v>-4.27919867853208E+16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-4.27919867853208E+16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-178299944938836.66</v>
      </c>
      <c r="L6038" s="444">
        <f t="shared" ca="1" si="199"/>
        <v>-4.297028673025964E+16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-4.297028673025964E+16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-179042861376081.84</v>
      </c>
      <c r="L6039" s="444">
        <f t="shared" ca="1" si="199"/>
        <v>-4.314932959163572E+16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-4.314932959163572E+16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-179788873298482.16</v>
      </c>
      <c r="L6040" s="444">
        <f t="shared" ca="1" si="199"/>
        <v>-4.33291184649342E+16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-4.33291184649342E+16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-180537993603892.5</v>
      </c>
      <c r="L6041" s="444">
        <f t="shared" ca="1" si="199"/>
        <v>-4.3509656458538096E+16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-4.3509656458538096E+16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-181290235243908.72</v>
      </c>
      <c r="L6042" s="444">
        <f t="shared" ca="1" si="199"/>
        <v>-4.3690946693782008E+16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-4.3690946693782008E+16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-182045611224091.69</v>
      </c>
      <c r="L6043" s="444">
        <f t="shared" ca="1" si="199"/>
        <v>-4.3872992305006096E+16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-4.3872992305006096E+16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-182804134604192.06</v>
      </c>
      <c r="L6044" s="444">
        <f t="shared" ca="1" si="199"/>
        <v>-4.4055796439610288E+16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-4.4055796439610288E+16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-183565818498376.19</v>
      </c>
      <c r="L6045" s="444">
        <f t="shared" ca="1" si="199"/>
        <v>-4.4239362258108664E+16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-4.4239362258108664E+16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-184330676075452.75</v>
      </c>
      <c r="L6046" s="444">
        <f t="shared" ca="1" si="199"/>
        <v>-4.442369293418412E+16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-4.442369293418412E+16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-185098720559100.5</v>
      </c>
      <c r="L6047" s="444">
        <f t="shared" ca="1" si="199"/>
        <v>-4.4608791654743224E+16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-4.4608791654743224E+16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-185869965228096.75</v>
      </c>
      <c r="L6048" s="444">
        <f t="shared" ca="1" si="199"/>
        <v>-4.479466161997132E+16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-4.479466161997132E+16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-186644423416547.16</v>
      </c>
      <c r="L6049" s="444">
        <f t="shared" ca="1" si="199"/>
        <v>-4.4981306043387864E+16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-4.4981306043387864E+16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-187422108514116.09</v>
      </c>
      <c r="L6050" s="444">
        <f t="shared" ca="1" si="199"/>
        <v>-4.5168728151901984E+16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-4.5168728151901984E+16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-188203033966258.25</v>
      </c>
      <c r="L6051" s="444">
        <f t="shared" ca="1" si="199"/>
        <v>-4.535693118586824E+16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-4.535693118586824E+16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-188987213274451</v>
      </c>
      <c r="L6052" s="444">
        <f t="shared" ca="1" si="199"/>
        <v>-4.5545918399142688E+16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-4.5545918399142688E+16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-189774659996427.88</v>
      </c>
      <c r="L6053" s="444">
        <f t="shared" ca="1" si="199"/>
        <v>-4.5735693059139112E+16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-4.5735693059139112E+16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-190565387746412.97</v>
      </c>
      <c r="L6054" s="444">
        <f t="shared" ca="1" si="199"/>
        <v>-4.5926258446885528E+16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-4.5926258446885528E+16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-191359410195356.38</v>
      </c>
      <c r="L6055" s="444">
        <f t="shared" ca="1" si="199"/>
        <v>-4.6117617857080888E+16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-4.6117617857080888E+16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-192156741071170.38</v>
      </c>
      <c r="L6056" s="444">
        <f t="shared" ca="1" si="199"/>
        <v>-4.6309774598152056E+16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-4.6309774598152056E+16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-192957394158966.91</v>
      </c>
      <c r="L6057" s="444">
        <f t="shared" ca="1" si="199"/>
        <v>-4.6502731992311024E+16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-4.6502731992311024E+16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-193761383301295.94</v>
      </c>
      <c r="L6058" s="444">
        <f t="shared" ca="1" si="199"/>
        <v>-4.669649337561232E+16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-4.669649337561232E+16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-194568722398384.66</v>
      </c>
      <c r="L6059" s="444">
        <f t="shared" ca="1" si="199"/>
        <v>-4.6891062098010704E+16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-4.6891062098010704E+16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-195379425408377.94</v>
      </c>
      <c r="L6060" s="444">
        <f t="shared" ca="1" si="199"/>
        <v>-4.708644152341908E+16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-4.708644152341908E+16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-196193506347579.5</v>
      </c>
      <c r="L6061" s="444">
        <f t="shared" ca="1" si="199"/>
        <v>-4.7282635029766656E+16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-4.7282635029766656E+16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-197010979290694.41</v>
      </c>
      <c r="L6062" s="444">
        <f t="shared" ca="1" si="199"/>
        <v>-4.7479646009057352E+16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-4.7479646009057352E+16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-197831858371072.31</v>
      </c>
      <c r="L6063" s="444">
        <f t="shared" ca="1" si="199"/>
        <v>-4.7677477867428424E+16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-4.7677477867428424E+16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-198656157780951.75</v>
      </c>
      <c r="L6064" s="444">
        <f t="shared" ca="1" si="199"/>
        <v>-4.7876134025209376E+16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-4.7876134025209376E+16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-199483891771705.72</v>
      </c>
      <c r="L6065" s="444">
        <f t="shared" ca="1" si="199"/>
        <v>-4.807561791698108E+16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-4.807561791698108E+16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-200315074654087.84</v>
      </c>
      <c r="L6066" s="444">
        <f t="shared" ca="1" si="199"/>
        <v>-4.8275932991635168E+16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-4.8275932991635168E+16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-201149720798479.88</v>
      </c>
      <c r="L6067" s="444">
        <f t="shared" ca="1" si="199"/>
        <v>-4.8477082712433648E+16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-4.8477082712433648E+16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-201987844635140.19</v>
      </c>
      <c r="L6068" s="444">
        <f t="shared" ca="1" si="199"/>
        <v>-4.8679070557068792E+16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-4.8679070557068792E+16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-202829460654453.31</v>
      </c>
      <c r="L6069" s="444">
        <f t="shared" ca="1" si="199"/>
        <v>-4.8881900017723248E+16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-4.8881900017723248E+16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-203674583407180.19</v>
      </c>
      <c r="L6070" s="444">
        <f t="shared" ca="1" si="199"/>
        <v>-4.9085574601130432E+16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-4.9085574601130432E+16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-204523227504710.13</v>
      </c>
      <c r="L6071" s="444">
        <f t="shared" ca="1" si="199"/>
        <v>-4.9290097828635144E+16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-4.9290097828635144E+16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-205375407619313.09</v>
      </c>
      <c r="L6072" s="444">
        <f t="shared" ca="1" si="199"/>
        <v>-4.9495473236254456E+16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-4.9495473236254456E+16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-206231138484393.56</v>
      </c>
      <c r="L6073" s="444">
        <f t="shared" ca="1" si="199"/>
        <v>-4.9701704374738848E+16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-4.9701704374738848E+16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-207090434894745.19</v>
      </c>
      <c r="L6074" s="444">
        <f t="shared" ca="1" si="199"/>
        <v>-4.9908794809633592E+16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-4.9908794809633592E+16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-207953311706806.63</v>
      </c>
      <c r="L6075" s="444">
        <f t="shared" ca="1" si="199"/>
        <v>-5.01167481213404E+16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-5.01167481213404E+16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-208819783838918.34</v>
      </c>
      <c r="L6076" s="444">
        <f t="shared" ca="1" si="199"/>
        <v>-5.032556790517932E+16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-5.032556790517932E+16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-209689866271580.5</v>
      </c>
      <c r="L6077" s="444">
        <f t="shared" ca="1" si="199"/>
        <v>-5.0535257771450904E+16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-5.0535257771450904E+16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-210563574047712.09</v>
      </c>
      <c r="L6078" s="444">
        <f t="shared" ca="1" si="199"/>
        <v>-5.0745821345498616E+16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-5.0745821345498616E+16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-211440922272910.91</v>
      </c>
      <c r="L6079" s="444">
        <f t="shared" ca="1" si="199"/>
        <v>-5.0957262267771528E+16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-5.0957262267771528E+16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-212321926115714.69</v>
      </c>
      <c r="L6080" s="444">
        <f t="shared" ca="1" si="199"/>
        <v>-5.116958419388724E+16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-5.116958419388724E+16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-213206600807863.5</v>
      </c>
      <c r="L6081" s="444">
        <f t="shared" ca="1" si="199"/>
        <v>-5.1382790794695104E+16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-5.1382790794695104E+16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-214094961644562.94</v>
      </c>
      <c r="L6082" s="444">
        <f t="shared" ca="1" si="199"/>
        <v>-5.1596885756339664E+16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-5.1596885756339664E+16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-214987023984748.59</v>
      </c>
      <c r="L6083" s="444">
        <f t="shared" ca="1" si="199"/>
        <v>-5.1811872780324416E+16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-5.1811872780324416E+16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-215882803251351.72</v>
      </c>
      <c r="L6084" s="444">
        <f t="shared" ca="1" si="199"/>
        <v>-5.2027755583575768E+16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-5.2027755583575768E+16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-216782314931565.69</v>
      </c>
      <c r="L6085" s="444">
        <f t="shared" ca="1" si="199"/>
        <v>-5.2244537898507336E+16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-5.2244537898507336E+16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-217685574577113.91</v>
      </c>
      <c r="L6086" s="444">
        <f t="shared" ca="1" si="199"/>
        <v>-5.2462223473084448E+16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-5.2462223473084448E+16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-218592597804518.53</v>
      </c>
      <c r="L6087" s="444">
        <f t="shared" ca="1" si="199"/>
        <v>-5.2680816070888968E+16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-5.2680816070888968E+16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-219503400295370.69</v>
      </c>
      <c r="L6088" s="444">
        <f t="shared" ca="1" si="199"/>
        <v>-5.2900319471184336E+16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-5.2900319471184336E+16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-220417997796601.41</v>
      </c>
      <c r="L6089" s="444">
        <f t="shared" ca="1" si="199"/>
        <v>-5.3120737468980936E+16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-5.3120737468980936E+16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-221336406120753.91</v>
      </c>
      <c r="L6090" s="444">
        <f t="shared" ca="1" si="199"/>
        <v>-5.3342073875101688E+16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-5.3342073875101688E+16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-222258641146257.03</v>
      </c>
      <c r="L6091" s="444">
        <f t="shared" ca="1" si="199"/>
        <v>-5.3564332516247944E+16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-5.3564332516247944E+16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-223184718817699.75</v>
      </c>
      <c r="L6092" s="444">
        <f t="shared" ca="1" si="199"/>
        <v>-5.378751723506564E+16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-5.378751723506564E+16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-224114655146106.84</v>
      </c>
      <c r="L6093" s="444">
        <f t="shared" ca="1" si="199"/>
        <v>-5.4011631890211744E+16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-5.4011631890211744E+16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-225048466209215.59</v>
      </c>
      <c r="L6094" s="444">
        <f t="shared" ca="1" si="199"/>
        <v>-5.423668035642096E+16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-5.423668035642096E+16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-225986168151754</v>
      </c>
      <c r="L6095" s="444">
        <f t="shared" ca="1" si="199"/>
        <v>-5.4462666524572712E+16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-5.4462666524572712E+16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-226927777185719.63</v>
      </c>
      <c r="L6096" s="444">
        <f t="shared" ca="1" si="199"/>
        <v>-5.4689594301758432E+16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-5.4689594301758432E+16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-227873309590660.13</v>
      </c>
      <c r="L6097" s="444">
        <f t="shared" ca="1" si="199"/>
        <v>-5.4917467611349096E+16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-5.4917467611349096E+16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-228822781713954.56</v>
      </c>
      <c r="L6098" s="444">
        <f t="shared" ca="1" si="199"/>
        <v>-5.5146290393063048E+16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-5.5146290393063048E+16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-229776209971096.03</v>
      </c>
      <c r="L6099" s="444">
        <f t="shared" ca="1" si="199"/>
        <v>-5.5376066603034144E+16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-5.5376066603034144E+16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-230733610845975.59</v>
      </c>
      <c r="L6100" s="444">
        <f t="shared" ca="1" si="199"/>
        <v>-5.560680021388012E+16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-5.560680021388012E+16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-231695000891167.16</v>
      </c>
      <c r="L6101" s="444">
        <f t="shared" ca="1" si="199"/>
        <v>-5.5838495214771288E+16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-5.5838495214771288E+16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-232660396728213.69</v>
      </c>
      <c r="L6102" s="444">
        <f t="shared" ca="1" si="199"/>
        <v>-5.6071155611499504E+16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-5.6071155611499504E+16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-233629815047914.59</v>
      </c>
      <c r="L6103" s="444">
        <f t="shared" ca="1" si="199"/>
        <v>-5.6304785426547416E+16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-5.6304785426547416E+16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-234603272610614.22</v>
      </c>
      <c r="L6104" s="444">
        <f t="shared" ca="1" si="199"/>
        <v>-5.6539388699158032E+16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-5.6539388699158032E+16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-235580786246491.78</v>
      </c>
      <c r="L6105" s="444">
        <f t="shared" ca="1" si="199"/>
        <v>-5.677496948540452E+16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-5.677496948540452E+16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-236562372855852.13</v>
      </c>
      <c r="L6106" s="444">
        <f t="shared" ca="1" si="199"/>
        <v>-5.7011531858260376E+16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-5.7011531858260376E+16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-237548049409418.22</v>
      </c>
      <c r="L6107" s="444">
        <f t="shared" ca="1" si="199"/>
        <v>-5.7249079907669792E+16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-5.7249079907669792E+16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-238537832948624.13</v>
      </c>
      <c r="L6108" s="444">
        <f t="shared" ca="1" si="199"/>
        <v>-5.7487617740618416E+16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-5.7487617740618416E+16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-239531740585910.06</v>
      </c>
      <c r="L6109" s="444">
        <f t="shared" ca="1" si="199"/>
        <v>-5.7727149481204328E+16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-5.7727149481204328E+16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-240529789505018.03</v>
      </c>
      <c r="L6110" s="444">
        <f t="shared" ca="1" si="199"/>
        <v>-5.7967679270709344E+16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-5.7967679270709344E+16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-241531996961288.94</v>
      </c>
      <c r="L6111" s="444">
        <f t="shared" ca="1" si="199"/>
        <v>-5.8209211267670632E+16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-5.8209211267670632E+16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-242538380281960.97</v>
      </c>
      <c r="L6112" s="444">
        <f t="shared" ca="1" si="199"/>
        <v>-5.8451749647952592E+16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-5.8451749647952592E+16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-243548956866469.13</v>
      </c>
      <c r="L6113" s="444">
        <f t="shared" ca="1" si="199"/>
        <v>-5.8695298604819064E+16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-5.8695298604819064E+16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-244563744186746.09</v>
      </c>
      <c r="L6114" s="444">
        <f t="shared" ca="1" si="199"/>
        <v>-5.8939862349005808E+16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-5.8939862349005808E+16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-245582759787524.22</v>
      </c>
      <c r="L6115" s="444">
        <f t="shared" ca="1" si="199"/>
        <v>-5.9185445108793336E+16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-5.9185445108793336E+16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-246606021286638.91</v>
      </c>
      <c r="L6116" s="444">
        <f t="shared" ca="1" si="199"/>
        <v>-5.9432051130079976E+16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-5.9432051130079976E+16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-247633546375333.22</v>
      </c>
      <c r="L6117" s="444">
        <f t="shared" ca="1" si="199"/>
        <v>-5.9679684676455312E+16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-5.9679684676455312E+16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-248665352818563.84</v>
      </c>
      <c r="L6118" s="444">
        <f t="shared" ca="1" si="199"/>
        <v>-5.9928350029273872E+16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-5.9928350029273872E+16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-249701458455307.78</v>
      </c>
      <c r="L6119" s="444">
        <f t="shared" ca="1" si="199"/>
        <v>-6.0178051487729176E+16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-6.0178051487729176E+16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-250741881198871.56</v>
      </c>
      <c r="L6120" s="444">
        <f t="shared" ca="1" si="199"/>
        <v>-6.0428793368928048E+16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-6.0428793368928048E+16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-251786639037200.19</v>
      </c>
      <c r="L6121" s="444">
        <f t="shared" ca="1" si="199"/>
        <v>-6.0680580007965248E+16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-6.0680580007965248E+16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-252835750033188.5</v>
      </c>
      <c r="L6122" s="444">
        <f t="shared" ca="1" si="199"/>
        <v>-6.093341575799844E+16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-6.093341575799844E+16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-253889232324993.5</v>
      </c>
      <c r="L6123" s="444">
        <f t="shared" ca="1" si="199"/>
        <v>-6.1187304990323432E+16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-6.1187304990323432E+16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-254947104126347.63</v>
      </c>
      <c r="L6124" s="444">
        <f t="shared" ca="1" si="199"/>
        <v>-6.1442252094449776E+16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-6.1442252094449776E+16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-256009383726874.09</v>
      </c>
      <c r="L6125" s="444">
        <f t="shared" ca="1" si="199"/>
        <v>-6.1698261478176648E+16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-6.1698261478176648E+16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-257076089492402.69</v>
      </c>
      <c r="L6126" s="444">
        <f t="shared" ca="1" si="199"/>
        <v>-6.1955337567669048E+16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-6.1955337567669048E+16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-258147239865287.69</v>
      </c>
      <c r="L6127" s="444">
        <f t="shared" ca="1" si="199"/>
        <v>-6.2213484807534336E+16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-6.2213484807534336E+16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-259222853364726.44</v>
      </c>
      <c r="L6128" s="444">
        <f t="shared" ref="L6128:L6250" ca="1" si="204">I6128-J6128+K6128</f>
        <v>-6.2472707660899064E+16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-6.2472707660899064E+16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-260302948587079.44</v>
      </c>
      <c r="L6129" s="444">
        <f t="shared" ca="1" si="204"/>
        <v>-6.2733010609486144E+16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-6.2733010609486144E+16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-261387544206192.25</v>
      </c>
      <c r="L6130" s="444">
        <f t="shared" ca="1" si="204"/>
        <v>-6.2994398153692336E+16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-6.2994398153692336E+16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-262476658973718.06</v>
      </c>
      <c r="L6131" s="444">
        <f t="shared" ca="1" si="204"/>
        <v>-6.3256874812666056E+16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-6.3256874812666056E+16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-263570311719441.94</v>
      </c>
      <c r="L6132" s="444">
        <f t="shared" ca="1" si="204"/>
        <v>-6.3520445124385496E+16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-6.3520445124385496E+16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-264668521351606.22</v>
      </c>
      <c r="L6133" s="444">
        <f t="shared" ca="1" si="204"/>
        <v>-6.3785113645737104E+16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-6.3785113645737104E+16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-265771306857237.94</v>
      </c>
      <c r="L6134" s="444">
        <f t="shared" ca="1" si="204"/>
        <v>-6.4050884952594344E+16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-6.4050884952594344E+16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-266878687302476.44</v>
      </c>
      <c r="L6135" s="444">
        <f t="shared" ca="1" si="204"/>
        <v>-6.4317763639896824E+16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-6.4317763639896824E+16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-267990681832903.44</v>
      </c>
      <c r="L6136" s="444">
        <f t="shared" ca="1" si="204"/>
        <v>-6.4585754321729728E+16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-6.4585754321729728E+16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-269107309673873.88</v>
      </c>
      <c r="L6137" s="444">
        <f t="shared" ca="1" si="204"/>
        <v>-6.48548616314036E+16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-6.48548616314036E+16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-270228590130848.34</v>
      </c>
      <c r="L6138" s="444">
        <f t="shared" ca="1" si="204"/>
        <v>-6.5125090221534448E+16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-6.5125090221534448E+16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-271354542589726.88</v>
      </c>
      <c r="L6139" s="444">
        <f t="shared" ca="1" si="204"/>
        <v>-6.5396444764124176E+16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-6.5396444764124176E+16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-272485186517184.03</v>
      </c>
      <c r="L6140" s="444">
        <f t="shared" ca="1" si="204"/>
        <v>-6.566892995064136E+16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-6.566892995064136E+16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-273620541461005.63</v>
      </c>
      <c r="L6141" s="444">
        <f t="shared" ca="1" si="204"/>
        <v>-6.5942550492102368E+16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-6.5942550492102368E+16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-274760627050426.56</v>
      </c>
      <c r="L6142" s="444">
        <f t="shared" ca="1" si="204"/>
        <v>-6.6217311119152792E+16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-6.6217311119152792E+16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-275905462996469.97</v>
      </c>
      <c r="L6143" s="444">
        <f t="shared" ca="1" si="204"/>
        <v>-6.6493216582149264E+16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-6.6493216582149264E+16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-277055069092288.59</v>
      </c>
      <c r="L6144" s="444">
        <f t="shared" ca="1" si="204"/>
        <v>-6.6770271651241552E+16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-6.6770271651241552E+16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-278209465213506.47</v>
      </c>
      <c r="L6145" s="444">
        <f t="shared" ca="1" si="204"/>
        <v>-6.7048481116455056E+16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-6.7048481116455056E+16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-279368671318562.75</v>
      </c>
      <c r="L6146" s="444">
        <f t="shared" ca="1" si="204"/>
        <v>-6.7327849787773616E+16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-6.7327849787773616E+16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-280532707449056.72</v>
      </c>
      <c r="L6147" s="444">
        <f t="shared" ca="1" si="204"/>
        <v>-6.7608382495222672E+16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-6.7608382495222672E+16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-281701593730094.44</v>
      </c>
      <c r="L6148" s="444">
        <f t="shared" ca="1" si="204"/>
        <v>-6.7890084088952768E+16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-6.7890084088952768E+16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-282875350370636.5</v>
      </c>
      <c r="L6149" s="444">
        <f t="shared" ca="1" si="204"/>
        <v>-6.8172959439323408E+16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-6.8172959439323408E+16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-284053997663847.5</v>
      </c>
      <c r="L6150" s="444">
        <f t="shared" ca="1" si="204"/>
        <v>-6.8457013436987256E+16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-6.8457013436987256E+16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-285237555987446.94</v>
      </c>
      <c r="L6151" s="444">
        <f t="shared" ca="1" si="204"/>
        <v>-6.8742250992974704E+16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-6.8742250992974704E+16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-286426045804061.25</v>
      </c>
      <c r="L6152" s="444">
        <f t="shared" ca="1" si="204"/>
        <v>-6.9028677038778768E+16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-6.9028677038778768E+16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-287619487661578.19</v>
      </c>
      <c r="L6153" s="444">
        <f t="shared" ca="1" si="204"/>
        <v>-6.9316296526440344E+16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-6.9316296526440344E+16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-288817902193501.44</v>
      </c>
      <c r="L6154" s="444">
        <f t="shared" ca="1" si="204"/>
        <v>-6.9605114428633848E+16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-6.9605114428633848E+16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-290021310119307.75</v>
      </c>
      <c r="L6155" s="444">
        <f t="shared" ca="1" si="204"/>
        <v>-6.9895135738753152E+16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-6.9895135738753152E+16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-291229732244804.81</v>
      </c>
      <c r="L6156" s="444">
        <f t="shared" ca="1" si="204"/>
        <v>-7.018636547099796E+16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-7.018636547099796E+16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-292443189462491.5</v>
      </c>
      <c r="L6157" s="444">
        <f t="shared" ca="1" si="204"/>
        <v>-7.0478808660460448E+16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-7.0478808660460448E+16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-293661702751918.56</v>
      </c>
      <c r="L6158" s="444">
        <f t="shared" ca="1" si="204"/>
        <v>-7.0772470363212368E+16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-7.0772470363212368E+16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-294885293180051.56</v>
      </c>
      <c r="L6159" s="444">
        <f t="shared" ca="1" si="204"/>
        <v>-7.1067355656392416E+16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-7.1067355656392416E+16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-296113981901635.13</v>
      </c>
      <c r="L6160" s="444">
        <f t="shared" ca="1" si="204"/>
        <v>-7.1363469638294048E+16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-7.1363469638294048E+16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-297347790159558.5</v>
      </c>
      <c r="L6161" s="444">
        <f t="shared" ca="1" si="204"/>
        <v>-7.1660817428453608E+16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-7.1660817428453608E+16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-298586739285223.38</v>
      </c>
      <c r="L6162" s="444">
        <f t="shared" ca="1" si="204"/>
        <v>-7.1959404167738832E+16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-7.1959404167738832E+16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-299830850698911.81</v>
      </c>
      <c r="L6163" s="444">
        <f t="shared" ca="1" si="204"/>
        <v>-7.2259235018437744E+16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-7.2259235018437744E+16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-301080145910157.25</v>
      </c>
      <c r="L6164" s="444">
        <f t="shared" ca="1" si="204"/>
        <v>-7.2560315164347904E+16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-7.2560315164347904E+16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-302334646518116.25</v>
      </c>
      <c r="L6165" s="444">
        <f t="shared" ca="1" si="204"/>
        <v>-7.2862649810866016E+16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-7.2862649810866016E+16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-303594374211941.75</v>
      </c>
      <c r="L6166" s="444">
        <f t="shared" ca="1" si="204"/>
        <v>-7.3166244185077952E+16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-7.3166244185077952E+16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-304859350771158.13</v>
      </c>
      <c r="L6167" s="444">
        <f t="shared" ca="1" si="204"/>
        <v>-7.3471103535849104E+16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-7.3471103535849104E+16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-306129598066037.94</v>
      </c>
      <c r="L6168" s="444">
        <f t="shared" ca="1" si="204"/>
        <v>-7.3777233133915136E+16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-7.3777233133915136E+16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-307405138057979.75</v>
      </c>
      <c r="L6169" s="444">
        <f t="shared" ca="1" si="204"/>
        <v>-7.408463827197312E+16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-7.408463827197312E+16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-308685992799888</v>
      </c>
      <c r="L6170" s="444">
        <f t="shared" ca="1" si="204"/>
        <v>-7.4393324264773008E+16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-7.4393324264773008E+16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-309972184436554.19</v>
      </c>
      <c r="L6171" s="444">
        <f t="shared" ca="1" si="204"/>
        <v>-7.4703296449209568E+16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-7.4703296449209568E+16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-311263735205039.88</v>
      </c>
      <c r="L6172" s="444">
        <f t="shared" ca="1" si="204"/>
        <v>-7.5014560184414608E+16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-7.5014560184414608E+16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-312560667435060.88</v>
      </c>
      <c r="L6173" s="444">
        <f t="shared" ca="1" si="204"/>
        <v>-7.5327120851849664E+16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-7.5327120851849664E+16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-313863003549373.63</v>
      </c>
      <c r="L6174" s="444">
        <f t="shared" ca="1" si="204"/>
        <v>-7.564098385539904E+16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-7.564098385539904E+16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-315170766064162.69</v>
      </c>
      <c r="L6175" s="444">
        <f t="shared" ca="1" si="204"/>
        <v>-7.59561546214632E+16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-7.59561546214632E+16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-316483977589430</v>
      </c>
      <c r="L6176" s="444">
        <f t="shared" ca="1" si="204"/>
        <v>-7.6272638599052624E+16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-7.6272638599052624E+16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-317802660829385.94</v>
      </c>
      <c r="L6177" s="444">
        <f t="shared" ca="1" si="204"/>
        <v>-7.6590441259882016E+16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-7.6590441259882016E+16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-319126838582841.75</v>
      </c>
      <c r="L6178" s="444">
        <f t="shared" ca="1" si="204"/>
        <v>-7.6909568098464864E+16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-7.6909568098464864E+16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-320456533743603.63</v>
      </c>
      <c r="L6179" s="444">
        <f t="shared" ca="1" si="204"/>
        <v>-7.7230024632208464E+16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-7.7230024632208464E+16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-321791769300868.63</v>
      </c>
      <c r="L6180" s="444">
        <f t="shared" ca="1" si="204"/>
        <v>-7.7551816401509328E+16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-7.7551816401509328E+16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-323132568339622.19</v>
      </c>
      <c r="L6181" s="444">
        <f t="shared" ca="1" si="204"/>
        <v>-7.7874948969848944E+16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-7.7874948969848944E+16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-324478954041037.25</v>
      </c>
      <c r="L6182" s="444">
        <f t="shared" ca="1" si="204"/>
        <v>-7.8199427923889984E+16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-7.8199427923889984E+16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-325830949682874.94</v>
      </c>
      <c r="L6183" s="444">
        <f t="shared" ca="1" si="204"/>
        <v>-7.8525258873572864E+16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-7.8525258873572864E+16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-327188578639886.94</v>
      </c>
      <c r="L6184" s="444">
        <f t="shared" ca="1" si="204"/>
        <v>-7.8852447452212752E+16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-7.8852447452212752E+16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-328551864384219.81</v>
      </c>
      <c r="L6185" s="444">
        <f t="shared" ca="1" si="204"/>
        <v>-7.9180999316596976E+16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-7.9180999316596976E+16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-329920830485820.75</v>
      </c>
      <c r="L6186" s="444">
        <f t="shared" ca="1" si="204"/>
        <v>-7.95109201470828E+16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-7.95109201470828E+16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-331295500612845</v>
      </c>
      <c r="L6187" s="444">
        <f t="shared" ca="1" si="204"/>
        <v>-7.9842215647695648E+16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-7.9842215647695648E+16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-332675898532065.19</v>
      </c>
      <c r="L6188" s="444">
        <f t="shared" ca="1" si="204"/>
        <v>-8.0174891546227712E+16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-8.0174891546227712E+16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-334062048109282.13</v>
      </c>
      <c r="L6189" s="444">
        <f t="shared" ca="1" si="204"/>
        <v>-8.0508953594336992E+16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-8.0508953594336992E+16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-335453973309737.44</v>
      </c>
      <c r="L6190" s="444">
        <f t="shared" ca="1" si="204"/>
        <v>-8.0844407567646736E+16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-8.0844407567646736E+16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-336851698198528.06</v>
      </c>
      <c r="L6191" s="444">
        <f t="shared" ca="1" si="204"/>
        <v>-8.1181259265845264E+16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-8.1181259265845264E+16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-338255246941021.94</v>
      </c>
      <c r="L6192" s="444">
        <f t="shared" ca="1" si="204"/>
        <v>-8.1519514512786288E+16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-8.1519514512786288E+16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-339664643803276.19</v>
      </c>
      <c r="L6193" s="444">
        <f t="shared" ca="1" si="204"/>
        <v>-8.1859179156589568E+16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-8.1859179156589568E+16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-341079913152456.5</v>
      </c>
      <c r="L6194" s="444">
        <f t="shared" ca="1" si="204"/>
        <v>-8.2200259069742032E+16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-8.2200259069742032E+16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-342501079457258.44</v>
      </c>
      <c r="L6195" s="444">
        <f t="shared" ca="1" si="204"/>
        <v>-8.2542760149199296E+16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-8.2542760149199296E+16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-343928167288330.38</v>
      </c>
      <c r="L6196" s="444">
        <f t="shared" ca="1" si="204"/>
        <v>-8.2886688316487632E+16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-8.2886688316487632E+16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-345361201318698.44</v>
      </c>
      <c r="L6197" s="444">
        <f t="shared" ca="1" si="204"/>
        <v>-8.3232049517806336E+16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-8.3232049517806336E+16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-346800206324193.06</v>
      </c>
      <c r="L6198" s="444">
        <f t="shared" ca="1" si="204"/>
        <v>-8.3578849724130528E+16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-8.3578849724130528E+16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-348245207183877.19</v>
      </c>
      <c r="L6199" s="444">
        <f t="shared" ca="1" si="204"/>
        <v>-8.39270949313144E+16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-8.39270949313144E+16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-349696228880476.69</v>
      </c>
      <c r="L6200" s="444">
        <f t="shared" ca="1" si="204"/>
        <v>-8.427679116019488E+16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-8.427679116019488E+16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-351153296500812</v>
      </c>
      <c r="L6201" s="444">
        <f t="shared" ca="1" si="204"/>
        <v>-8.4627944456695696E+16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-8.4627944456695696E+16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-352616435236232.06</v>
      </c>
      <c r="L6202" s="444">
        <f t="shared" ca="1" si="204"/>
        <v>-8.4980560891931936E+16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-8.4980560891931936E+16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-354085670383049.75</v>
      </c>
      <c r="L6203" s="444">
        <f t="shared" ca="1" si="204"/>
        <v>-8.5334646562314992E+16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-8.5334646562314992E+16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-355561027342979.13</v>
      </c>
      <c r="L6204" s="444">
        <f t="shared" ca="1" si="204"/>
        <v>-8.5690207589657968E+16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-8.5690207589657968E+16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-357042531623574.88</v>
      </c>
      <c r="L6205" s="444">
        <f t="shared" ca="1" si="204"/>
        <v>-8.6047250121281536E+16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-8.6047250121281536E+16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-358530208838673.06</v>
      </c>
      <c r="L6206" s="444">
        <f t="shared" ca="1" si="204"/>
        <v>-8.6405780330120208E+16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-8.6405780330120208E+16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-360024084708834.19</v>
      </c>
      <c r="L6207" s="444">
        <f t="shared" ca="1" si="204"/>
        <v>-8.676580441482904E+16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-8.676580441482904E+16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-361524185061787.69</v>
      </c>
      <c r="L6208" s="444">
        <f t="shared" ca="1" si="204"/>
        <v>-8.7127328599890832E+16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-8.7127328599890832E+16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-363030535832878.44</v>
      </c>
      <c r="L6209" s="444">
        <f t="shared" ca="1" si="204"/>
        <v>-8.7490359135723712E+16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-8.7490359135723712E+16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-364543163065515.44</v>
      </c>
      <c r="L6210" s="444">
        <f t="shared" ca="1" si="204"/>
        <v>-8.7854902298789232E+16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-8.7854902298789232E+16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-366062092911621.81</v>
      </c>
      <c r="L6211" s="444">
        <f t="shared" ca="1" si="204"/>
        <v>-8.8220964391700848E+16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-8.8220964391700848E+16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-367587351632086.88</v>
      </c>
      <c r="L6212" s="444">
        <f t="shared" ca="1" si="204"/>
        <v>-8.8588551743332928E+16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-8.8588551743332928E+16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-369118965597220.5</v>
      </c>
      <c r="L6213" s="444">
        <f t="shared" ca="1" si="204"/>
        <v>-8.8957670708930144E+16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-8.8957670708930144E+16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-370656961287208.94</v>
      </c>
      <c r="L6214" s="444">
        <f t="shared" ca="1" si="204"/>
        <v>-8.932832767021736E+16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-8.932832767021736E+16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-372201365292572.31</v>
      </c>
      <c r="L6215" s="444">
        <f t="shared" ca="1" si="204"/>
        <v>-8.9700529035509936E+16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-8.9700529035509936E+16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-373752204314624.75</v>
      </c>
      <c r="L6216" s="444">
        <f t="shared" ca="1" si="204"/>
        <v>-9.007428123982456E+16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-9.007428123982456E+16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-375309505165935.69</v>
      </c>
      <c r="L6217" s="444">
        <f t="shared" ca="1" si="204"/>
        <v>-9.0449590744990496E+16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-9.0449590744990496E+16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-376873294770793.75</v>
      </c>
      <c r="L6218" s="444">
        <f t="shared" ca="1" si="204"/>
        <v>-9.0826464039761296E+16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-9.0826464039761296E+16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-378443600165672.06</v>
      </c>
      <c r="L6219" s="444">
        <f t="shared" ca="1" si="204"/>
        <v>-9.1204907639926976E+16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-9.1204907639926976E+16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-380020448499695.75</v>
      </c>
      <c r="L6220" s="444">
        <f t="shared" ca="1" si="204"/>
        <v>-9.1584928088426672E+16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-9.1584928088426672E+16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-381603867035111.13</v>
      </c>
      <c r="L6221" s="444">
        <f t="shared" ca="1" si="204"/>
        <v>-9.1966531955461776E+16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-9.1966531955461776E+16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-383193883147757.38</v>
      </c>
      <c r="L6222" s="444">
        <f t="shared" ca="1" si="204"/>
        <v>-9.2349725838609536E+16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-9.2349725838609536E+16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-384790524327539.75</v>
      </c>
      <c r="L6223" s="444">
        <f t="shared" ca="1" si="204"/>
        <v>-9.2734516362937072E+16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-9.2734516362937072E+16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-386393818178904.44</v>
      </c>
      <c r="L6224" s="444">
        <f t="shared" ca="1" si="204"/>
        <v>-9.3120910181115984E+16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-9.3120910181115984E+16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-388003792421316.63</v>
      </c>
      <c r="L6225" s="444">
        <f t="shared" ca="1" si="204"/>
        <v>-9.3508913973537296E+16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-9.3508913973537296E+16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-389620474889738.75</v>
      </c>
      <c r="L6226" s="444">
        <f t="shared" ca="1" si="204"/>
        <v>-9.389853444842704E+16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-9.389853444842704E+16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-391243893535112.69</v>
      </c>
      <c r="L6227" s="444">
        <f t="shared" ca="1" si="204"/>
        <v>-9.428977834196216E+16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-9.428977834196216E+16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-392874076424842.31</v>
      </c>
      <c r="L6228" s="444">
        <f t="shared" ca="1" si="204"/>
        <v>-9.4682652418387008E+16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-9.4682652418387008E+16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-394511051743279.19</v>
      </c>
      <c r="L6229" s="444">
        <f t="shared" ca="1" si="204"/>
        <v>-9.5077163470130288E+16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-9.5077163470130288E+16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-396154847792209.5</v>
      </c>
      <c r="L6230" s="444">
        <f t="shared" ca="1" si="204"/>
        <v>-9.5473318317922496E+16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-9.5473318317922496E+16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-397805492991343.75</v>
      </c>
      <c r="L6231" s="444">
        <f t="shared" ca="1" si="204"/>
        <v>-9.587112381091384E+16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-9.587112381091384E+16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-399463015878807.69</v>
      </c>
      <c r="L6232" s="444">
        <f t="shared" ca="1" si="204"/>
        <v>-9.627058682679264E+16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-9.627058682679264E+16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-401127445111636</v>
      </c>
      <c r="L6233" s="444">
        <f t="shared" ca="1" si="204"/>
        <v>-9.6671714271904272E+16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-9.6671714271904272E+16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-402798809466267.81</v>
      </c>
      <c r="L6234" s="444">
        <f t="shared" ca="1" si="204"/>
        <v>-9.7074513081370544E+16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-9.7074513081370544E+16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-404477137839043.94</v>
      </c>
      <c r="L6235" s="444">
        <f t="shared" ca="1" si="204"/>
        <v>-9.7478990219209584E+16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-9.7478990219209584E+16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-406162459246706.63</v>
      </c>
      <c r="L6236" s="444">
        <f t="shared" ca="1" si="204"/>
        <v>-9.7885152678456288E+16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-9.7885152678456288E+16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-407854802826901.19</v>
      </c>
      <c r="L6237" s="444">
        <f t="shared" ca="1" si="204"/>
        <v>-9.8293007481283184E+16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-9.8293007481283184E+16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-409554197838679.94</v>
      </c>
      <c r="L6238" s="444">
        <f t="shared" ca="1" si="204"/>
        <v>-9.8702561679121856E+16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-9.8702561679121856E+16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-411260673663007.75</v>
      </c>
      <c r="L6239" s="444">
        <f t="shared" ca="1" si="204"/>
        <v>-9.9113822352784864E+16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-9.9113822352784864E+16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-412974259803270.25</v>
      </c>
      <c r="L6240" s="444">
        <f t="shared" ca="1" si="204"/>
        <v>-9.9526796612588128E+16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-9.9526796612588128E+16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-414694985885783.88</v>
      </c>
      <c r="L6241" s="444">
        <f t="shared" ca="1" si="204"/>
        <v>-9.9941491598473904E+16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-9.9941491598473904E+16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-416422881660307.94</v>
      </c>
      <c r="L6242" s="444">
        <f t="shared" ca="1" si="204"/>
        <v>-1.0035791448013421E+17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-1.0035791448013421E+17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-418157977000559.19</v>
      </c>
      <c r="L6243" s="444">
        <f t="shared" ca="1" si="204"/>
        <v>-1.0077607245713477E+17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-1.0077607245713477E+17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-419900301904728.19</v>
      </c>
      <c r="L6244" s="444">
        <f t="shared" ca="1" si="204"/>
        <v>-1.011959727590395E+17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-1.011959727590395E+17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-421649886495997.94</v>
      </c>
      <c r="L6245" s="444">
        <f t="shared" ca="1" si="204"/>
        <v>-1.016176226455355E+17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-1.016176226455355E+17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-423406761023064.63</v>
      </c>
      <c r="L6246" s="444">
        <f t="shared" ca="1" si="204"/>
        <v>-1.0204102940655858E+17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-1.0204102940655858E+17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-425170955860660.75</v>
      </c>
      <c r="L6247" s="444">
        <f t="shared" ca="1" si="204"/>
        <v>-1.0246620036241923E+17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-1.0246620036241923E+17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-426942501510080.13</v>
      </c>
      <c r="L6248" s="444">
        <f t="shared" ca="1" si="204"/>
        <v>-1.0289314286392931E+17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-1.0289314286392931E+17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-428721428599705.44</v>
      </c>
      <c r="L6249" s="444">
        <f t="shared" ca="1" si="204"/>
        <v>-1.0332186429252902E+17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-1.0332186429252902E+17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-430507767885537.63</v>
      </c>
      <c r="L6250" s="444">
        <f t="shared" ca="1" si="204"/>
        <v>-1.0375237206041456E+17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2026-08-04T11:03:45Z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